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5330" windowHeight="9375" activeTab="1"/>
  </bookViews>
  <sheets>
    <sheet name="Run Query" sheetId="2" r:id="rId1"/>
    <sheet name="Results" sheetId="1" r:id="rId2"/>
  </sheets>
  <definedNames>
    <definedName name="_xlnm._FilterDatabase" localSheetId="1" hidden="1">Results!$A$1:$S$248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15251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F12" i="1"/>
  <c r="T12" i="1" s="1"/>
  <c r="S12" i="1"/>
  <c r="S321" i="1" s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F26" i="1"/>
  <c r="T26" i="1" s="1"/>
  <c r="S26" i="1"/>
  <c r="T27" i="1"/>
  <c r="F28" i="1"/>
  <c r="T28" i="1" s="1"/>
  <c r="S28" i="1"/>
  <c r="T29" i="1"/>
  <c r="T30" i="1"/>
  <c r="F31" i="1"/>
  <c r="T31" i="1" s="1"/>
  <c r="S31" i="1"/>
  <c r="T32" i="1"/>
  <c r="T33" i="1"/>
  <c r="T34" i="1"/>
  <c r="T35" i="1"/>
  <c r="T36" i="1"/>
  <c r="T37" i="1"/>
  <c r="T38" i="1"/>
  <c r="T39" i="1"/>
  <c r="T40" i="1"/>
  <c r="T41" i="1"/>
  <c r="T42" i="1"/>
  <c r="T43" i="1"/>
  <c r="F44" i="1"/>
  <c r="T44" i="1" s="1"/>
  <c r="S44" i="1"/>
  <c r="T45" i="1"/>
  <c r="T46" i="1"/>
  <c r="T47" i="1"/>
  <c r="T48" i="1"/>
  <c r="T49" i="1"/>
  <c r="T50" i="1"/>
  <c r="F51" i="1"/>
  <c r="T51" i="1" s="1"/>
  <c r="S51" i="1"/>
  <c r="T52" i="1"/>
  <c r="T53" i="1"/>
  <c r="T54" i="1"/>
  <c r="T55" i="1"/>
  <c r="T56" i="1"/>
  <c r="T57" i="1"/>
  <c r="T58" i="1"/>
  <c r="T59" i="1"/>
  <c r="T60" i="1"/>
  <c r="T61" i="1"/>
  <c r="T62" i="1"/>
  <c r="T63" i="1"/>
  <c r="F64" i="1"/>
  <c r="T64" i="1" s="1"/>
  <c r="S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F84" i="1"/>
  <c r="S84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F99" i="1"/>
  <c r="S99" i="1"/>
  <c r="T99" i="1"/>
  <c r="T100" i="1"/>
  <c r="F101" i="1"/>
  <c r="S101" i="1"/>
  <c r="T101" i="1"/>
  <c r="T102" i="1"/>
  <c r="F103" i="1"/>
  <c r="S103" i="1"/>
  <c r="T103" i="1"/>
  <c r="T104" i="1"/>
  <c r="F105" i="1"/>
  <c r="S105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F136" i="1"/>
  <c r="T136" i="1" s="1"/>
  <c r="S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F158" i="1"/>
  <c r="T158" i="1" s="1"/>
  <c r="S158" i="1"/>
  <c r="T159" i="1"/>
  <c r="F160" i="1"/>
  <c r="T160" i="1" s="1"/>
  <c r="S160" i="1"/>
  <c r="T161" i="1"/>
  <c r="F162" i="1"/>
  <c r="T162" i="1" s="1"/>
  <c r="S162" i="1"/>
  <c r="T163" i="1"/>
  <c r="T164" i="1"/>
  <c r="T165" i="1"/>
  <c r="F166" i="1"/>
  <c r="S166" i="1"/>
  <c r="T166" i="1"/>
  <c r="T167" i="1"/>
  <c r="T168" i="1"/>
  <c r="T169" i="1"/>
  <c r="T170" i="1"/>
  <c r="T171" i="1"/>
  <c r="T172" i="1"/>
  <c r="T173" i="1"/>
  <c r="F174" i="1"/>
  <c r="T174" i="1" s="1"/>
  <c r="S174" i="1"/>
  <c r="T175" i="1"/>
  <c r="F176" i="1"/>
  <c r="T176" i="1" s="1"/>
  <c r="S176" i="1"/>
  <c r="T177" i="1"/>
  <c r="F178" i="1"/>
  <c r="T178" i="1" s="1"/>
  <c r="S178" i="1"/>
  <c r="T179" i="1"/>
  <c r="T180" i="1"/>
  <c r="F181" i="1"/>
  <c r="T181" i="1" s="1"/>
  <c r="S181" i="1"/>
  <c r="T182" i="1"/>
  <c r="T183" i="1"/>
  <c r="F184" i="1"/>
  <c r="S184" i="1"/>
  <c r="T184" i="1"/>
  <c r="T185" i="1"/>
  <c r="F186" i="1"/>
  <c r="S186" i="1"/>
  <c r="T186" i="1"/>
  <c r="T187" i="1"/>
  <c r="T188" i="1"/>
  <c r="F189" i="1"/>
  <c r="S189" i="1"/>
  <c r="T189" i="1"/>
  <c r="T190" i="1"/>
  <c r="T191" i="1"/>
  <c r="F192" i="1"/>
  <c r="T192" i="1" s="1"/>
  <c r="S192" i="1"/>
  <c r="T193" i="1"/>
  <c r="F194" i="1"/>
  <c r="T194" i="1" s="1"/>
  <c r="S194" i="1"/>
  <c r="T195" i="1"/>
  <c r="T196" i="1"/>
  <c r="T197" i="1"/>
  <c r="T198" i="1"/>
  <c r="F199" i="1"/>
  <c r="S199" i="1"/>
  <c r="T199" i="1"/>
  <c r="T200" i="1"/>
  <c r="T201" i="1"/>
  <c r="T202" i="1"/>
  <c r="T203" i="1"/>
  <c r="F204" i="1"/>
  <c r="S204" i="1"/>
  <c r="T204" i="1"/>
  <c r="T205" i="1"/>
  <c r="T206" i="1"/>
  <c r="T207" i="1"/>
  <c r="T208" i="1"/>
  <c r="F209" i="1"/>
  <c r="T209" i="1" s="1"/>
  <c r="S209" i="1"/>
  <c r="T210" i="1"/>
  <c r="T211" i="1"/>
  <c r="T212" i="1"/>
  <c r="F213" i="1"/>
  <c r="S213" i="1"/>
  <c r="T213" i="1"/>
  <c r="T214" i="1"/>
  <c r="T215" i="1"/>
  <c r="T216" i="1"/>
  <c r="F217" i="1"/>
  <c r="T217" i="1" s="1"/>
  <c r="S217" i="1"/>
  <c r="T218" i="1"/>
  <c r="T219" i="1"/>
  <c r="T220" i="1"/>
  <c r="F221" i="1"/>
  <c r="S221" i="1"/>
  <c r="T221" i="1"/>
  <c r="T222" i="1"/>
  <c r="T223" i="1"/>
  <c r="T224" i="1"/>
  <c r="F225" i="1"/>
  <c r="T225" i="1" s="1"/>
  <c r="S225" i="1"/>
  <c r="T226" i="1"/>
  <c r="T227" i="1"/>
  <c r="T228" i="1"/>
  <c r="F229" i="1"/>
  <c r="S229" i="1"/>
  <c r="T229" i="1"/>
  <c r="T230" i="1"/>
  <c r="T231" i="1"/>
  <c r="T232" i="1"/>
  <c r="F233" i="1"/>
  <c r="T233" i="1" s="1"/>
  <c r="S233" i="1"/>
  <c r="T234" i="1"/>
  <c r="T235" i="1"/>
  <c r="T236" i="1"/>
  <c r="F237" i="1"/>
  <c r="S237" i="1"/>
  <c r="T237" i="1"/>
  <c r="T238" i="1"/>
  <c r="T239" i="1"/>
  <c r="T240" i="1"/>
  <c r="F241" i="1"/>
  <c r="T241" i="1" s="1"/>
  <c r="S241" i="1"/>
  <c r="T242" i="1"/>
  <c r="T243" i="1"/>
  <c r="T244" i="1"/>
  <c r="F245" i="1"/>
  <c r="S245" i="1"/>
  <c r="T245" i="1"/>
  <c r="T246" i="1"/>
  <c r="T247" i="1"/>
  <c r="T248" i="1"/>
  <c r="T249" i="1"/>
  <c r="T250" i="1"/>
  <c r="T251" i="1"/>
  <c r="F252" i="1"/>
  <c r="T252" i="1" s="1"/>
  <c r="S252" i="1"/>
  <c r="T253" i="1"/>
  <c r="T254" i="1"/>
  <c r="T255" i="1"/>
  <c r="T256" i="1"/>
  <c r="T257" i="1"/>
  <c r="T258" i="1"/>
  <c r="F259" i="1"/>
  <c r="T259" i="1" s="1"/>
  <c r="S259" i="1"/>
  <c r="T260" i="1"/>
  <c r="F261" i="1"/>
  <c r="T261" i="1" s="1"/>
  <c r="S261" i="1"/>
  <c r="T262" i="1"/>
  <c r="T263" i="1"/>
  <c r="T264" i="1"/>
  <c r="F265" i="1"/>
  <c r="S265" i="1"/>
  <c r="T265" i="1"/>
  <c r="T266" i="1"/>
  <c r="T267" i="1"/>
  <c r="T268" i="1"/>
  <c r="F269" i="1"/>
  <c r="T269" i="1" s="1"/>
  <c r="S269" i="1"/>
  <c r="T270" i="1"/>
  <c r="F271" i="1"/>
  <c r="T271" i="1" s="1"/>
  <c r="S271" i="1"/>
  <c r="T272" i="1"/>
  <c r="T273" i="1"/>
  <c r="T274" i="1"/>
  <c r="T275" i="1"/>
  <c r="T276" i="1"/>
  <c r="F277" i="1"/>
  <c r="T277" i="1" s="1"/>
  <c r="S277" i="1"/>
  <c r="T278" i="1"/>
  <c r="T279" i="1"/>
  <c r="T280" i="1"/>
  <c r="T281" i="1"/>
  <c r="F282" i="1"/>
  <c r="T282" i="1" s="1"/>
  <c r="S282" i="1"/>
  <c r="T283" i="1"/>
  <c r="F284" i="1"/>
  <c r="T284" i="1" s="1"/>
  <c r="S284" i="1"/>
  <c r="T285" i="1"/>
  <c r="T286" i="1"/>
  <c r="T287" i="1"/>
  <c r="F288" i="1"/>
  <c r="S288" i="1"/>
  <c r="T288" i="1"/>
  <c r="T289" i="1"/>
  <c r="T290" i="1"/>
  <c r="T291" i="1"/>
  <c r="F292" i="1"/>
  <c r="T292" i="1" s="1"/>
  <c r="S292" i="1"/>
  <c r="T293" i="1"/>
  <c r="F294" i="1"/>
  <c r="T294" i="1" s="1"/>
  <c r="S294" i="1"/>
  <c r="T295" i="1"/>
  <c r="T296" i="1"/>
  <c r="T297" i="1"/>
  <c r="F298" i="1"/>
  <c r="S298" i="1"/>
  <c r="T298" i="1"/>
  <c r="T299" i="1"/>
  <c r="T300" i="1"/>
  <c r="T301" i="1"/>
  <c r="F302" i="1"/>
  <c r="T302" i="1" s="1"/>
  <c r="S302" i="1"/>
  <c r="T303" i="1"/>
  <c r="F304" i="1"/>
  <c r="T304" i="1" s="1"/>
  <c r="S304" i="1"/>
  <c r="T305" i="1"/>
  <c r="T306" i="1"/>
  <c r="T307" i="1"/>
  <c r="F308" i="1"/>
  <c r="S308" i="1"/>
  <c r="T308" i="1"/>
  <c r="T309" i="1"/>
  <c r="T310" i="1"/>
  <c r="T311" i="1"/>
  <c r="F312" i="1"/>
  <c r="T312" i="1" s="1"/>
  <c r="S312" i="1"/>
  <c r="T313" i="1"/>
  <c r="T314" i="1"/>
  <c r="T315" i="1"/>
  <c r="T316" i="1"/>
  <c r="T317" i="1"/>
  <c r="T318" i="1"/>
  <c r="T319" i="1"/>
  <c r="F320" i="1"/>
  <c r="S320" i="1"/>
  <c r="T320" i="1"/>
  <c r="F321" i="1"/>
  <c r="T321" i="1" s="1"/>
  <c r="B4" i="2"/>
  <c r="B5" i="2"/>
</calcChain>
</file>

<file path=xl/sharedStrings.xml><?xml version="1.0" encoding="utf-8"?>
<sst xmlns="http://schemas.openxmlformats.org/spreadsheetml/2006/main" count="1142" uniqueCount="228">
  <si>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</si>
  <si>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</si>
  <si>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</si>
  <si>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</si>
  <si>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</si>
  <si>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</si>
  <si>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</si>
  <si>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</si>
  <si>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</si>
  <si>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</si>
  <si>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</si>
  <si>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</si>
  <si>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</si>
  <si>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</si>
  <si>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</si>
  <si>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</si>
  <si>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</si>
  <si>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</si>
  <si>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</si>
  <si>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</si>
  <si>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</si>
  <si>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</si>
  <si>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</si>
  <si>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</si>
  <si>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</si>
  <si>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</si>
  <si>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</si>
  <si>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</si>
  <si>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</si>
  <si>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</si>
  <si>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</si>
  <si>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</si>
  <si>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</si>
  <si>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</si>
  <si>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>PEOPLE GAS</t>
  </si>
  <si>
    <t>NB4011.4</t>
  </si>
  <si>
    <t>IF-NGPL/LA</t>
  </si>
  <si>
    <t>NB4304.3</t>
  </si>
  <si>
    <t>IF-NGPL/MIDCON</t>
  </si>
  <si>
    <t>NB4304.4</t>
  </si>
  <si>
    <t>ND6175.2</t>
  </si>
  <si>
    <t>NB9451.6</t>
  </si>
  <si>
    <t>NB9451.8</t>
  </si>
  <si>
    <t>ND2551.5</t>
  </si>
  <si>
    <t>ND2551.7</t>
  </si>
  <si>
    <t>ND4357.9</t>
  </si>
  <si>
    <t>ND4357.A</t>
  </si>
  <si>
    <t>ND4357.B</t>
  </si>
  <si>
    <t>NC5153.2</t>
  </si>
  <si>
    <t>ND4357.D</t>
  </si>
  <si>
    <t>ND4357.E</t>
  </si>
  <si>
    <t>ND4357.G</t>
  </si>
  <si>
    <t>ND4786.2</t>
  </si>
  <si>
    <t>ND6175.4</t>
  </si>
  <si>
    <t>ND4357.C</t>
  </si>
  <si>
    <t>ND7409.2</t>
  </si>
  <si>
    <t>ND7409.4</t>
  </si>
  <si>
    <t>ND8936.4</t>
  </si>
  <si>
    <t>NB4011.6</t>
  </si>
  <si>
    <t>NE3144.2</t>
  </si>
  <si>
    <t>NE3144.6</t>
  </si>
  <si>
    <t>NE3144.8</t>
  </si>
  <si>
    <t>NE3144.A</t>
  </si>
  <si>
    <t>NE3144.C</t>
  </si>
  <si>
    <t>NE3144.E</t>
  </si>
  <si>
    <t>NE3145.2</t>
  </si>
  <si>
    <t>NE3145.4</t>
  </si>
  <si>
    <t>ND7409.5</t>
  </si>
  <si>
    <t>NE3841.2</t>
  </si>
  <si>
    <t>NE4207.1</t>
  </si>
  <si>
    <t>NE4207.3</t>
  </si>
  <si>
    <t>NE9619.2</t>
  </si>
  <si>
    <t>NE9619.3</t>
  </si>
  <si>
    <t>NE9619.4</t>
  </si>
  <si>
    <t>NE9804.2</t>
  </si>
  <si>
    <t>NE9882.1</t>
  </si>
  <si>
    <t>NE9882.2</t>
  </si>
  <si>
    <t>NF2509.2</t>
  </si>
  <si>
    <t>NG0263.1</t>
  </si>
  <si>
    <t>IF-NGPLTXOK</t>
  </si>
  <si>
    <t>NG4118.1</t>
  </si>
  <si>
    <t>NG4118.2</t>
  </si>
  <si>
    <t>NH1342.1</t>
  </si>
  <si>
    <t>NH1342.2</t>
  </si>
  <si>
    <t>NH1342.3</t>
  </si>
  <si>
    <t>NH1342.4</t>
  </si>
  <si>
    <t>NH3290.1</t>
  </si>
  <si>
    <t>NH3561.1</t>
  </si>
  <si>
    <t>NH3561.2</t>
  </si>
  <si>
    <t>NH3561.3</t>
  </si>
  <si>
    <t>NH3561.4</t>
  </si>
  <si>
    <t>NH4935.3</t>
  </si>
  <si>
    <t>NH4935.4</t>
  </si>
  <si>
    <t>NH5843.1</t>
  </si>
  <si>
    <t>NH5843.2</t>
  </si>
  <si>
    <t>NI0777.1</t>
  </si>
  <si>
    <t>NI0777.2</t>
  </si>
  <si>
    <t>NI0777.3</t>
  </si>
  <si>
    <t>NI6215.2</t>
  </si>
  <si>
    <t>NI6355.2</t>
  </si>
  <si>
    <t>NI6355.3</t>
  </si>
  <si>
    <t>NI8579.2</t>
  </si>
  <si>
    <t>NI8579.3</t>
  </si>
  <si>
    <t>NI9851.1</t>
  </si>
  <si>
    <t>NI9851.2</t>
  </si>
  <si>
    <t>NJ6237.1</t>
  </si>
  <si>
    <t>NJ9086.1</t>
  </si>
  <si>
    <t>NJ9125.1</t>
  </si>
  <si>
    <t>NJ9125.4</t>
  </si>
  <si>
    <t>NJ9125.6</t>
  </si>
  <si>
    <t>NJ9125.8</t>
  </si>
  <si>
    <t>NJ9125.A</t>
  </si>
  <si>
    <t>NJ9125.C</t>
  </si>
  <si>
    <t>NJ9125.E</t>
  </si>
  <si>
    <t>NJ9125.G</t>
  </si>
  <si>
    <t>NK4150.1</t>
  </si>
  <si>
    <t>NM6304.1</t>
  </si>
  <si>
    <t>NM7755.1</t>
  </si>
  <si>
    <t>NM7794.1</t>
  </si>
  <si>
    <t>NM7794.3</t>
  </si>
  <si>
    <t>NM7794.5</t>
  </si>
  <si>
    <t>NO7855.5</t>
  </si>
  <si>
    <t>NO7855.7</t>
  </si>
  <si>
    <t>NO7872.1</t>
  </si>
  <si>
    <t>NO7855.9</t>
  </si>
  <si>
    <t>NO7855.B</t>
  </si>
  <si>
    <t>NO7872.3</t>
  </si>
  <si>
    <t>NO7855.D</t>
  </si>
  <si>
    <t>NO7855.F</t>
  </si>
  <si>
    <t>NO7855.H</t>
  </si>
  <si>
    <t>NO7899.1</t>
  </si>
  <si>
    <t>NO7855.J</t>
  </si>
  <si>
    <t>NO7899.3</t>
  </si>
  <si>
    <t>NO7855.L</t>
  </si>
  <si>
    <t>NO7855.N</t>
  </si>
  <si>
    <t>NO7855.P</t>
  </si>
  <si>
    <t>NO7855.R</t>
  </si>
  <si>
    <t>NO7855.T</t>
  </si>
  <si>
    <t>NO7855.V</t>
  </si>
  <si>
    <t>NO7855.X</t>
  </si>
  <si>
    <t>NO7918.1</t>
  </si>
  <si>
    <t>NO7918.4</t>
  </si>
  <si>
    <t>NO7918.6</t>
  </si>
  <si>
    <t>NP0772.1</t>
  </si>
  <si>
    <t>NP3140.5</t>
  </si>
  <si>
    <t>NP3140.7</t>
  </si>
  <si>
    <t>NO7872.5</t>
  </si>
  <si>
    <t>NP0772.3</t>
  </si>
  <si>
    <t>NR6789.1</t>
  </si>
  <si>
    <t>NR6789.3</t>
  </si>
  <si>
    <t>NR6789.5</t>
  </si>
  <si>
    <t>NR6789.7</t>
  </si>
  <si>
    <t>NS7504.1</t>
  </si>
  <si>
    <t>NS7504.3</t>
  </si>
  <si>
    <t>NS9186.1</t>
  </si>
  <si>
    <t>NS9186.3</t>
  </si>
  <si>
    <t>NT1441.1</t>
  </si>
  <si>
    <t>NT1441.3</t>
  </si>
  <si>
    <t>NT3774.1</t>
  </si>
  <si>
    <t>NT6248.1</t>
  </si>
  <si>
    <t>NT7496.1</t>
  </si>
  <si>
    <t>NT7496.3</t>
  </si>
  <si>
    <t>NT8149.1</t>
  </si>
  <si>
    <t>NT9730.1</t>
  </si>
  <si>
    <t>NT9730.3</t>
  </si>
  <si>
    <t>NT9730.5</t>
  </si>
  <si>
    <t>NU1706.1</t>
  </si>
  <si>
    <t>NU1706.3</t>
  </si>
  <si>
    <t>NU9150.1</t>
  </si>
  <si>
    <t>NU9150.3</t>
  </si>
  <si>
    <t>NV7206.1</t>
  </si>
  <si>
    <t>NV8447.1</t>
  </si>
  <si>
    <t>NV9792.3</t>
  </si>
  <si>
    <t>NX1025.1</t>
  </si>
  <si>
    <t>NX1025.3</t>
  </si>
  <si>
    <t>NX6466.1</t>
  </si>
  <si>
    <t>NX7731.1</t>
  </si>
  <si>
    <t>NX7731.3</t>
  </si>
  <si>
    <t>NX9422.1</t>
  </si>
  <si>
    <t>NX9422.3</t>
  </si>
  <si>
    <t>NY1465.1</t>
  </si>
  <si>
    <t>NY3386.1</t>
  </si>
  <si>
    <t>NY7497.1</t>
  </si>
  <si>
    <t>NY7514.1</t>
  </si>
  <si>
    <t>NY7514.3</t>
  </si>
  <si>
    <t>NZ2909.1</t>
  </si>
  <si>
    <t>NZ4831.1</t>
  </si>
  <si>
    <t>NZ6635.1</t>
  </si>
  <si>
    <t>NZ6635.3</t>
  </si>
  <si>
    <t>NZ9328.1</t>
  </si>
  <si>
    <t>NZ9384.1</t>
  </si>
  <si>
    <t>Q01655.1</t>
  </si>
  <si>
    <t>Q01655.3</t>
  </si>
  <si>
    <t>Q03935.1</t>
  </si>
  <si>
    <t>Q03935.3</t>
  </si>
  <si>
    <t>Q08790.1</t>
  </si>
  <si>
    <t>Q08790.3</t>
  </si>
  <si>
    <t>Q10123.1</t>
  </si>
  <si>
    <t>Q10123.3</t>
  </si>
  <si>
    <t>Q13190.3</t>
  </si>
  <si>
    <t>Q13191.3</t>
  </si>
  <si>
    <t>Q16191.3</t>
  </si>
  <si>
    <t>Q16187.3</t>
  </si>
  <si>
    <t>ND4357.F</t>
  </si>
  <si>
    <t>ND4779.2</t>
  </si>
  <si>
    <t>NP1076.1</t>
  </si>
  <si>
    <t>ANNUITY</t>
  </si>
  <si>
    <t>NP4323.1</t>
  </si>
  <si>
    <t>NY7472.1</t>
  </si>
  <si>
    <t>NY8807.1</t>
  </si>
  <si>
    <t>Q03970.1</t>
  </si>
  <si>
    <t>Q03970.3</t>
  </si>
  <si>
    <t>Q08775.1</t>
  </si>
  <si>
    <t>Q08775.3</t>
  </si>
  <si>
    <t>Q10118.1</t>
  </si>
  <si>
    <t>Q12286.1</t>
  </si>
  <si>
    <t>Q13600.1</t>
  </si>
  <si>
    <t>Q13627.1</t>
  </si>
  <si>
    <t>Q15696.1</t>
  </si>
  <si>
    <t>Q16204.1</t>
  </si>
  <si>
    <t>Q19161.1</t>
  </si>
  <si>
    <t>Q19165.1</t>
  </si>
  <si>
    <t>IF-NGPL/LA Total</t>
  </si>
  <si>
    <t>IF-NGPL/MIDCON Total</t>
  </si>
  <si>
    <t>IF-NGPLTXOK Total</t>
  </si>
  <si>
    <t>NX1 Total</t>
  </si>
  <si>
    <t>ANNUITY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</si>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</sst>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_);[Red]\(0\)"/>
    <numFmt numFmtId="172" formatCode="0.000;[Red]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38" fontId="4" fillId="0" borderId="1" xfId="0" applyNumberFormat="1" applyFont="1" applyBorder="1" applyAlignment="1">
      <alignment horizontal="center" vertical="top" wrapText="1"/>
    </xf>
    <xf numFmtId="38" fontId="0" fillId="0" borderId="0" xfId="0" applyNumberFormat="1" applyBorder="1" applyAlignment="1">
      <alignment vertical="top" wrapText="1"/>
    </xf>
    <xf numFmtId="38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833337</v>
      </c>
      <c r="D3" t="s">
        <v>7</v>
      </c>
    </row>
    <row r="4" spans="1:4" x14ac:dyDescent="0.2">
      <c r="A4" s="1" t="s">
        <v>12</v>
      </c>
      <c r="B4" s="4">
        <f>+price_post_id+1</f>
        <v>833338</v>
      </c>
    </row>
    <row r="5" spans="1:4" x14ac:dyDescent="0.2">
      <c r="A5" s="1" t="s">
        <v>13</v>
      </c>
      <c r="B5" s="4">
        <f>+basis_post_id+1</f>
        <v>833339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4"/>
  <sheetViews>
    <sheetView tabSelected="1" zoomScale="75"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35" sqref="P35"/>
    </sheetView>
  </sheetViews>
  <sheetFormatPr defaultColWidth="38.5703125" defaultRowHeight="12.75" outlineLevelRow="2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customWidth="1"/>
    <col min="8" max="8" width="21.140625" style="9" customWidth="1"/>
    <col min="9" max="9" width="20.28515625" style="9" customWidth="1"/>
    <col min="10" max="10" width="21.85546875" style="9" customWidth="1"/>
    <col min="11" max="11" width="21.140625" style="9" customWidth="1"/>
    <col min="12" max="12" width="21.7109375" style="9" customWidth="1"/>
    <col min="13" max="14" width="20.85546875" style="9" customWidth="1"/>
    <col min="15" max="15" width="20.140625" style="9" customWidth="1"/>
    <col min="16" max="16" width="21.7109375" style="8" customWidth="1"/>
    <col min="17" max="17" width="22.42578125" style="8" customWidth="1"/>
    <col min="18" max="18" width="22.28515625" style="8" customWidth="1"/>
    <col min="19" max="19" width="21.42578125" style="17" bestFit="1" customWidth="1"/>
    <col min="20" max="20" width="11.5703125" style="5" bestFit="1" customWidth="1"/>
    <col min="21" max="16384" width="38.5703125" style="5"/>
  </cols>
  <sheetData>
    <row r="1" spans="1:20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5" t="s">
        <v>14</v>
      </c>
    </row>
    <row r="2" spans="1:20" outlineLevel="2" x14ac:dyDescent="0.2">
      <c r="A2" s="7" t="s">
        <v>34</v>
      </c>
      <c r="B2" s="7" t="s">
        <v>45</v>
      </c>
      <c r="C2" s="6">
        <v>36770</v>
      </c>
      <c r="D2" s="7" t="s">
        <v>36</v>
      </c>
      <c r="E2" s="7" t="s">
        <v>33</v>
      </c>
      <c r="F2" s="8">
        <v>-472920</v>
      </c>
      <c r="G2" s="8">
        <v>0</v>
      </c>
      <c r="H2" s="9">
        <v>4.6180000000000003</v>
      </c>
      <c r="I2" s="9">
        <v>9.9999999999999995E-8</v>
      </c>
      <c r="J2" s="9">
        <v>-7.5499999999999998E-2</v>
      </c>
      <c r="K2" s="9">
        <v>1.9999999999999999E-7</v>
      </c>
      <c r="L2" s="9">
        <v>0</v>
      </c>
      <c r="M2" s="9">
        <v>0</v>
      </c>
      <c r="N2" s="9">
        <v>4.5425000000000004</v>
      </c>
      <c r="O2" s="9">
        <v>2.9999999999999999E-7</v>
      </c>
      <c r="P2" s="8">
        <v>-2183944.5126999998</v>
      </c>
      <c r="Q2" s="8">
        <v>35705.554600000003</v>
      </c>
      <c r="R2" s="8">
        <v>0</v>
      </c>
      <c r="S2" s="16">
        <v>-2148238.9580999999</v>
      </c>
      <c r="T2" s="5">
        <f>+G2/F2</f>
        <v>0</v>
      </c>
    </row>
    <row r="3" spans="1:20" outlineLevel="2" x14ac:dyDescent="0.2">
      <c r="A3" s="7" t="s">
        <v>34</v>
      </c>
      <c r="B3" s="7" t="s">
        <v>49</v>
      </c>
      <c r="C3" s="6">
        <v>36770</v>
      </c>
      <c r="D3" s="7" t="s">
        <v>36</v>
      </c>
      <c r="E3" s="7" t="s">
        <v>33</v>
      </c>
      <c r="F3" s="8">
        <v>-286020</v>
      </c>
      <c r="G3" s="8">
        <v>0</v>
      </c>
      <c r="H3" s="9">
        <v>4.6180000000000003</v>
      </c>
      <c r="I3" s="9">
        <v>9.9999999999999995E-8</v>
      </c>
      <c r="J3" s="9">
        <v>-7.5499999999999998E-2</v>
      </c>
      <c r="K3" s="9">
        <v>1.9999999999999999E-7</v>
      </c>
      <c r="L3" s="9">
        <v>0</v>
      </c>
      <c r="M3" s="9">
        <v>0</v>
      </c>
      <c r="N3" s="9">
        <v>4.5425000000000004</v>
      </c>
      <c r="O3" s="9">
        <v>2.9999999999999999E-7</v>
      </c>
      <c r="P3" s="8">
        <v>-1320840.3314</v>
      </c>
      <c r="Q3" s="8">
        <v>21594.567200000001</v>
      </c>
      <c r="R3" s="8">
        <v>0</v>
      </c>
      <c r="S3" s="16">
        <v>-1299245.7642000001</v>
      </c>
      <c r="T3" s="5">
        <f t="shared" ref="T3:T66" si="0">+G3/F3</f>
        <v>0</v>
      </c>
    </row>
    <row r="4" spans="1:20" outlineLevel="2" x14ac:dyDescent="0.2">
      <c r="A4" s="7" t="s">
        <v>34</v>
      </c>
      <c r="B4" s="7" t="s">
        <v>58</v>
      </c>
      <c r="C4" s="6">
        <v>36770</v>
      </c>
      <c r="D4" s="7" t="s">
        <v>36</v>
      </c>
      <c r="E4" s="7" t="s">
        <v>33</v>
      </c>
      <c r="F4" s="8">
        <v>-228600</v>
      </c>
      <c r="G4" s="8">
        <v>0</v>
      </c>
      <c r="H4" s="9">
        <v>4.6180000000000003</v>
      </c>
      <c r="I4" s="9">
        <v>9.9999999999999995E-8</v>
      </c>
      <c r="J4" s="9">
        <v>-7.5499999999999998E-2</v>
      </c>
      <c r="K4" s="9">
        <v>1.9999999999999999E-7</v>
      </c>
      <c r="L4" s="9">
        <v>0</v>
      </c>
      <c r="M4" s="9">
        <v>0</v>
      </c>
      <c r="N4" s="9">
        <v>4.5425000000000004</v>
      </c>
      <c r="O4" s="9">
        <v>2.9999999999999999E-7</v>
      </c>
      <c r="P4" s="8">
        <v>-1055674.7771000001</v>
      </c>
      <c r="Q4" s="8">
        <v>17259.345799999999</v>
      </c>
      <c r="R4" s="8">
        <v>0</v>
      </c>
      <c r="S4" s="16">
        <v>-1038415.4313000001</v>
      </c>
      <c r="T4" s="5">
        <f t="shared" si="0"/>
        <v>0</v>
      </c>
    </row>
    <row r="5" spans="1:20" outlineLevel="2" x14ac:dyDescent="0.2">
      <c r="A5" s="7" t="s">
        <v>34</v>
      </c>
      <c r="B5" s="7" t="s">
        <v>105</v>
      </c>
      <c r="C5" s="6">
        <v>36770</v>
      </c>
      <c r="D5" s="7" t="s">
        <v>36</v>
      </c>
      <c r="E5" s="7" t="s">
        <v>33</v>
      </c>
      <c r="F5" s="8">
        <v>-9990</v>
      </c>
      <c r="G5" s="8">
        <v>0</v>
      </c>
      <c r="H5" s="9">
        <v>4.6180000000000003</v>
      </c>
      <c r="I5" s="9">
        <v>9.9999999999999995E-8</v>
      </c>
      <c r="J5" s="9">
        <v>-7.5499999999999998E-2</v>
      </c>
      <c r="K5" s="9">
        <v>1.9999999999999999E-7</v>
      </c>
      <c r="L5" s="9">
        <v>0</v>
      </c>
      <c r="M5" s="9">
        <v>0</v>
      </c>
      <c r="N5" s="9">
        <v>4.5425000000000004</v>
      </c>
      <c r="O5" s="9">
        <v>2.9999999999999999E-7</v>
      </c>
      <c r="P5" s="8">
        <v>-46133.819000000003</v>
      </c>
      <c r="Q5" s="8">
        <v>754.24699999999996</v>
      </c>
      <c r="R5" s="8">
        <v>0</v>
      </c>
      <c r="S5" s="16">
        <v>-45379.572</v>
      </c>
      <c r="T5" s="5">
        <f t="shared" si="0"/>
        <v>0</v>
      </c>
    </row>
    <row r="6" spans="1:20" outlineLevel="2" x14ac:dyDescent="0.2">
      <c r="A6" s="7" t="s">
        <v>34</v>
      </c>
      <c r="B6" s="7" t="s">
        <v>121</v>
      </c>
      <c r="C6" s="6">
        <v>36770</v>
      </c>
      <c r="D6" s="7" t="s">
        <v>36</v>
      </c>
      <c r="E6" s="7" t="s">
        <v>33</v>
      </c>
      <c r="F6" s="8">
        <v>998580</v>
      </c>
      <c r="G6" s="8">
        <v>0</v>
      </c>
      <c r="H6" s="9">
        <v>4.6180000000000003</v>
      </c>
      <c r="I6" s="9">
        <v>9.9999999999999995E-8</v>
      </c>
      <c r="J6" s="9">
        <v>-7.5499999999999998E-2</v>
      </c>
      <c r="K6" s="9">
        <v>1.9999999999999999E-7</v>
      </c>
      <c r="L6" s="9">
        <v>0</v>
      </c>
      <c r="M6" s="9">
        <v>0</v>
      </c>
      <c r="N6" s="9">
        <v>4.5425000000000004</v>
      </c>
      <c r="O6" s="9">
        <v>2.9999999999999999E-7</v>
      </c>
      <c r="P6" s="8">
        <v>4611442.3400999997</v>
      </c>
      <c r="Q6" s="8">
        <v>-75392.989799999996</v>
      </c>
      <c r="R6" s="8">
        <v>0</v>
      </c>
      <c r="S6" s="16">
        <v>4536049.3503</v>
      </c>
      <c r="T6" s="5">
        <f t="shared" si="0"/>
        <v>0</v>
      </c>
    </row>
    <row r="7" spans="1:20" outlineLevel="2" x14ac:dyDescent="0.2">
      <c r="A7" s="7" t="s">
        <v>34</v>
      </c>
      <c r="B7" s="7" t="s">
        <v>158</v>
      </c>
      <c r="C7" s="6">
        <v>36770</v>
      </c>
      <c r="D7" s="7" t="s">
        <v>36</v>
      </c>
      <c r="E7" s="7" t="s">
        <v>33</v>
      </c>
      <c r="F7" s="8">
        <v>6775</v>
      </c>
      <c r="G7" s="8">
        <v>0</v>
      </c>
      <c r="H7" s="9">
        <v>4.6180000000000003</v>
      </c>
      <c r="I7" s="9">
        <v>9.9999999999999995E-8</v>
      </c>
      <c r="J7" s="9">
        <v>-7.5499999999999998E-2</v>
      </c>
      <c r="K7" s="9">
        <v>1.9999999999999999E-7</v>
      </c>
      <c r="L7" s="9">
        <v>0</v>
      </c>
      <c r="M7" s="9">
        <v>0</v>
      </c>
      <c r="N7" s="9">
        <v>4.5425000000000004</v>
      </c>
      <c r="O7" s="9">
        <v>2.9999999999999999E-7</v>
      </c>
      <c r="P7" s="8">
        <v>31286.9493</v>
      </c>
      <c r="Q7" s="8">
        <v>-511.51389999999998</v>
      </c>
      <c r="R7" s="8">
        <v>0</v>
      </c>
      <c r="S7" s="16">
        <v>30775.435399999998</v>
      </c>
      <c r="T7" s="5">
        <f t="shared" si="0"/>
        <v>0</v>
      </c>
    </row>
    <row r="8" spans="1:20" outlineLevel="2" x14ac:dyDescent="0.2">
      <c r="A8" s="7" t="s">
        <v>34</v>
      </c>
      <c r="B8" s="7" t="s">
        <v>167</v>
      </c>
      <c r="C8" s="6">
        <v>36770</v>
      </c>
      <c r="D8" s="7" t="s">
        <v>36</v>
      </c>
      <c r="E8" s="7" t="s">
        <v>33</v>
      </c>
      <c r="F8" s="8">
        <v>19660</v>
      </c>
      <c r="G8" s="8">
        <v>0</v>
      </c>
      <c r="H8" s="9">
        <v>4.6180000000000003</v>
      </c>
      <c r="I8" s="9">
        <v>9.9999999999999995E-8</v>
      </c>
      <c r="J8" s="9">
        <v>-7.5499999999999998E-2</v>
      </c>
      <c r="K8" s="9">
        <v>1.9999999999999999E-7</v>
      </c>
      <c r="L8" s="9">
        <v>0</v>
      </c>
      <c r="M8" s="9">
        <v>0</v>
      </c>
      <c r="N8" s="9">
        <v>4.5425000000000004</v>
      </c>
      <c r="O8" s="9">
        <v>2.9999999999999999E-7</v>
      </c>
      <c r="P8" s="8">
        <v>90789.877999999997</v>
      </c>
      <c r="Q8" s="8">
        <v>-1484.3340000000001</v>
      </c>
      <c r="R8" s="8">
        <v>0</v>
      </c>
      <c r="S8" s="16">
        <v>89305.543999999994</v>
      </c>
      <c r="T8" s="5">
        <f t="shared" si="0"/>
        <v>0</v>
      </c>
    </row>
    <row r="9" spans="1:20" outlineLevel="2" x14ac:dyDescent="0.2">
      <c r="A9" s="7" t="s">
        <v>34</v>
      </c>
      <c r="B9" s="7" t="s">
        <v>168</v>
      </c>
      <c r="C9" s="6">
        <v>36770</v>
      </c>
      <c r="D9" s="7" t="s">
        <v>36</v>
      </c>
      <c r="E9" s="7" t="s">
        <v>33</v>
      </c>
      <c r="F9" s="8">
        <v>5000</v>
      </c>
      <c r="G9" s="8">
        <v>0</v>
      </c>
      <c r="H9" s="9">
        <v>4.6180000000000003</v>
      </c>
      <c r="I9" s="9">
        <v>9.9999999999999995E-8</v>
      </c>
      <c r="J9" s="9">
        <v>-7.5499999999999998E-2</v>
      </c>
      <c r="K9" s="9">
        <v>1.9999999999999999E-7</v>
      </c>
      <c r="L9" s="9">
        <v>0</v>
      </c>
      <c r="M9" s="9">
        <v>0</v>
      </c>
      <c r="N9" s="9">
        <v>4.5425000000000004</v>
      </c>
      <c r="O9" s="9">
        <v>2.9999999999999999E-7</v>
      </c>
      <c r="P9" s="8">
        <v>23089.999500000002</v>
      </c>
      <c r="Q9" s="8">
        <v>-377.50099999999998</v>
      </c>
      <c r="R9" s="8">
        <v>0</v>
      </c>
      <c r="S9" s="16">
        <v>22712.498500000002</v>
      </c>
      <c r="T9" s="5">
        <f t="shared" si="0"/>
        <v>0</v>
      </c>
    </row>
    <row r="10" spans="1:20" outlineLevel="2" x14ac:dyDescent="0.2">
      <c r="A10" s="7" t="s">
        <v>34</v>
      </c>
      <c r="B10" s="7" t="s">
        <v>170</v>
      </c>
      <c r="C10" s="6">
        <v>36770</v>
      </c>
      <c r="D10" s="7" t="s">
        <v>36</v>
      </c>
      <c r="E10" s="7" t="s">
        <v>33</v>
      </c>
      <c r="F10" s="8">
        <v>24575</v>
      </c>
      <c r="G10" s="8">
        <v>0</v>
      </c>
      <c r="H10" s="9">
        <v>4.6180000000000003</v>
      </c>
      <c r="I10" s="9">
        <v>9.9999999999999995E-8</v>
      </c>
      <c r="J10" s="9">
        <v>-7.5499999999999998E-2</v>
      </c>
      <c r="K10" s="9">
        <v>1.9999999999999999E-7</v>
      </c>
      <c r="L10" s="9">
        <v>0</v>
      </c>
      <c r="M10" s="9">
        <v>0</v>
      </c>
      <c r="N10" s="9">
        <v>4.5425000000000004</v>
      </c>
      <c r="O10" s="9">
        <v>2.9999999999999999E-7</v>
      </c>
      <c r="P10" s="8">
        <v>113487.3475</v>
      </c>
      <c r="Q10" s="8">
        <v>-1855.4174</v>
      </c>
      <c r="R10" s="8">
        <v>0</v>
      </c>
      <c r="S10" s="16">
        <v>111631.9301</v>
      </c>
      <c r="T10" s="5">
        <f t="shared" si="0"/>
        <v>0</v>
      </c>
    </row>
    <row r="11" spans="1:20" outlineLevel="2" x14ac:dyDescent="0.2">
      <c r="A11" s="7" t="s">
        <v>34</v>
      </c>
      <c r="B11" s="7" t="s">
        <v>174</v>
      </c>
      <c r="C11" s="6">
        <v>36770</v>
      </c>
      <c r="D11" s="7" t="s">
        <v>36</v>
      </c>
      <c r="E11" s="7" t="s">
        <v>33</v>
      </c>
      <c r="F11" s="8">
        <v>-30519</v>
      </c>
      <c r="G11" s="8">
        <v>0</v>
      </c>
      <c r="H11" s="9">
        <v>4.6180000000000003</v>
      </c>
      <c r="I11" s="9">
        <v>9.9999999999999995E-8</v>
      </c>
      <c r="J11" s="9">
        <v>-7.5499999999999998E-2</v>
      </c>
      <c r="K11" s="9">
        <v>1.9999999999999999E-7</v>
      </c>
      <c r="L11" s="9">
        <v>0</v>
      </c>
      <c r="M11" s="9">
        <v>0</v>
      </c>
      <c r="N11" s="9">
        <v>4.5425000000000004</v>
      </c>
      <c r="O11" s="9">
        <v>2.9999999999999999E-7</v>
      </c>
      <c r="P11" s="8">
        <v>-140936.7389</v>
      </c>
      <c r="Q11" s="8">
        <v>2304.1907000000001</v>
      </c>
      <c r="R11" s="8">
        <v>0</v>
      </c>
      <c r="S11" s="16">
        <v>-138632.54819999999</v>
      </c>
      <c r="T11" s="5">
        <f t="shared" si="0"/>
        <v>0</v>
      </c>
    </row>
    <row r="12" spans="1:20" outlineLevel="1" x14ac:dyDescent="0.2">
      <c r="D12" s="14" t="s">
        <v>222</v>
      </c>
      <c r="F12" s="8">
        <f>SUBTOTAL(9,F2:F11)</f>
        <v>26541</v>
      </c>
      <c r="S12" s="16">
        <f>SUBTOTAL(9,S2:S11)</f>
        <v>120562.48450000052</v>
      </c>
      <c r="T12" s="5">
        <f t="shared" si="0"/>
        <v>0</v>
      </c>
    </row>
    <row r="13" spans="1:20" outlineLevel="2" x14ac:dyDescent="0.2">
      <c r="A13" s="7" t="s">
        <v>34</v>
      </c>
      <c r="B13" s="7" t="s">
        <v>37</v>
      </c>
      <c r="C13" s="6">
        <v>36770</v>
      </c>
      <c r="D13" s="7" t="s">
        <v>38</v>
      </c>
      <c r="E13" s="7" t="s">
        <v>33</v>
      </c>
      <c r="F13" s="8">
        <v>-76200</v>
      </c>
      <c r="G13" s="8">
        <v>0</v>
      </c>
      <c r="H13" s="9">
        <v>4.6180000000000003</v>
      </c>
      <c r="I13" s="9">
        <v>9.9999999999999995E-8</v>
      </c>
      <c r="J13" s="9">
        <v>-0.16800000000000001</v>
      </c>
      <c r="K13" s="9">
        <v>1.9999999999999999E-7</v>
      </c>
      <c r="L13" s="9">
        <v>0</v>
      </c>
      <c r="M13" s="9">
        <v>0</v>
      </c>
      <c r="N13" s="9">
        <v>4.45</v>
      </c>
      <c r="O13" s="9">
        <v>2.9999999999999999E-7</v>
      </c>
      <c r="P13" s="8">
        <v>-351891.59240000002</v>
      </c>
      <c r="Q13" s="8">
        <v>12801.6152</v>
      </c>
      <c r="R13" s="8">
        <v>0</v>
      </c>
      <c r="S13" s="16">
        <v>-339089.97720000002</v>
      </c>
      <c r="T13" s="5">
        <f t="shared" si="0"/>
        <v>0</v>
      </c>
    </row>
    <row r="14" spans="1:20" outlineLevel="2" x14ac:dyDescent="0.2">
      <c r="A14" s="7" t="s">
        <v>34</v>
      </c>
      <c r="B14" s="7" t="s">
        <v>47</v>
      </c>
      <c r="C14" s="6">
        <v>36770</v>
      </c>
      <c r="D14" s="7" t="s">
        <v>38</v>
      </c>
      <c r="E14" s="7" t="s">
        <v>33</v>
      </c>
      <c r="F14" s="8">
        <v>-157650</v>
      </c>
      <c r="G14" s="8">
        <v>0</v>
      </c>
      <c r="H14" s="9">
        <v>4.6180000000000003</v>
      </c>
      <c r="I14" s="9">
        <v>9.9999999999999995E-8</v>
      </c>
      <c r="J14" s="9">
        <v>-0.16800000000000001</v>
      </c>
      <c r="K14" s="9">
        <v>1.9999999999999999E-7</v>
      </c>
      <c r="L14" s="9">
        <v>0</v>
      </c>
      <c r="M14" s="9">
        <v>0</v>
      </c>
      <c r="N14" s="9">
        <v>4.45</v>
      </c>
      <c r="O14" s="9">
        <v>2.9999999999999999E-7</v>
      </c>
      <c r="P14" s="8">
        <v>-728027.68420000002</v>
      </c>
      <c r="Q14" s="8">
        <v>26485.231599999999</v>
      </c>
      <c r="R14" s="8">
        <v>0</v>
      </c>
      <c r="S14" s="16">
        <v>-701542.45259999996</v>
      </c>
      <c r="T14" s="5">
        <f t="shared" si="0"/>
        <v>0</v>
      </c>
    </row>
    <row r="15" spans="1:20" outlineLevel="2" x14ac:dyDescent="0.2">
      <c r="A15" s="7" t="s">
        <v>34</v>
      </c>
      <c r="B15" s="7" t="s">
        <v>55</v>
      </c>
      <c r="C15" s="6">
        <v>36770</v>
      </c>
      <c r="D15" s="7" t="s">
        <v>38</v>
      </c>
      <c r="E15" s="7" t="s">
        <v>33</v>
      </c>
      <c r="F15" s="8">
        <v>-450780</v>
      </c>
      <c r="G15" s="8">
        <v>0</v>
      </c>
      <c r="H15" s="9">
        <v>4.6180000000000003</v>
      </c>
      <c r="I15" s="9">
        <v>9.9999999999999995E-8</v>
      </c>
      <c r="J15" s="9">
        <v>-0.16800000000000001</v>
      </c>
      <c r="K15" s="9">
        <v>1.9999999999999999E-7</v>
      </c>
      <c r="L15" s="9">
        <v>0</v>
      </c>
      <c r="M15" s="9">
        <v>0</v>
      </c>
      <c r="N15" s="9">
        <v>4.45</v>
      </c>
      <c r="O15" s="9">
        <v>2.9999999999999999E-7</v>
      </c>
      <c r="P15" s="8">
        <v>-2081701.9949</v>
      </c>
      <c r="Q15" s="8">
        <v>75731.1302</v>
      </c>
      <c r="R15" s="8">
        <v>0</v>
      </c>
      <c r="S15" s="16">
        <v>-2005970.8647</v>
      </c>
      <c r="T15" s="5">
        <f t="shared" si="0"/>
        <v>0</v>
      </c>
    </row>
    <row r="16" spans="1:20" outlineLevel="2" x14ac:dyDescent="0.2">
      <c r="A16" s="7" t="s">
        <v>34</v>
      </c>
      <c r="B16" s="7" t="s">
        <v>62</v>
      </c>
      <c r="C16" s="6">
        <v>36770</v>
      </c>
      <c r="D16" s="7" t="s">
        <v>38</v>
      </c>
      <c r="E16" s="7" t="s">
        <v>33</v>
      </c>
      <c r="F16" s="8">
        <v>-95340</v>
      </c>
      <c r="G16" s="8">
        <v>0</v>
      </c>
      <c r="H16" s="9">
        <v>4.6180000000000003</v>
      </c>
      <c r="I16" s="9">
        <v>9.9999999999999995E-8</v>
      </c>
      <c r="J16" s="9">
        <v>-0.16800000000000001</v>
      </c>
      <c r="K16" s="9">
        <v>1.9999999999999999E-7</v>
      </c>
      <c r="L16" s="9">
        <v>0</v>
      </c>
      <c r="M16" s="9">
        <v>0</v>
      </c>
      <c r="N16" s="9">
        <v>4.45</v>
      </c>
      <c r="O16" s="9">
        <v>2.9999999999999999E-7</v>
      </c>
      <c r="P16" s="8">
        <v>-440280.11050000001</v>
      </c>
      <c r="Q16" s="8">
        <v>16017.138999999999</v>
      </c>
      <c r="R16" s="8">
        <v>0</v>
      </c>
      <c r="S16" s="16">
        <v>-424262.97149999999</v>
      </c>
      <c r="T16" s="5">
        <f t="shared" si="0"/>
        <v>0</v>
      </c>
    </row>
    <row r="17" spans="1:20" outlineLevel="2" x14ac:dyDescent="0.2">
      <c r="A17" s="7" t="s">
        <v>34</v>
      </c>
      <c r="B17" s="7" t="s">
        <v>64</v>
      </c>
      <c r="C17" s="6">
        <v>36770</v>
      </c>
      <c r="D17" s="7" t="s">
        <v>38</v>
      </c>
      <c r="E17" s="7" t="s">
        <v>33</v>
      </c>
      <c r="F17" s="8">
        <v>-11460</v>
      </c>
      <c r="G17" s="8">
        <v>0</v>
      </c>
      <c r="H17" s="9">
        <v>4.6180000000000003</v>
      </c>
      <c r="I17" s="9">
        <v>9.9999999999999995E-8</v>
      </c>
      <c r="J17" s="9">
        <v>-0.16800000000000001</v>
      </c>
      <c r="K17" s="9">
        <v>1.9999999999999999E-7</v>
      </c>
      <c r="L17" s="9">
        <v>0</v>
      </c>
      <c r="M17" s="9">
        <v>0</v>
      </c>
      <c r="N17" s="9">
        <v>4.45</v>
      </c>
      <c r="O17" s="9">
        <v>2.9999999999999999E-7</v>
      </c>
      <c r="P17" s="8">
        <v>-52922.278899999998</v>
      </c>
      <c r="Q17" s="8">
        <v>1925.2822000000001</v>
      </c>
      <c r="R17" s="8">
        <v>0</v>
      </c>
      <c r="S17" s="16">
        <v>-50996.996700000003</v>
      </c>
      <c r="T17" s="5">
        <f t="shared" si="0"/>
        <v>0</v>
      </c>
    </row>
    <row r="18" spans="1:20" outlineLevel="2" x14ac:dyDescent="0.2">
      <c r="A18" s="7" t="s">
        <v>34</v>
      </c>
      <c r="B18" s="7" t="s">
        <v>89</v>
      </c>
      <c r="C18" s="6">
        <v>36770</v>
      </c>
      <c r="D18" s="7" t="s">
        <v>38</v>
      </c>
      <c r="E18" s="7" t="s">
        <v>33</v>
      </c>
      <c r="F18" s="8">
        <v>-9990</v>
      </c>
      <c r="G18" s="8">
        <v>0</v>
      </c>
      <c r="H18" s="9">
        <v>4.6180000000000003</v>
      </c>
      <c r="I18" s="9">
        <v>9.9999999999999995E-8</v>
      </c>
      <c r="J18" s="9">
        <v>-0.16800000000000001</v>
      </c>
      <c r="K18" s="9">
        <v>1.9999999999999999E-7</v>
      </c>
      <c r="L18" s="9">
        <v>0</v>
      </c>
      <c r="M18" s="9">
        <v>0</v>
      </c>
      <c r="N18" s="9">
        <v>4.45</v>
      </c>
      <c r="O18" s="9">
        <v>2.9999999999999999E-7</v>
      </c>
      <c r="P18" s="8">
        <v>-46133.819000000003</v>
      </c>
      <c r="Q18" s="8">
        <v>1678.3219999999999</v>
      </c>
      <c r="R18" s="8">
        <v>0</v>
      </c>
      <c r="S18" s="16">
        <v>-44455.497000000003</v>
      </c>
      <c r="T18" s="5">
        <f t="shared" si="0"/>
        <v>0</v>
      </c>
    </row>
    <row r="19" spans="1:20" outlineLevel="2" x14ac:dyDescent="0.2">
      <c r="A19" s="7" t="s">
        <v>34</v>
      </c>
      <c r="B19" s="7" t="s">
        <v>123</v>
      </c>
      <c r="C19" s="6">
        <v>36770</v>
      </c>
      <c r="D19" s="7" t="s">
        <v>38</v>
      </c>
      <c r="E19" s="7" t="s">
        <v>33</v>
      </c>
      <c r="F19" s="8">
        <v>801420</v>
      </c>
      <c r="G19" s="8">
        <v>0</v>
      </c>
      <c r="H19" s="9">
        <v>4.6180000000000003</v>
      </c>
      <c r="I19" s="9">
        <v>9.9999999999999995E-8</v>
      </c>
      <c r="J19" s="9">
        <v>-0.16800000000000001</v>
      </c>
      <c r="K19" s="9">
        <v>1.9999999999999999E-7</v>
      </c>
      <c r="L19" s="9">
        <v>0</v>
      </c>
      <c r="M19" s="9">
        <v>0</v>
      </c>
      <c r="N19" s="9">
        <v>4.45</v>
      </c>
      <c r="O19" s="9">
        <v>2.9999999999999999E-7</v>
      </c>
      <c r="P19" s="8">
        <v>3700957.4799000002</v>
      </c>
      <c r="Q19" s="8">
        <v>-134638.72020000001</v>
      </c>
      <c r="R19" s="8">
        <v>0</v>
      </c>
      <c r="S19" s="16">
        <v>3566318.7596999998</v>
      </c>
      <c r="T19" s="5">
        <f t="shared" si="0"/>
        <v>0</v>
      </c>
    </row>
    <row r="20" spans="1:20" outlineLevel="2" x14ac:dyDescent="0.2">
      <c r="A20" s="7" t="s">
        <v>34</v>
      </c>
      <c r="B20" s="7" t="s">
        <v>166</v>
      </c>
      <c r="C20" s="6">
        <v>36770</v>
      </c>
      <c r="D20" s="7" t="s">
        <v>38</v>
      </c>
      <c r="E20" s="7" t="s">
        <v>33</v>
      </c>
      <c r="F20" s="8">
        <v>24575</v>
      </c>
      <c r="G20" s="8">
        <v>0</v>
      </c>
      <c r="H20" s="9">
        <v>4.6180000000000003</v>
      </c>
      <c r="I20" s="9">
        <v>9.9999999999999995E-8</v>
      </c>
      <c r="J20" s="9">
        <v>-0.16800000000000001</v>
      </c>
      <c r="K20" s="9">
        <v>1.9999999999999999E-7</v>
      </c>
      <c r="L20" s="9">
        <v>0</v>
      </c>
      <c r="M20" s="9">
        <v>0</v>
      </c>
      <c r="N20" s="9">
        <v>4.45</v>
      </c>
      <c r="O20" s="9">
        <v>2.9999999999999999E-7</v>
      </c>
      <c r="P20" s="8">
        <v>113487.3475</v>
      </c>
      <c r="Q20" s="8">
        <v>-4128.6050999999998</v>
      </c>
      <c r="R20" s="8">
        <v>0</v>
      </c>
      <c r="S20" s="16">
        <v>109358.7424</v>
      </c>
      <c r="T20" s="5">
        <f t="shared" si="0"/>
        <v>0</v>
      </c>
    </row>
    <row r="21" spans="1:20" outlineLevel="2" x14ac:dyDescent="0.2">
      <c r="A21" s="7" t="s">
        <v>34</v>
      </c>
      <c r="B21" s="7" t="s">
        <v>169</v>
      </c>
      <c r="C21" s="6">
        <v>36770</v>
      </c>
      <c r="D21" s="7" t="s">
        <v>38</v>
      </c>
      <c r="E21" s="7" t="s">
        <v>33</v>
      </c>
      <c r="F21" s="8">
        <v>4045</v>
      </c>
      <c r="G21" s="8">
        <v>0</v>
      </c>
      <c r="H21" s="9">
        <v>4.6180000000000003</v>
      </c>
      <c r="I21" s="9">
        <v>9.9999999999999995E-8</v>
      </c>
      <c r="J21" s="9">
        <v>-0.16800000000000001</v>
      </c>
      <c r="K21" s="9">
        <v>1.9999999999999999E-7</v>
      </c>
      <c r="L21" s="9">
        <v>0</v>
      </c>
      <c r="M21" s="9">
        <v>0</v>
      </c>
      <c r="N21" s="9">
        <v>4.45</v>
      </c>
      <c r="O21" s="9">
        <v>2.9999999999999999E-7</v>
      </c>
      <c r="P21" s="8">
        <v>18679.809600000001</v>
      </c>
      <c r="Q21" s="8">
        <v>-679.5607</v>
      </c>
      <c r="R21" s="8">
        <v>0</v>
      </c>
      <c r="S21" s="16">
        <v>18000.248899999999</v>
      </c>
      <c r="T21" s="5">
        <f t="shared" si="0"/>
        <v>0</v>
      </c>
    </row>
    <row r="22" spans="1:20" outlineLevel="2" x14ac:dyDescent="0.2">
      <c r="A22" s="7" t="s">
        <v>34</v>
      </c>
      <c r="B22" s="7" t="s">
        <v>172</v>
      </c>
      <c r="C22" s="6">
        <v>36770</v>
      </c>
      <c r="D22" s="7" t="s">
        <v>38</v>
      </c>
      <c r="E22" s="7" t="s">
        <v>33</v>
      </c>
      <c r="F22" s="8">
        <v>29490</v>
      </c>
      <c r="G22" s="8">
        <v>0</v>
      </c>
      <c r="H22" s="9">
        <v>4.6180000000000003</v>
      </c>
      <c r="I22" s="9">
        <v>9.9999999999999995E-8</v>
      </c>
      <c r="J22" s="9">
        <v>-0.16800000000000001</v>
      </c>
      <c r="K22" s="9">
        <v>1.9999999999999999E-7</v>
      </c>
      <c r="L22" s="9">
        <v>0</v>
      </c>
      <c r="M22" s="9">
        <v>0</v>
      </c>
      <c r="N22" s="9">
        <v>4.45</v>
      </c>
      <c r="O22" s="9">
        <v>2.9999999999999999E-7</v>
      </c>
      <c r="P22" s="8">
        <v>136184.81709999999</v>
      </c>
      <c r="Q22" s="8">
        <v>-4954.3257999999996</v>
      </c>
      <c r="R22" s="8">
        <v>0</v>
      </c>
      <c r="S22" s="16">
        <v>131230.49129999999</v>
      </c>
      <c r="T22" s="5">
        <f t="shared" si="0"/>
        <v>0</v>
      </c>
    </row>
    <row r="23" spans="1:20" outlineLevel="2" x14ac:dyDescent="0.2">
      <c r="A23" s="7" t="s">
        <v>34</v>
      </c>
      <c r="B23" s="7" t="s">
        <v>173</v>
      </c>
      <c r="C23" s="6">
        <v>36770</v>
      </c>
      <c r="D23" s="7" t="s">
        <v>38</v>
      </c>
      <c r="E23" s="7" t="s">
        <v>33</v>
      </c>
      <c r="F23" s="8">
        <v>-58171</v>
      </c>
      <c r="G23" s="8">
        <v>0</v>
      </c>
      <c r="H23" s="9">
        <v>4.6180000000000003</v>
      </c>
      <c r="I23" s="9">
        <v>9.9999999999999995E-8</v>
      </c>
      <c r="J23" s="9">
        <v>-0.16800000000000001</v>
      </c>
      <c r="K23" s="9">
        <v>1.9999999999999999E-7</v>
      </c>
      <c r="L23" s="9">
        <v>0</v>
      </c>
      <c r="M23" s="9">
        <v>0</v>
      </c>
      <c r="N23" s="9">
        <v>4.45</v>
      </c>
      <c r="O23" s="9">
        <v>2.9999999999999999E-7</v>
      </c>
      <c r="P23" s="8">
        <v>-268633.67219999997</v>
      </c>
      <c r="Q23" s="8">
        <v>9772.7394999999997</v>
      </c>
      <c r="R23" s="8">
        <v>0</v>
      </c>
      <c r="S23" s="16">
        <v>-258860.9327</v>
      </c>
      <c r="T23" s="5">
        <f t="shared" si="0"/>
        <v>0</v>
      </c>
    </row>
    <row r="24" spans="1:20" outlineLevel="2" x14ac:dyDescent="0.2">
      <c r="A24" s="7" t="s">
        <v>34</v>
      </c>
      <c r="B24" s="7" t="s">
        <v>175</v>
      </c>
      <c r="C24" s="6">
        <v>36770</v>
      </c>
      <c r="D24" s="7" t="s">
        <v>38</v>
      </c>
      <c r="E24" s="7" t="s">
        <v>33</v>
      </c>
      <c r="F24" s="8">
        <v>9990</v>
      </c>
      <c r="G24" s="8">
        <v>0</v>
      </c>
      <c r="H24" s="9">
        <v>4.6180000000000003</v>
      </c>
      <c r="I24" s="9">
        <v>9.9999999999999995E-8</v>
      </c>
      <c r="J24" s="9">
        <v>-0.16800000000000001</v>
      </c>
      <c r="K24" s="9">
        <v>1.9999999999999999E-7</v>
      </c>
      <c r="L24" s="9">
        <v>0</v>
      </c>
      <c r="M24" s="9">
        <v>0</v>
      </c>
      <c r="N24" s="9">
        <v>4.45</v>
      </c>
      <c r="O24" s="9">
        <v>2.9999999999999999E-7</v>
      </c>
      <c r="P24" s="8">
        <v>46133.819000000003</v>
      </c>
      <c r="Q24" s="8">
        <v>-1678.3219999999999</v>
      </c>
      <c r="R24" s="8">
        <v>0</v>
      </c>
      <c r="S24" s="16">
        <v>44455.497000000003</v>
      </c>
      <c r="T24" s="5">
        <f t="shared" si="0"/>
        <v>0</v>
      </c>
    </row>
    <row r="25" spans="1:20" outlineLevel="2" x14ac:dyDescent="0.2">
      <c r="A25" s="7" t="s">
        <v>34</v>
      </c>
      <c r="B25" s="7" t="s">
        <v>203</v>
      </c>
      <c r="C25" s="6">
        <v>36770</v>
      </c>
      <c r="D25" s="7" t="s">
        <v>38</v>
      </c>
      <c r="E25" s="7" t="s">
        <v>33</v>
      </c>
      <c r="F25" s="8">
        <v>0</v>
      </c>
      <c r="G25" s="8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8">
        <v>0</v>
      </c>
      <c r="Q25" s="8">
        <v>0</v>
      </c>
      <c r="R25" s="8">
        <v>0</v>
      </c>
      <c r="S25" s="16">
        <v>0</v>
      </c>
      <c r="T25" s="5" t="e">
        <f t="shared" si="0"/>
        <v>#DIV/0!</v>
      </c>
    </row>
    <row r="26" spans="1:20" ht="25.5" outlineLevel="1" x14ac:dyDescent="0.2">
      <c r="C26" s="6">
        <v>36770</v>
      </c>
      <c r="D26" s="14" t="s">
        <v>223</v>
      </c>
      <c r="F26" s="8">
        <f>SUBTOTAL(9,F13:F25)</f>
        <v>9929</v>
      </c>
      <c r="S26" s="16">
        <f>SUBTOTAL(9,S13:S25)</f>
        <v>44184.046899999987</v>
      </c>
      <c r="T26" s="5">
        <f t="shared" si="0"/>
        <v>0</v>
      </c>
    </row>
    <row r="27" spans="1:20" outlineLevel="2" x14ac:dyDescent="0.2">
      <c r="A27" s="7" t="s">
        <v>34</v>
      </c>
      <c r="B27" s="7" t="s">
        <v>156</v>
      </c>
      <c r="C27" s="6">
        <v>36770</v>
      </c>
      <c r="D27" s="7" t="s">
        <v>79</v>
      </c>
      <c r="E27" s="7" t="s">
        <v>33</v>
      </c>
      <c r="F27" s="8">
        <v>19660</v>
      </c>
      <c r="G27" s="8">
        <v>0</v>
      </c>
      <c r="H27" s="9">
        <v>4.6180000000000003</v>
      </c>
      <c r="I27" s="9">
        <v>9.9999999999999995E-8</v>
      </c>
      <c r="J27" s="9">
        <v>-8.0500000000000002E-2</v>
      </c>
      <c r="K27" s="9">
        <v>1.9999999999999999E-7</v>
      </c>
      <c r="L27" s="9">
        <v>0</v>
      </c>
      <c r="M27" s="9">
        <v>0</v>
      </c>
      <c r="N27" s="9">
        <v>4.5374999999999996</v>
      </c>
      <c r="O27" s="9">
        <v>2.9999999999999999E-7</v>
      </c>
      <c r="P27" s="8">
        <v>90789.877999999997</v>
      </c>
      <c r="Q27" s="8">
        <v>-1582.6339</v>
      </c>
      <c r="R27" s="8">
        <v>0</v>
      </c>
      <c r="S27" s="16">
        <v>89207.244099999996</v>
      </c>
      <c r="T27" s="5">
        <f t="shared" si="0"/>
        <v>0</v>
      </c>
    </row>
    <row r="28" spans="1:20" outlineLevel="1" x14ac:dyDescent="0.2">
      <c r="C28" s="6">
        <v>36770</v>
      </c>
      <c r="D28" s="14" t="s">
        <v>224</v>
      </c>
      <c r="F28" s="8">
        <f>SUBTOTAL(9,F27:F27)</f>
        <v>19660</v>
      </c>
      <c r="S28" s="16">
        <f>SUBTOTAL(9,S27:S27)</f>
        <v>89207.244099999996</v>
      </c>
      <c r="T28" s="5">
        <f t="shared" si="0"/>
        <v>0</v>
      </c>
    </row>
    <row r="29" spans="1:20" outlineLevel="2" x14ac:dyDescent="0.2">
      <c r="A29" s="7" t="s">
        <v>34</v>
      </c>
      <c r="B29" s="7" t="s">
        <v>208</v>
      </c>
      <c r="C29" s="6">
        <v>36800</v>
      </c>
      <c r="D29" s="7" t="s">
        <v>33</v>
      </c>
      <c r="E29" s="7" t="s">
        <v>33</v>
      </c>
      <c r="F29" s="8">
        <v>-155000</v>
      </c>
      <c r="G29" s="8">
        <v>0</v>
      </c>
      <c r="H29" s="9">
        <v>5.3120000000000003</v>
      </c>
      <c r="I29" s="9">
        <v>9.9999999999999995E-8</v>
      </c>
      <c r="J29" s="9">
        <v>0</v>
      </c>
      <c r="K29" s="9">
        <v>0</v>
      </c>
      <c r="L29" s="9">
        <v>0</v>
      </c>
      <c r="M29" s="9">
        <v>0</v>
      </c>
      <c r="N29" s="9">
        <v>5.3120000000000003</v>
      </c>
      <c r="O29" s="9">
        <v>9.9999999999999995E-8</v>
      </c>
      <c r="P29" s="8">
        <v>-823062.76740000001</v>
      </c>
      <c r="Q29" s="8">
        <v>0</v>
      </c>
      <c r="R29" s="8">
        <v>0</v>
      </c>
      <c r="S29" s="16">
        <v>-823062.76740000001</v>
      </c>
      <c r="T29" s="5">
        <f t="shared" si="0"/>
        <v>0</v>
      </c>
    </row>
    <row r="30" spans="1:20" outlineLevel="2" x14ac:dyDescent="0.2">
      <c r="A30" s="7" t="s">
        <v>34</v>
      </c>
      <c r="B30" s="7" t="s">
        <v>209</v>
      </c>
      <c r="C30" s="6">
        <v>36800</v>
      </c>
      <c r="D30" s="7" t="s">
        <v>33</v>
      </c>
      <c r="E30" s="7" t="s">
        <v>33</v>
      </c>
      <c r="F30" s="8">
        <v>155000</v>
      </c>
      <c r="G30" s="8">
        <v>0</v>
      </c>
      <c r="H30" s="9">
        <v>5.3120000000000003</v>
      </c>
      <c r="I30" s="9">
        <v>9.9999999999999995E-8</v>
      </c>
      <c r="J30" s="9">
        <v>0</v>
      </c>
      <c r="K30" s="9">
        <v>0</v>
      </c>
      <c r="L30" s="9">
        <v>0</v>
      </c>
      <c r="M30" s="9">
        <v>0</v>
      </c>
      <c r="N30" s="9">
        <v>5.3120000000000003</v>
      </c>
      <c r="O30" s="9">
        <v>9.9999999999999995E-8</v>
      </c>
      <c r="P30" s="8">
        <v>823062.76740000001</v>
      </c>
      <c r="Q30" s="8">
        <v>0</v>
      </c>
      <c r="R30" s="8">
        <v>0</v>
      </c>
      <c r="S30" s="16">
        <v>823062.76740000001</v>
      </c>
      <c r="T30" s="5">
        <f t="shared" si="0"/>
        <v>0</v>
      </c>
    </row>
    <row r="31" spans="1:20" outlineLevel="1" x14ac:dyDescent="0.2">
      <c r="C31" s="6">
        <v>36800</v>
      </c>
      <c r="D31" s="14" t="s">
        <v>225</v>
      </c>
      <c r="F31" s="8">
        <f>SUBTOTAL(9,F29:F30)</f>
        <v>0</v>
      </c>
      <c r="S31" s="16">
        <f>SUBTOTAL(9,S29:S30)</f>
        <v>0</v>
      </c>
      <c r="T31" s="5" t="e">
        <f t="shared" si="0"/>
        <v>#DIV/0!</v>
      </c>
    </row>
    <row r="32" spans="1:20" outlineLevel="2" x14ac:dyDescent="0.2">
      <c r="A32" s="7" t="s">
        <v>34</v>
      </c>
      <c r="B32" s="7" t="s">
        <v>43</v>
      </c>
      <c r="C32" s="6">
        <v>36800</v>
      </c>
      <c r="D32" s="7" t="s">
        <v>36</v>
      </c>
      <c r="E32" s="7" t="s">
        <v>33</v>
      </c>
      <c r="F32" s="8">
        <v>-605120</v>
      </c>
      <c r="G32" s="8">
        <v>-604901.56330000004</v>
      </c>
      <c r="H32" s="9">
        <v>5.3120000000000003</v>
      </c>
      <c r="I32" s="9">
        <v>9.9999999999999995E-8</v>
      </c>
      <c r="J32" s="9">
        <v>-0.08</v>
      </c>
      <c r="K32" s="9">
        <v>1.9999999999999999E-7</v>
      </c>
      <c r="L32" s="9">
        <v>0</v>
      </c>
      <c r="M32" s="9">
        <v>0</v>
      </c>
      <c r="N32" s="9">
        <v>5.2320000000000002</v>
      </c>
      <c r="O32" s="9">
        <v>2.9999999999999999E-7</v>
      </c>
      <c r="P32" s="8">
        <v>-3213237.0438999999</v>
      </c>
      <c r="Q32" s="8">
        <v>48392.245999999999</v>
      </c>
      <c r="R32" s="8">
        <v>0</v>
      </c>
      <c r="S32" s="16">
        <v>-3164844.7979000001</v>
      </c>
      <c r="T32" s="5">
        <f t="shared" si="0"/>
        <v>0.99963901920280285</v>
      </c>
    </row>
    <row r="33" spans="1:20" outlineLevel="2" x14ac:dyDescent="0.2">
      <c r="A33" s="7" t="s">
        <v>34</v>
      </c>
      <c r="B33" s="7" t="s">
        <v>58</v>
      </c>
      <c r="C33" s="6">
        <v>36800</v>
      </c>
      <c r="D33" s="7" t="s">
        <v>36</v>
      </c>
      <c r="E33" s="7" t="s">
        <v>33</v>
      </c>
      <c r="F33" s="8">
        <v>-236220</v>
      </c>
      <c r="G33" s="8">
        <v>-236134.7291</v>
      </c>
      <c r="H33" s="9">
        <v>5.3120000000000003</v>
      </c>
      <c r="I33" s="9">
        <v>9.9999999999999995E-8</v>
      </c>
      <c r="J33" s="9">
        <v>-0.08</v>
      </c>
      <c r="K33" s="9">
        <v>1.9999999999999999E-7</v>
      </c>
      <c r="L33" s="9">
        <v>0</v>
      </c>
      <c r="M33" s="9">
        <v>0</v>
      </c>
      <c r="N33" s="9">
        <v>5.2320000000000002</v>
      </c>
      <c r="O33" s="9">
        <v>2.9999999999999999E-7</v>
      </c>
      <c r="P33" s="8">
        <v>-1254347.6575</v>
      </c>
      <c r="Q33" s="8">
        <v>18890.825499999999</v>
      </c>
      <c r="R33" s="8">
        <v>0</v>
      </c>
      <c r="S33" s="16">
        <v>-1235456.8319999999</v>
      </c>
      <c r="T33" s="5">
        <f t="shared" si="0"/>
        <v>0.99963901913470488</v>
      </c>
    </row>
    <row r="34" spans="1:20" outlineLevel="2" x14ac:dyDescent="0.2">
      <c r="A34" s="7" t="s">
        <v>34</v>
      </c>
      <c r="B34" s="7" t="s">
        <v>65</v>
      </c>
      <c r="C34" s="6">
        <v>36800</v>
      </c>
      <c r="D34" s="7" t="s">
        <v>36</v>
      </c>
      <c r="E34" s="7" t="s">
        <v>33</v>
      </c>
      <c r="F34" s="8">
        <v>-157635</v>
      </c>
      <c r="G34" s="8">
        <v>-157578.0968</v>
      </c>
      <c r="H34" s="9">
        <v>5.3120000000000003</v>
      </c>
      <c r="I34" s="9">
        <v>9.9999999999999995E-8</v>
      </c>
      <c r="J34" s="9">
        <v>-0.08</v>
      </c>
      <c r="K34" s="9">
        <v>1.9999999999999999E-7</v>
      </c>
      <c r="L34" s="9">
        <v>0</v>
      </c>
      <c r="M34" s="9">
        <v>0</v>
      </c>
      <c r="N34" s="9">
        <v>5.2320000000000002</v>
      </c>
      <c r="O34" s="9">
        <v>2.9999999999999999E-7</v>
      </c>
      <c r="P34" s="8">
        <v>-837054.83440000005</v>
      </c>
      <c r="Q34" s="8">
        <v>12606.2793</v>
      </c>
      <c r="R34" s="8">
        <v>0</v>
      </c>
      <c r="S34" s="16">
        <v>-824448.5551</v>
      </c>
      <c r="T34" s="5">
        <f t="shared" si="0"/>
        <v>0.99963901925333842</v>
      </c>
    </row>
    <row r="35" spans="1:20" outlineLevel="2" x14ac:dyDescent="0.2">
      <c r="A35" s="7" t="s">
        <v>34</v>
      </c>
      <c r="B35" s="7" t="s">
        <v>69</v>
      </c>
      <c r="C35" s="6">
        <v>36800</v>
      </c>
      <c r="D35" s="7" t="s">
        <v>36</v>
      </c>
      <c r="E35" s="7" t="s">
        <v>33</v>
      </c>
      <c r="F35" s="8">
        <v>-30000</v>
      </c>
      <c r="G35" s="8">
        <v>-29989.170600000001</v>
      </c>
      <c r="H35" s="9">
        <v>5.3120000000000003</v>
      </c>
      <c r="I35" s="9">
        <v>9.9999999999999995E-8</v>
      </c>
      <c r="J35" s="9">
        <v>-0.08</v>
      </c>
      <c r="K35" s="9">
        <v>1.9999999999999999E-7</v>
      </c>
      <c r="L35" s="9">
        <v>0</v>
      </c>
      <c r="M35" s="9">
        <v>0</v>
      </c>
      <c r="N35" s="9">
        <v>5.2320000000000002</v>
      </c>
      <c r="O35" s="9">
        <v>2.9999999999999999E-7</v>
      </c>
      <c r="P35" s="8">
        <v>-159302.4711</v>
      </c>
      <c r="Q35" s="8">
        <v>2399.1396</v>
      </c>
      <c r="R35" s="8">
        <v>0</v>
      </c>
      <c r="S35" s="16">
        <v>-156903.3315</v>
      </c>
      <c r="T35" s="5">
        <f t="shared" si="0"/>
        <v>0.99963902000000004</v>
      </c>
    </row>
    <row r="36" spans="1:20" outlineLevel="2" x14ac:dyDescent="0.2">
      <c r="A36" s="7" t="s">
        <v>34</v>
      </c>
      <c r="B36" s="7" t="s">
        <v>106</v>
      </c>
      <c r="C36" s="6">
        <v>36800</v>
      </c>
      <c r="D36" s="7" t="s">
        <v>36</v>
      </c>
      <c r="E36" s="7" t="s">
        <v>33</v>
      </c>
      <c r="F36" s="8">
        <v>-19995</v>
      </c>
      <c r="G36" s="8">
        <v>-19987.782200000001</v>
      </c>
      <c r="H36" s="9">
        <v>5.3120000000000003</v>
      </c>
      <c r="I36" s="9">
        <v>9.9999999999999995E-8</v>
      </c>
      <c r="J36" s="9">
        <v>-0.08</v>
      </c>
      <c r="K36" s="9">
        <v>1.9999999999999999E-7</v>
      </c>
      <c r="L36" s="9">
        <v>0</v>
      </c>
      <c r="M36" s="9">
        <v>0</v>
      </c>
      <c r="N36" s="9">
        <v>5.2320000000000002</v>
      </c>
      <c r="O36" s="9">
        <v>2.9999999999999999E-7</v>
      </c>
      <c r="P36" s="8">
        <v>-106175.09699999999</v>
      </c>
      <c r="Q36" s="8">
        <v>1599.0265999999999</v>
      </c>
      <c r="R36" s="8">
        <v>0</v>
      </c>
      <c r="S36" s="16">
        <v>-104576.0704</v>
      </c>
      <c r="T36" s="5">
        <f t="shared" si="0"/>
        <v>0.99963901975493885</v>
      </c>
    </row>
    <row r="37" spans="1:20" outlineLevel="2" x14ac:dyDescent="0.2">
      <c r="A37" s="7" t="s">
        <v>34</v>
      </c>
      <c r="B37" s="7" t="s">
        <v>115</v>
      </c>
      <c r="C37" s="6">
        <v>36800</v>
      </c>
      <c r="D37" s="7" t="s">
        <v>36</v>
      </c>
      <c r="E37" s="7" t="s">
        <v>33</v>
      </c>
      <c r="F37" s="8">
        <v>-13795</v>
      </c>
      <c r="G37" s="8">
        <v>-13790.0203</v>
      </c>
      <c r="H37" s="9">
        <v>5.3120000000000003</v>
      </c>
      <c r="I37" s="9">
        <v>9.9999999999999995E-8</v>
      </c>
      <c r="J37" s="9">
        <v>-0.08</v>
      </c>
      <c r="K37" s="9">
        <v>1.9999999999999999E-7</v>
      </c>
      <c r="L37" s="9">
        <v>0</v>
      </c>
      <c r="M37" s="9">
        <v>0</v>
      </c>
      <c r="N37" s="9">
        <v>5.2320000000000002</v>
      </c>
      <c r="O37" s="9">
        <v>2.9999999999999999E-7</v>
      </c>
      <c r="P37" s="8">
        <v>-73252.586299999995</v>
      </c>
      <c r="Q37" s="8">
        <v>1103.2043000000001</v>
      </c>
      <c r="R37" s="8">
        <v>0</v>
      </c>
      <c r="S37" s="16">
        <v>-72149.381999999998</v>
      </c>
      <c r="T37" s="5">
        <f t="shared" si="0"/>
        <v>0.99963902138455962</v>
      </c>
    </row>
    <row r="38" spans="1:20" outlineLevel="2" x14ac:dyDescent="0.2">
      <c r="A38" s="7" t="s">
        <v>34</v>
      </c>
      <c r="B38" s="7" t="s">
        <v>116</v>
      </c>
      <c r="C38" s="6">
        <v>36800</v>
      </c>
      <c r="D38" s="7" t="s">
        <v>36</v>
      </c>
      <c r="E38" s="7" t="s">
        <v>33</v>
      </c>
      <c r="F38" s="8">
        <v>-10013</v>
      </c>
      <c r="G38" s="8">
        <v>-10009.3855</v>
      </c>
      <c r="H38" s="9">
        <v>5.3120000000000003</v>
      </c>
      <c r="I38" s="9">
        <v>9.9999999999999995E-8</v>
      </c>
      <c r="J38" s="9">
        <v>-0.08</v>
      </c>
      <c r="K38" s="9">
        <v>1.9999999999999999E-7</v>
      </c>
      <c r="L38" s="9">
        <v>0</v>
      </c>
      <c r="M38" s="9">
        <v>0</v>
      </c>
      <c r="N38" s="9">
        <v>5.2320000000000002</v>
      </c>
      <c r="O38" s="9">
        <v>2.9999999999999999E-7</v>
      </c>
      <c r="P38" s="8">
        <v>-53169.854800000001</v>
      </c>
      <c r="Q38" s="8">
        <v>800.75289999999995</v>
      </c>
      <c r="R38" s="8">
        <v>0</v>
      </c>
      <c r="S38" s="16">
        <v>-52369.101900000001</v>
      </c>
      <c r="T38" s="5">
        <f t="shared" si="0"/>
        <v>0.99963901927494259</v>
      </c>
    </row>
    <row r="39" spans="1:20" outlineLevel="2" x14ac:dyDescent="0.2">
      <c r="A39" s="7" t="s">
        <v>34</v>
      </c>
      <c r="B39" s="7" t="s">
        <v>118</v>
      </c>
      <c r="C39" s="6">
        <v>36800</v>
      </c>
      <c r="D39" s="7" t="s">
        <v>36</v>
      </c>
      <c r="E39" s="7" t="s">
        <v>33</v>
      </c>
      <c r="F39" s="8">
        <v>-11129</v>
      </c>
      <c r="G39" s="8">
        <v>-11124.982599999999</v>
      </c>
      <c r="H39" s="9">
        <v>5.3120000000000003</v>
      </c>
      <c r="I39" s="9">
        <v>9.9999999999999995E-8</v>
      </c>
      <c r="J39" s="9">
        <v>-0.08</v>
      </c>
      <c r="K39" s="9">
        <v>1.9999999999999999E-7</v>
      </c>
      <c r="L39" s="9">
        <v>0</v>
      </c>
      <c r="M39" s="9">
        <v>0</v>
      </c>
      <c r="N39" s="9">
        <v>5.2320000000000002</v>
      </c>
      <c r="O39" s="9">
        <v>2.9999999999999999E-7</v>
      </c>
      <c r="P39" s="8">
        <v>-59095.9067</v>
      </c>
      <c r="Q39" s="8">
        <v>890.0009</v>
      </c>
      <c r="R39" s="8">
        <v>0</v>
      </c>
      <c r="S39" s="16">
        <v>-58205.9058</v>
      </c>
      <c r="T39" s="5">
        <f t="shared" si="0"/>
        <v>0.99963901518555121</v>
      </c>
    </row>
    <row r="40" spans="1:20" outlineLevel="2" x14ac:dyDescent="0.2">
      <c r="A40" s="7" t="s">
        <v>34</v>
      </c>
      <c r="B40" s="7" t="s">
        <v>120</v>
      </c>
      <c r="C40" s="6">
        <v>36800</v>
      </c>
      <c r="D40" s="7" t="s">
        <v>36</v>
      </c>
      <c r="E40" s="7" t="s">
        <v>33</v>
      </c>
      <c r="F40" s="8">
        <v>-9765</v>
      </c>
      <c r="G40" s="8">
        <v>-9761.4750000000004</v>
      </c>
      <c r="H40" s="9">
        <v>5.3120000000000003</v>
      </c>
      <c r="I40" s="9">
        <v>9.9999999999999995E-8</v>
      </c>
      <c r="J40" s="9">
        <v>-0.08</v>
      </c>
      <c r="K40" s="9">
        <v>1.9999999999999999E-7</v>
      </c>
      <c r="L40" s="9">
        <v>0</v>
      </c>
      <c r="M40" s="9">
        <v>0</v>
      </c>
      <c r="N40" s="9">
        <v>5.2320000000000002</v>
      </c>
      <c r="O40" s="9">
        <v>2.9999999999999999E-7</v>
      </c>
      <c r="P40" s="8">
        <v>-51852.954299999998</v>
      </c>
      <c r="Q40" s="8">
        <v>780.92</v>
      </c>
      <c r="R40" s="8">
        <v>0</v>
      </c>
      <c r="S40" s="16">
        <v>-51072.034299999999</v>
      </c>
      <c r="T40" s="5">
        <f t="shared" si="0"/>
        <v>0.99963901689708146</v>
      </c>
    </row>
    <row r="41" spans="1:20" outlineLevel="2" x14ac:dyDescent="0.2">
      <c r="A41" s="7" t="s">
        <v>34</v>
      </c>
      <c r="B41" s="7" t="s">
        <v>122</v>
      </c>
      <c r="C41" s="6">
        <v>36800</v>
      </c>
      <c r="D41" s="7" t="s">
        <v>36</v>
      </c>
      <c r="E41" s="7" t="s">
        <v>33</v>
      </c>
      <c r="F41" s="8">
        <v>1092936</v>
      </c>
      <c r="G41" s="8">
        <v>1092541.4711</v>
      </c>
      <c r="H41" s="9">
        <v>5.3120000000000003</v>
      </c>
      <c r="I41" s="9">
        <v>9.9999999999999995E-8</v>
      </c>
      <c r="J41" s="9">
        <v>-0.08</v>
      </c>
      <c r="K41" s="9">
        <v>1.9999999999999999E-7</v>
      </c>
      <c r="L41" s="9">
        <v>0</v>
      </c>
      <c r="M41" s="9">
        <v>0</v>
      </c>
      <c r="N41" s="9">
        <v>5.2320000000000002</v>
      </c>
      <c r="O41" s="9">
        <v>2.9999999999999999E-7</v>
      </c>
      <c r="P41" s="8">
        <v>5803580.1853999998</v>
      </c>
      <c r="Q41" s="8">
        <v>-87403.536200000002</v>
      </c>
      <c r="R41" s="8">
        <v>0</v>
      </c>
      <c r="S41" s="16">
        <v>5716176.6491999999</v>
      </c>
      <c r="T41" s="5">
        <f t="shared" si="0"/>
        <v>0.99963901921063991</v>
      </c>
    </row>
    <row r="42" spans="1:20" outlineLevel="2" x14ac:dyDescent="0.2">
      <c r="A42" s="7" t="s">
        <v>34</v>
      </c>
      <c r="B42" s="7" t="s">
        <v>182</v>
      </c>
      <c r="C42" s="6">
        <v>36800</v>
      </c>
      <c r="D42" s="7" t="s">
        <v>36</v>
      </c>
      <c r="E42" s="7" t="s">
        <v>33</v>
      </c>
      <c r="F42" s="8">
        <v>-155000</v>
      </c>
      <c r="G42" s="8">
        <v>-154944.04800000001</v>
      </c>
      <c r="H42" s="9">
        <v>0</v>
      </c>
      <c r="I42" s="9">
        <v>0</v>
      </c>
      <c r="J42" s="9">
        <v>-7.7499999999999999E-2</v>
      </c>
      <c r="K42" s="9">
        <v>9.9999999999999995E-8</v>
      </c>
      <c r="L42" s="9">
        <v>0</v>
      </c>
      <c r="M42" s="9">
        <v>0</v>
      </c>
      <c r="N42" s="9">
        <v>-7.7499999999999999E-2</v>
      </c>
      <c r="O42" s="9">
        <v>9.9999999999999995E-8</v>
      </c>
      <c r="P42" s="8">
        <v>0</v>
      </c>
      <c r="Q42" s="8">
        <v>12008.1792</v>
      </c>
      <c r="R42" s="8">
        <v>0</v>
      </c>
      <c r="S42" s="16">
        <v>12008.1792</v>
      </c>
      <c r="T42" s="5">
        <f t="shared" si="0"/>
        <v>0.99963901935483879</v>
      </c>
    </row>
    <row r="43" spans="1:20" outlineLevel="2" x14ac:dyDescent="0.2">
      <c r="A43" s="7" t="s">
        <v>34</v>
      </c>
      <c r="B43" s="7" t="s">
        <v>189</v>
      </c>
      <c r="C43" s="6">
        <v>36800</v>
      </c>
      <c r="D43" s="7" t="s">
        <v>36</v>
      </c>
      <c r="E43" s="7" t="s">
        <v>33</v>
      </c>
      <c r="F43" s="8">
        <v>5000</v>
      </c>
      <c r="G43" s="8">
        <v>4998.1950999999999</v>
      </c>
      <c r="H43" s="9">
        <v>0</v>
      </c>
      <c r="I43" s="9">
        <v>0</v>
      </c>
      <c r="J43" s="9">
        <v>-7.7499999999999999E-2</v>
      </c>
      <c r="K43" s="9">
        <v>9.9999999999999995E-8</v>
      </c>
      <c r="L43" s="9">
        <v>0</v>
      </c>
      <c r="M43" s="9">
        <v>0</v>
      </c>
      <c r="N43" s="9">
        <v>-7.7499999999999999E-2</v>
      </c>
      <c r="O43" s="9">
        <v>9.9999999999999995E-8</v>
      </c>
      <c r="P43" s="8">
        <v>0</v>
      </c>
      <c r="Q43" s="8">
        <v>-387.36059999999998</v>
      </c>
      <c r="R43" s="8">
        <v>0</v>
      </c>
      <c r="S43" s="16">
        <v>-387.36059999999998</v>
      </c>
      <c r="T43" s="5">
        <f t="shared" si="0"/>
        <v>0.99963901999999993</v>
      </c>
    </row>
    <row r="44" spans="1:20" outlineLevel="1" x14ac:dyDescent="0.2">
      <c r="C44" s="6">
        <v>36800</v>
      </c>
      <c r="D44" s="14" t="s">
        <v>222</v>
      </c>
      <c r="F44" s="8">
        <f>SUBTOTAL(9,F32:F43)</f>
        <v>-150736</v>
      </c>
      <c r="S44" s="16">
        <f>SUBTOTAL(9,S32:S43)</f>
        <v>7771.4568999988278</v>
      </c>
      <c r="T44" s="5">
        <f t="shared" si="0"/>
        <v>0</v>
      </c>
    </row>
    <row r="45" spans="1:20" outlineLevel="2" x14ac:dyDescent="0.2">
      <c r="A45" s="7" t="s">
        <v>34</v>
      </c>
      <c r="B45" s="7" t="s">
        <v>37</v>
      </c>
      <c r="C45" s="6">
        <v>36800</v>
      </c>
      <c r="D45" s="7" t="s">
        <v>38</v>
      </c>
      <c r="E45" s="7" t="s">
        <v>33</v>
      </c>
      <c r="F45" s="8">
        <v>-78740</v>
      </c>
      <c r="G45" s="8">
        <v>-78711.576400000005</v>
      </c>
      <c r="H45" s="9">
        <v>5.3120000000000003</v>
      </c>
      <c r="I45" s="9">
        <v>9.9999999999999995E-8</v>
      </c>
      <c r="J45" s="9">
        <v>-0.155</v>
      </c>
      <c r="K45" s="9">
        <v>1.9999999999999999E-7</v>
      </c>
      <c r="L45" s="9">
        <v>0</v>
      </c>
      <c r="M45" s="9">
        <v>0</v>
      </c>
      <c r="N45" s="9">
        <v>5.157</v>
      </c>
      <c r="O45" s="9">
        <v>2.9999999999999999E-7</v>
      </c>
      <c r="P45" s="8">
        <v>-418115.88579999999</v>
      </c>
      <c r="Q45" s="8">
        <v>12200.310100000001</v>
      </c>
      <c r="R45" s="8">
        <v>0</v>
      </c>
      <c r="S45" s="16">
        <v>-405915.57569999999</v>
      </c>
      <c r="T45" s="5">
        <f t="shared" si="0"/>
        <v>0.99963901955803913</v>
      </c>
    </row>
    <row r="46" spans="1:20" outlineLevel="2" x14ac:dyDescent="0.2">
      <c r="A46" s="7" t="s">
        <v>34</v>
      </c>
      <c r="B46" s="7" t="s">
        <v>44</v>
      </c>
      <c r="C46" s="6">
        <v>36800</v>
      </c>
      <c r="D46" s="7" t="s">
        <v>38</v>
      </c>
      <c r="E46" s="7" t="s">
        <v>33</v>
      </c>
      <c r="F46" s="8">
        <v>-254262</v>
      </c>
      <c r="G46" s="8">
        <v>-254170.2163</v>
      </c>
      <c r="H46" s="9">
        <v>5.3120000000000003</v>
      </c>
      <c r="I46" s="9">
        <v>9.9999999999999995E-8</v>
      </c>
      <c r="J46" s="9">
        <v>-0.155</v>
      </c>
      <c r="K46" s="9">
        <v>1.9999999999999999E-7</v>
      </c>
      <c r="L46" s="9">
        <v>0</v>
      </c>
      <c r="M46" s="9">
        <v>0</v>
      </c>
      <c r="N46" s="9">
        <v>5.157</v>
      </c>
      <c r="O46" s="9">
        <v>2.9999999999999999E-7</v>
      </c>
      <c r="P46" s="8">
        <v>-1350152.1636000001</v>
      </c>
      <c r="Q46" s="8">
        <v>39396.434399999998</v>
      </c>
      <c r="R46" s="8">
        <v>0</v>
      </c>
      <c r="S46" s="16">
        <v>-1310755.7291999999</v>
      </c>
      <c r="T46" s="5">
        <f t="shared" si="0"/>
        <v>0.999639019200667</v>
      </c>
    </row>
    <row r="47" spans="1:20" outlineLevel="2" x14ac:dyDescent="0.2">
      <c r="A47" s="7" t="s">
        <v>34</v>
      </c>
      <c r="B47" s="7" t="s">
        <v>67</v>
      </c>
      <c r="C47" s="6">
        <v>36800</v>
      </c>
      <c r="D47" s="7" t="s">
        <v>38</v>
      </c>
      <c r="E47" s="7" t="s">
        <v>33</v>
      </c>
      <c r="F47" s="8">
        <v>-477648</v>
      </c>
      <c r="G47" s="8">
        <v>-477475.57829999999</v>
      </c>
      <c r="H47" s="9">
        <v>5.3120000000000003</v>
      </c>
      <c r="I47" s="9">
        <v>9.9999999999999995E-8</v>
      </c>
      <c r="J47" s="9">
        <v>-0.155</v>
      </c>
      <c r="K47" s="9">
        <v>1.9999999999999999E-7</v>
      </c>
      <c r="L47" s="9">
        <v>0</v>
      </c>
      <c r="M47" s="9">
        <v>0</v>
      </c>
      <c r="N47" s="9">
        <v>5.157</v>
      </c>
      <c r="O47" s="9">
        <v>2.9999999999999999E-7</v>
      </c>
      <c r="P47" s="8">
        <v>-2536350.2239999999</v>
      </c>
      <c r="Q47" s="8">
        <v>74008.810100000002</v>
      </c>
      <c r="R47" s="8">
        <v>0</v>
      </c>
      <c r="S47" s="16">
        <v>-2462341.4139</v>
      </c>
      <c r="T47" s="5">
        <f t="shared" si="0"/>
        <v>0.99963901931966637</v>
      </c>
    </row>
    <row r="48" spans="1:20" outlineLevel="2" x14ac:dyDescent="0.2">
      <c r="A48" s="7" t="s">
        <v>34</v>
      </c>
      <c r="B48" s="7" t="s">
        <v>117</v>
      </c>
      <c r="C48" s="6">
        <v>36800</v>
      </c>
      <c r="D48" s="7" t="s">
        <v>38</v>
      </c>
      <c r="E48" s="7" t="s">
        <v>33</v>
      </c>
      <c r="F48" s="8">
        <v>-7843</v>
      </c>
      <c r="G48" s="8">
        <v>-7840.1688000000004</v>
      </c>
      <c r="H48" s="9">
        <v>5.3120000000000003</v>
      </c>
      <c r="I48" s="9">
        <v>9.9999999999999995E-8</v>
      </c>
      <c r="J48" s="9">
        <v>-0.155</v>
      </c>
      <c r="K48" s="9">
        <v>1.9999999999999999E-7</v>
      </c>
      <c r="L48" s="9">
        <v>0</v>
      </c>
      <c r="M48" s="9">
        <v>0</v>
      </c>
      <c r="N48" s="9">
        <v>5.157</v>
      </c>
      <c r="O48" s="9">
        <v>2.9999999999999999E-7</v>
      </c>
      <c r="P48" s="8">
        <v>-41646.976000000002</v>
      </c>
      <c r="Q48" s="8">
        <v>1215.2276999999999</v>
      </c>
      <c r="R48" s="8">
        <v>0</v>
      </c>
      <c r="S48" s="16">
        <v>-40431.748299999999</v>
      </c>
      <c r="T48" s="5">
        <f t="shared" si="0"/>
        <v>0.99963901568277447</v>
      </c>
    </row>
    <row r="49" spans="1:20" outlineLevel="2" x14ac:dyDescent="0.2">
      <c r="A49" s="7" t="s">
        <v>34</v>
      </c>
      <c r="B49" s="7" t="s">
        <v>119</v>
      </c>
      <c r="C49" s="6">
        <v>36800</v>
      </c>
      <c r="D49" s="7" t="s">
        <v>38</v>
      </c>
      <c r="E49" s="7" t="s">
        <v>33</v>
      </c>
      <c r="F49" s="8">
        <v>-8556</v>
      </c>
      <c r="G49" s="8">
        <v>-8552.9114000000009</v>
      </c>
      <c r="H49" s="9">
        <v>5.3120000000000003</v>
      </c>
      <c r="I49" s="9">
        <v>9.9999999999999995E-8</v>
      </c>
      <c r="J49" s="9">
        <v>-0.155</v>
      </c>
      <c r="K49" s="9">
        <v>1.9999999999999999E-7</v>
      </c>
      <c r="L49" s="9">
        <v>0</v>
      </c>
      <c r="M49" s="9">
        <v>0</v>
      </c>
      <c r="N49" s="9">
        <v>5.157</v>
      </c>
      <c r="O49" s="9">
        <v>2.9999999999999999E-7</v>
      </c>
      <c r="P49" s="8">
        <v>-45433.0648</v>
      </c>
      <c r="Q49" s="8">
        <v>1325.703</v>
      </c>
      <c r="R49" s="8">
        <v>0</v>
      </c>
      <c r="S49" s="16">
        <v>-44107.361799999999</v>
      </c>
      <c r="T49" s="5">
        <f t="shared" si="0"/>
        <v>0.99963901355773732</v>
      </c>
    </row>
    <row r="50" spans="1:20" outlineLevel="2" x14ac:dyDescent="0.2">
      <c r="A50" s="7" t="s">
        <v>34</v>
      </c>
      <c r="B50" s="7" t="s">
        <v>123</v>
      </c>
      <c r="C50" s="6">
        <v>36800</v>
      </c>
      <c r="D50" s="7" t="s">
        <v>38</v>
      </c>
      <c r="E50" s="7" t="s">
        <v>33</v>
      </c>
      <c r="F50" s="8">
        <v>827049</v>
      </c>
      <c r="G50" s="8">
        <v>826750.45120000001</v>
      </c>
      <c r="H50" s="9">
        <v>5.3120000000000003</v>
      </c>
      <c r="I50" s="9">
        <v>9.9999999999999995E-8</v>
      </c>
      <c r="J50" s="9">
        <v>-0.155</v>
      </c>
      <c r="K50" s="9">
        <v>1.9999999999999999E-7</v>
      </c>
      <c r="L50" s="9">
        <v>0</v>
      </c>
      <c r="M50" s="9">
        <v>0</v>
      </c>
      <c r="N50" s="9">
        <v>5.157</v>
      </c>
      <c r="O50" s="9">
        <v>2.9999999999999999E-7</v>
      </c>
      <c r="P50" s="8">
        <v>4391698.3141999999</v>
      </c>
      <c r="Q50" s="8">
        <v>-128146.4853</v>
      </c>
      <c r="R50" s="8">
        <v>0</v>
      </c>
      <c r="S50" s="16">
        <v>4263551.8289000001</v>
      </c>
      <c r="T50" s="5">
        <f t="shared" si="0"/>
        <v>0.99963901921167908</v>
      </c>
    </row>
    <row r="51" spans="1:20" ht="25.5" outlineLevel="1" x14ac:dyDescent="0.2">
      <c r="C51" s="6">
        <v>36800</v>
      </c>
      <c r="D51" s="14" t="s">
        <v>223</v>
      </c>
      <c r="F51" s="8">
        <f>SUBTOTAL(9,F45:F50)</f>
        <v>0</v>
      </c>
      <c r="S51" s="16">
        <f>SUBTOTAL(9,S45:S50)</f>
        <v>0</v>
      </c>
      <c r="T51" s="5" t="e">
        <f t="shared" si="0"/>
        <v>#DIV/0!</v>
      </c>
    </row>
    <row r="52" spans="1:20" outlineLevel="2" x14ac:dyDescent="0.2">
      <c r="A52" s="7" t="s">
        <v>34</v>
      </c>
      <c r="B52" s="7" t="s">
        <v>210</v>
      </c>
      <c r="C52" s="6">
        <v>36831</v>
      </c>
      <c r="D52" s="7" t="s">
        <v>33</v>
      </c>
      <c r="E52" s="7" t="s">
        <v>33</v>
      </c>
      <c r="F52" s="8">
        <v>5000</v>
      </c>
      <c r="G52" s="8">
        <v>4969.8972000000003</v>
      </c>
      <c r="H52" s="9">
        <v>5.1239999999999997</v>
      </c>
      <c r="I52" s="9">
        <v>9.9999999999999995E-8</v>
      </c>
      <c r="J52" s="9">
        <v>0</v>
      </c>
      <c r="K52" s="9">
        <v>0</v>
      </c>
      <c r="L52" s="9">
        <v>0</v>
      </c>
      <c r="M52" s="9">
        <v>0</v>
      </c>
      <c r="N52" s="9">
        <v>5.1239999999999997</v>
      </c>
      <c r="O52" s="9">
        <v>9.9999999999999995E-8</v>
      </c>
      <c r="P52" s="8">
        <v>25465.7526</v>
      </c>
      <c r="Q52" s="8">
        <v>0</v>
      </c>
      <c r="R52" s="8">
        <v>0</v>
      </c>
      <c r="S52" s="16">
        <v>25465.7526</v>
      </c>
      <c r="T52" s="5">
        <f t="shared" si="0"/>
        <v>0.99397944000000005</v>
      </c>
    </row>
    <row r="53" spans="1:20" outlineLevel="2" x14ac:dyDescent="0.2">
      <c r="A53" s="7" t="s">
        <v>34</v>
      </c>
      <c r="B53" s="7" t="s">
        <v>211</v>
      </c>
      <c r="C53" s="6">
        <v>36831</v>
      </c>
      <c r="D53" s="7" t="s">
        <v>33</v>
      </c>
      <c r="E53" s="7" t="s">
        <v>33</v>
      </c>
      <c r="F53" s="8">
        <v>-5000</v>
      </c>
      <c r="G53" s="8">
        <v>-4969.8972000000003</v>
      </c>
      <c r="H53" s="9">
        <v>5.1239999999999997</v>
      </c>
      <c r="I53" s="9">
        <v>9.9999999999999995E-8</v>
      </c>
      <c r="J53" s="9">
        <v>0</v>
      </c>
      <c r="K53" s="9">
        <v>0</v>
      </c>
      <c r="L53" s="9">
        <v>0</v>
      </c>
      <c r="M53" s="9">
        <v>0</v>
      </c>
      <c r="N53" s="9">
        <v>5.1239999999999997</v>
      </c>
      <c r="O53" s="9">
        <v>9.9999999999999995E-8</v>
      </c>
      <c r="P53" s="8">
        <v>-25465.7526</v>
      </c>
      <c r="Q53" s="8">
        <v>0</v>
      </c>
      <c r="R53" s="8">
        <v>0</v>
      </c>
      <c r="S53" s="16">
        <v>-25465.7526</v>
      </c>
      <c r="T53" s="5">
        <f t="shared" si="0"/>
        <v>0.99397944000000005</v>
      </c>
    </row>
    <row r="54" spans="1:20" outlineLevel="2" x14ac:dyDescent="0.2">
      <c r="A54" s="7" t="s">
        <v>34</v>
      </c>
      <c r="B54" s="7" t="s">
        <v>212</v>
      </c>
      <c r="C54" s="6">
        <v>36831</v>
      </c>
      <c r="D54" s="7" t="s">
        <v>33</v>
      </c>
      <c r="E54" s="7" t="s">
        <v>33</v>
      </c>
      <c r="F54" s="8">
        <v>300000</v>
      </c>
      <c r="G54" s="8">
        <v>298193.83069999999</v>
      </c>
      <c r="H54" s="9">
        <v>5.1239999999999997</v>
      </c>
      <c r="I54" s="9">
        <v>9.9999999999999995E-8</v>
      </c>
      <c r="J54" s="9">
        <v>0</v>
      </c>
      <c r="K54" s="9">
        <v>0</v>
      </c>
      <c r="L54" s="9">
        <v>0</v>
      </c>
      <c r="M54" s="9">
        <v>0</v>
      </c>
      <c r="N54" s="9">
        <v>5.1239999999999997</v>
      </c>
      <c r="O54" s="9">
        <v>9.9999999999999995E-8</v>
      </c>
      <c r="P54" s="8">
        <v>1527945.1584999999</v>
      </c>
      <c r="Q54" s="8">
        <v>0</v>
      </c>
      <c r="R54" s="8">
        <v>0</v>
      </c>
      <c r="S54" s="16">
        <v>1527945.1584999999</v>
      </c>
      <c r="T54" s="5">
        <f t="shared" si="0"/>
        <v>0.99397943566666669</v>
      </c>
    </row>
    <row r="55" spans="1:20" outlineLevel="2" x14ac:dyDescent="0.2">
      <c r="A55" s="7" t="s">
        <v>34</v>
      </c>
      <c r="B55" s="7" t="s">
        <v>213</v>
      </c>
      <c r="C55" s="6">
        <v>36831</v>
      </c>
      <c r="D55" s="7" t="s">
        <v>33</v>
      </c>
      <c r="E55" s="7" t="s">
        <v>33</v>
      </c>
      <c r="F55" s="8">
        <v>-88309</v>
      </c>
      <c r="G55" s="8">
        <v>-87777.33</v>
      </c>
      <c r="H55" s="9">
        <v>5.1239999999999997</v>
      </c>
      <c r="I55" s="9">
        <v>9.9999999999999995E-8</v>
      </c>
      <c r="J55" s="9">
        <v>0</v>
      </c>
      <c r="K55" s="9">
        <v>0</v>
      </c>
      <c r="L55" s="9">
        <v>0</v>
      </c>
      <c r="M55" s="9">
        <v>0</v>
      </c>
      <c r="N55" s="9">
        <v>5.1239999999999997</v>
      </c>
      <c r="O55" s="9">
        <v>9.9999999999999995E-8</v>
      </c>
      <c r="P55" s="8">
        <v>-449771.03</v>
      </c>
      <c r="Q55" s="8">
        <v>0</v>
      </c>
      <c r="R55" s="8">
        <v>0</v>
      </c>
      <c r="S55" s="16">
        <v>-449771.03</v>
      </c>
      <c r="T55" s="5">
        <f t="shared" si="0"/>
        <v>0.99397943584459114</v>
      </c>
    </row>
    <row r="56" spans="1:20" outlineLevel="2" x14ac:dyDescent="0.2">
      <c r="A56" s="7" t="s">
        <v>34</v>
      </c>
      <c r="B56" s="7" t="s">
        <v>214</v>
      </c>
      <c r="C56" s="6">
        <v>36831</v>
      </c>
      <c r="D56" s="7" t="s">
        <v>33</v>
      </c>
      <c r="E56" s="7" t="s">
        <v>33</v>
      </c>
      <c r="F56" s="8">
        <v>9625</v>
      </c>
      <c r="G56" s="8">
        <v>9567.0521000000008</v>
      </c>
      <c r="H56" s="9">
        <v>5.1239999999999997</v>
      </c>
      <c r="I56" s="9">
        <v>9.9999999999999995E-8</v>
      </c>
      <c r="J56" s="9">
        <v>0</v>
      </c>
      <c r="K56" s="9">
        <v>0</v>
      </c>
      <c r="L56" s="9">
        <v>0</v>
      </c>
      <c r="M56" s="9">
        <v>0</v>
      </c>
      <c r="N56" s="9">
        <v>5.1239999999999997</v>
      </c>
      <c r="O56" s="9">
        <v>9.9999999999999995E-8</v>
      </c>
      <c r="P56" s="8">
        <v>49021.573799999998</v>
      </c>
      <c r="Q56" s="8">
        <v>0</v>
      </c>
      <c r="R56" s="8">
        <v>0</v>
      </c>
      <c r="S56" s="16">
        <v>49021.573799999998</v>
      </c>
      <c r="T56" s="5">
        <f t="shared" si="0"/>
        <v>0.99397943896103902</v>
      </c>
    </row>
    <row r="57" spans="1:20" outlineLevel="2" x14ac:dyDescent="0.2">
      <c r="A57" s="7" t="s">
        <v>34</v>
      </c>
      <c r="B57" s="7" t="s">
        <v>215</v>
      </c>
      <c r="C57" s="6">
        <v>36831</v>
      </c>
      <c r="D57" s="7" t="s">
        <v>33</v>
      </c>
      <c r="E57" s="7" t="s">
        <v>33</v>
      </c>
      <c r="F57" s="8">
        <v>300000</v>
      </c>
      <c r="G57" s="8">
        <v>298193.83069999999</v>
      </c>
      <c r="H57" s="9">
        <v>5.1239999999999997</v>
      </c>
      <c r="I57" s="9">
        <v>9.9999999999999995E-8</v>
      </c>
      <c r="J57" s="9">
        <v>0</v>
      </c>
      <c r="K57" s="9">
        <v>0</v>
      </c>
      <c r="L57" s="9">
        <v>0</v>
      </c>
      <c r="M57" s="9">
        <v>0</v>
      </c>
      <c r="N57" s="9">
        <v>5.1239999999999997</v>
      </c>
      <c r="O57" s="9">
        <v>9.9999999999999995E-8</v>
      </c>
      <c r="P57" s="8">
        <v>1527945.1584999999</v>
      </c>
      <c r="Q57" s="8">
        <v>0</v>
      </c>
      <c r="R57" s="8">
        <v>0</v>
      </c>
      <c r="S57" s="16">
        <v>1527945.1584999999</v>
      </c>
      <c r="T57" s="5">
        <f t="shared" si="0"/>
        <v>0.99397943566666669</v>
      </c>
    </row>
    <row r="58" spans="1:20" outlineLevel="2" x14ac:dyDescent="0.2">
      <c r="A58" s="7" t="s">
        <v>34</v>
      </c>
      <c r="B58" s="7" t="s">
        <v>216</v>
      </c>
      <c r="C58" s="6">
        <v>36831</v>
      </c>
      <c r="D58" s="7" t="s">
        <v>33</v>
      </c>
      <c r="E58" s="7" t="s">
        <v>33</v>
      </c>
      <c r="F58" s="8">
        <v>-82411</v>
      </c>
      <c r="G58" s="8">
        <v>-81914.839300000007</v>
      </c>
      <c r="H58" s="9">
        <v>5.1239999999999997</v>
      </c>
      <c r="I58" s="9">
        <v>9.9999999999999995E-8</v>
      </c>
      <c r="J58" s="9">
        <v>0</v>
      </c>
      <c r="K58" s="9">
        <v>0</v>
      </c>
      <c r="L58" s="9">
        <v>0</v>
      </c>
      <c r="M58" s="9">
        <v>0</v>
      </c>
      <c r="N58" s="9">
        <v>5.1239999999999997</v>
      </c>
      <c r="O58" s="9">
        <v>9.9999999999999995E-8</v>
      </c>
      <c r="P58" s="8">
        <v>-419731.62819999998</v>
      </c>
      <c r="Q58" s="8">
        <v>0</v>
      </c>
      <c r="R58" s="8">
        <v>0</v>
      </c>
      <c r="S58" s="16">
        <v>-419731.62819999998</v>
      </c>
      <c r="T58" s="5">
        <f t="shared" si="0"/>
        <v>0.99397943599762173</v>
      </c>
    </row>
    <row r="59" spans="1:20" outlineLevel="2" x14ac:dyDescent="0.2">
      <c r="A59" s="7" t="s">
        <v>34</v>
      </c>
      <c r="B59" s="7" t="s">
        <v>217</v>
      </c>
      <c r="C59" s="6">
        <v>36831</v>
      </c>
      <c r="D59" s="7" t="s">
        <v>33</v>
      </c>
      <c r="E59" s="7" t="s">
        <v>33</v>
      </c>
      <c r="F59" s="8">
        <v>-150000</v>
      </c>
      <c r="G59" s="8">
        <v>-149096.91529999999</v>
      </c>
      <c r="H59" s="9">
        <v>5.1239999999999997</v>
      </c>
      <c r="I59" s="9">
        <v>9.9999999999999995E-8</v>
      </c>
      <c r="J59" s="9">
        <v>0</v>
      </c>
      <c r="K59" s="9">
        <v>0</v>
      </c>
      <c r="L59" s="9">
        <v>0</v>
      </c>
      <c r="M59" s="9">
        <v>0</v>
      </c>
      <c r="N59" s="9">
        <v>5.1239999999999997</v>
      </c>
      <c r="O59" s="9">
        <v>9.9999999999999995E-8</v>
      </c>
      <c r="P59" s="8">
        <v>-763972.57920000004</v>
      </c>
      <c r="Q59" s="8">
        <v>0</v>
      </c>
      <c r="R59" s="8">
        <v>0</v>
      </c>
      <c r="S59" s="16">
        <v>-763972.57920000004</v>
      </c>
      <c r="T59" s="5">
        <f t="shared" si="0"/>
        <v>0.99397943533333333</v>
      </c>
    </row>
    <row r="60" spans="1:20" outlineLevel="2" x14ac:dyDescent="0.2">
      <c r="A60" s="7" t="s">
        <v>34</v>
      </c>
      <c r="B60" s="7" t="s">
        <v>218</v>
      </c>
      <c r="C60" s="6">
        <v>36831</v>
      </c>
      <c r="D60" s="7" t="s">
        <v>33</v>
      </c>
      <c r="E60" s="7" t="s">
        <v>33</v>
      </c>
      <c r="F60" s="8">
        <v>150000</v>
      </c>
      <c r="G60" s="8">
        <v>149096.91529999999</v>
      </c>
      <c r="H60" s="9">
        <v>5.1239999999999997</v>
      </c>
      <c r="I60" s="9">
        <v>9.9999999999999995E-8</v>
      </c>
      <c r="J60" s="9">
        <v>0</v>
      </c>
      <c r="K60" s="9">
        <v>0</v>
      </c>
      <c r="L60" s="9">
        <v>0</v>
      </c>
      <c r="M60" s="9">
        <v>0</v>
      </c>
      <c r="N60" s="9">
        <v>5.1239999999999997</v>
      </c>
      <c r="O60" s="9">
        <v>9.9999999999999995E-8</v>
      </c>
      <c r="P60" s="8">
        <v>763972.57920000004</v>
      </c>
      <c r="Q60" s="8">
        <v>0</v>
      </c>
      <c r="R60" s="8">
        <v>0</v>
      </c>
      <c r="S60" s="16">
        <v>763972.57920000004</v>
      </c>
      <c r="T60" s="5">
        <f t="shared" si="0"/>
        <v>0.99397943533333333</v>
      </c>
    </row>
    <row r="61" spans="1:20" outlineLevel="2" x14ac:dyDescent="0.2">
      <c r="A61" s="7" t="s">
        <v>34</v>
      </c>
      <c r="B61" s="7" t="s">
        <v>219</v>
      </c>
      <c r="C61" s="6">
        <v>36831</v>
      </c>
      <c r="D61" s="7" t="s">
        <v>33</v>
      </c>
      <c r="E61" s="7" t="s">
        <v>33</v>
      </c>
      <c r="F61" s="8">
        <v>-112242</v>
      </c>
      <c r="G61" s="8">
        <v>-111566.2398</v>
      </c>
      <c r="H61" s="9">
        <v>5.1239999999999997</v>
      </c>
      <c r="I61" s="9">
        <v>9.9999999999999995E-8</v>
      </c>
      <c r="J61" s="9">
        <v>0</v>
      </c>
      <c r="K61" s="9">
        <v>0</v>
      </c>
      <c r="L61" s="9">
        <v>0</v>
      </c>
      <c r="M61" s="9">
        <v>0</v>
      </c>
      <c r="N61" s="9">
        <v>5.1239999999999997</v>
      </c>
      <c r="O61" s="9">
        <v>9.9999999999999995E-8</v>
      </c>
      <c r="P61" s="8">
        <v>-571665.40159999998</v>
      </c>
      <c r="Q61" s="8">
        <v>0</v>
      </c>
      <c r="R61" s="8">
        <v>0</v>
      </c>
      <c r="S61" s="16">
        <v>-571665.40159999998</v>
      </c>
      <c r="T61" s="5">
        <f t="shared" si="0"/>
        <v>0.99397943550542578</v>
      </c>
    </row>
    <row r="62" spans="1:20" outlineLevel="2" x14ac:dyDescent="0.2">
      <c r="A62" s="7" t="s">
        <v>34</v>
      </c>
      <c r="B62" s="7" t="s">
        <v>220</v>
      </c>
      <c r="C62" s="6">
        <v>36831</v>
      </c>
      <c r="D62" s="7" t="s">
        <v>33</v>
      </c>
      <c r="E62" s="7" t="s">
        <v>33</v>
      </c>
      <c r="F62" s="8">
        <v>150000</v>
      </c>
      <c r="G62" s="8">
        <v>149096.91529999999</v>
      </c>
      <c r="H62" s="9">
        <v>5.1239999999999997</v>
      </c>
      <c r="I62" s="9">
        <v>9.9999999999999995E-8</v>
      </c>
      <c r="J62" s="9">
        <v>0</v>
      </c>
      <c r="K62" s="9">
        <v>0</v>
      </c>
      <c r="L62" s="9">
        <v>0</v>
      </c>
      <c r="M62" s="9">
        <v>0</v>
      </c>
      <c r="N62" s="9">
        <v>5.1239999999999997</v>
      </c>
      <c r="O62" s="9">
        <v>9.9999999999999995E-8</v>
      </c>
      <c r="P62" s="8">
        <v>763972.57920000004</v>
      </c>
      <c r="Q62" s="8">
        <v>0</v>
      </c>
      <c r="R62" s="8">
        <v>0</v>
      </c>
      <c r="S62" s="16">
        <v>763972.57920000004</v>
      </c>
      <c r="T62" s="5">
        <f t="shared" si="0"/>
        <v>0.99397943533333333</v>
      </c>
    </row>
    <row r="63" spans="1:20" outlineLevel="2" x14ac:dyDescent="0.2">
      <c r="A63" s="7" t="s">
        <v>34</v>
      </c>
      <c r="B63" s="7" t="s">
        <v>221</v>
      </c>
      <c r="C63" s="6">
        <v>36831</v>
      </c>
      <c r="D63" s="7" t="s">
        <v>33</v>
      </c>
      <c r="E63" s="7" t="s">
        <v>33</v>
      </c>
      <c r="F63" s="8">
        <v>-150000</v>
      </c>
      <c r="G63" s="8">
        <v>-149096.91529999999</v>
      </c>
      <c r="H63" s="9">
        <v>5.1239999999999997</v>
      </c>
      <c r="I63" s="9">
        <v>9.9999999999999995E-8</v>
      </c>
      <c r="J63" s="9">
        <v>0</v>
      </c>
      <c r="K63" s="9">
        <v>0</v>
      </c>
      <c r="L63" s="9">
        <v>0</v>
      </c>
      <c r="M63" s="9">
        <v>0</v>
      </c>
      <c r="N63" s="9">
        <v>5.1239999999999997</v>
      </c>
      <c r="O63" s="9">
        <v>9.9999999999999995E-8</v>
      </c>
      <c r="P63" s="8">
        <v>-763972.57920000004</v>
      </c>
      <c r="Q63" s="8">
        <v>0</v>
      </c>
      <c r="R63" s="8">
        <v>0</v>
      </c>
      <c r="S63" s="16">
        <v>-763972.57920000004</v>
      </c>
      <c r="T63" s="5">
        <f t="shared" si="0"/>
        <v>0.99397943533333333</v>
      </c>
    </row>
    <row r="64" spans="1:20" outlineLevel="1" x14ac:dyDescent="0.2">
      <c r="C64" s="6">
        <v>36831</v>
      </c>
      <c r="D64" s="14" t="s">
        <v>225</v>
      </c>
      <c r="F64" s="8">
        <f>SUBTOTAL(9,F52:F63)</f>
        <v>326663</v>
      </c>
      <c r="S64" s="16">
        <f>SUBTOTAL(9,S52:S63)</f>
        <v>1663743.8309999998</v>
      </c>
      <c r="T64" s="5">
        <f t="shared" si="0"/>
        <v>0</v>
      </c>
    </row>
    <row r="65" spans="1:20" outlineLevel="2" x14ac:dyDescent="0.2">
      <c r="A65" s="7" t="s">
        <v>34</v>
      </c>
      <c r="B65" s="7" t="s">
        <v>35</v>
      </c>
      <c r="C65" s="6">
        <v>36831</v>
      </c>
      <c r="D65" s="7" t="s">
        <v>36</v>
      </c>
      <c r="E65" s="7" t="s">
        <v>33</v>
      </c>
      <c r="F65" s="8">
        <v>318480</v>
      </c>
      <c r="G65" s="8">
        <v>316562.57059999998</v>
      </c>
      <c r="H65" s="9">
        <v>5.1239999999999997</v>
      </c>
      <c r="I65" s="9">
        <v>9.9999999999999995E-8</v>
      </c>
      <c r="J65" s="9">
        <v>-0.06</v>
      </c>
      <c r="K65" s="9">
        <v>1.9999999999999999E-7</v>
      </c>
      <c r="L65" s="9">
        <v>0</v>
      </c>
      <c r="M65" s="9">
        <v>0</v>
      </c>
      <c r="N65" s="9">
        <v>5.0640000000000001</v>
      </c>
      <c r="O65" s="9">
        <v>2.9999999999999999E-7</v>
      </c>
      <c r="P65" s="8">
        <v>1622066.5802</v>
      </c>
      <c r="Q65" s="8">
        <v>-18993.817500000001</v>
      </c>
      <c r="R65" s="8">
        <v>0</v>
      </c>
      <c r="S65" s="17">
        <v>1603072.7627000001</v>
      </c>
      <c r="T65" s="5">
        <f t="shared" si="0"/>
        <v>0.99397943544335587</v>
      </c>
    </row>
    <row r="66" spans="1:20" outlineLevel="2" x14ac:dyDescent="0.2">
      <c r="A66" s="7" t="s">
        <v>34</v>
      </c>
      <c r="B66" s="7" t="s">
        <v>70</v>
      </c>
      <c r="C66" s="6">
        <v>36831</v>
      </c>
      <c r="D66" s="7" t="s">
        <v>36</v>
      </c>
      <c r="E66" s="7" t="s">
        <v>33</v>
      </c>
      <c r="F66" s="8">
        <v>222660</v>
      </c>
      <c r="G66" s="8">
        <v>221319.46109999999</v>
      </c>
      <c r="H66" s="9">
        <v>5.1239999999999997</v>
      </c>
      <c r="I66" s="9">
        <v>9.9999999999999995E-8</v>
      </c>
      <c r="J66" s="9">
        <v>-0.06</v>
      </c>
      <c r="K66" s="9">
        <v>1.9999999999999999E-7</v>
      </c>
      <c r="L66" s="9">
        <v>0</v>
      </c>
      <c r="M66" s="9">
        <v>0</v>
      </c>
      <c r="N66" s="9">
        <v>5.0640000000000001</v>
      </c>
      <c r="O66" s="9">
        <v>2.9999999999999999E-7</v>
      </c>
      <c r="P66" s="8">
        <v>1134040.8966000001</v>
      </c>
      <c r="Q66" s="8">
        <v>-13279.2119</v>
      </c>
      <c r="R66" s="8">
        <v>0</v>
      </c>
      <c r="S66" s="16">
        <v>1120761.6847000001</v>
      </c>
      <c r="T66" s="5">
        <f t="shared" si="0"/>
        <v>0.99397943546213952</v>
      </c>
    </row>
    <row r="67" spans="1:20" outlineLevel="2" x14ac:dyDescent="0.2">
      <c r="A67" s="7" t="s">
        <v>34</v>
      </c>
      <c r="B67" s="7" t="s">
        <v>71</v>
      </c>
      <c r="C67" s="6">
        <v>36831</v>
      </c>
      <c r="D67" s="7" t="s">
        <v>36</v>
      </c>
      <c r="E67" s="7" t="s">
        <v>33</v>
      </c>
      <c r="F67" s="8">
        <v>161250</v>
      </c>
      <c r="G67" s="8">
        <v>160279.18400000001</v>
      </c>
      <c r="H67" s="9">
        <v>5.1239999999999997</v>
      </c>
      <c r="I67" s="9">
        <v>9.9999999999999995E-8</v>
      </c>
      <c r="J67" s="9">
        <v>-0.06</v>
      </c>
      <c r="K67" s="9">
        <v>1.9999999999999999E-7</v>
      </c>
      <c r="L67" s="9">
        <v>0</v>
      </c>
      <c r="M67" s="9">
        <v>0</v>
      </c>
      <c r="N67" s="9">
        <v>5.0640000000000001</v>
      </c>
      <c r="O67" s="9">
        <v>2.9999999999999999E-7</v>
      </c>
      <c r="P67" s="8">
        <v>821270.52269999997</v>
      </c>
      <c r="Q67" s="8">
        <v>-9616.7831000000006</v>
      </c>
      <c r="R67" s="8">
        <v>0</v>
      </c>
      <c r="S67" s="16">
        <v>811653.73959999997</v>
      </c>
      <c r="T67" s="5">
        <f t="shared" ref="T67:T130" si="1">+G67/F67</f>
        <v>0.99397943565891478</v>
      </c>
    </row>
    <row r="68" spans="1:20" outlineLevel="2" x14ac:dyDescent="0.2">
      <c r="A68" s="7" t="s">
        <v>34</v>
      </c>
      <c r="B68" s="7" t="s">
        <v>72</v>
      </c>
      <c r="C68" s="6">
        <v>36831</v>
      </c>
      <c r="D68" s="7" t="s">
        <v>36</v>
      </c>
      <c r="E68" s="7" t="s">
        <v>33</v>
      </c>
      <c r="F68" s="8">
        <v>-3821</v>
      </c>
      <c r="G68" s="8">
        <v>-3797.9953999999998</v>
      </c>
      <c r="H68" s="9">
        <v>5.1239999999999997</v>
      </c>
      <c r="I68" s="9">
        <v>9.9999999999999995E-8</v>
      </c>
      <c r="J68" s="9">
        <v>-0.06</v>
      </c>
      <c r="K68" s="9">
        <v>1.9999999999999999E-7</v>
      </c>
      <c r="L68" s="9">
        <v>0</v>
      </c>
      <c r="M68" s="9">
        <v>0</v>
      </c>
      <c r="N68" s="9">
        <v>5.0640000000000001</v>
      </c>
      <c r="O68" s="9">
        <v>2.9999999999999999E-7</v>
      </c>
      <c r="P68" s="8">
        <v>-19460.928199999998</v>
      </c>
      <c r="Q68" s="8">
        <v>227.88040000000001</v>
      </c>
      <c r="R68" s="8">
        <v>0</v>
      </c>
      <c r="S68" s="16">
        <v>-19233.0478</v>
      </c>
      <c r="T68" s="5">
        <f t="shared" si="1"/>
        <v>0.99397942946872542</v>
      </c>
    </row>
    <row r="69" spans="1:20" outlineLevel="2" x14ac:dyDescent="0.2">
      <c r="A69" s="7" t="s">
        <v>34</v>
      </c>
      <c r="B69" s="7" t="s">
        <v>73</v>
      </c>
      <c r="C69" s="6">
        <v>36831</v>
      </c>
      <c r="D69" s="7" t="s">
        <v>36</v>
      </c>
      <c r="E69" s="7" t="s">
        <v>33</v>
      </c>
      <c r="F69" s="8">
        <v>3821</v>
      </c>
      <c r="G69" s="8">
        <v>3797.9953999999998</v>
      </c>
      <c r="H69" s="9">
        <v>5.1239999999999997</v>
      </c>
      <c r="I69" s="9">
        <v>9.9999999999999995E-8</v>
      </c>
      <c r="J69" s="9">
        <v>-0.06</v>
      </c>
      <c r="K69" s="9">
        <v>1.9999999999999999E-7</v>
      </c>
      <c r="L69" s="9">
        <v>0</v>
      </c>
      <c r="M69" s="9">
        <v>0</v>
      </c>
      <c r="N69" s="9">
        <v>5.0640000000000001</v>
      </c>
      <c r="O69" s="9">
        <v>2.9999999999999999E-7</v>
      </c>
      <c r="P69" s="8">
        <v>19460.928199999998</v>
      </c>
      <c r="Q69" s="8">
        <v>-227.88040000000001</v>
      </c>
      <c r="R69" s="8">
        <v>0</v>
      </c>
      <c r="S69" s="16">
        <v>19233.0478</v>
      </c>
      <c r="T69" s="5">
        <f t="shared" si="1"/>
        <v>0.99397942946872542</v>
      </c>
    </row>
    <row r="70" spans="1:20" outlineLevel="2" x14ac:dyDescent="0.2">
      <c r="A70" s="7" t="s">
        <v>34</v>
      </c>
      <c r="B70" s="7" t="s">
        <v>124</v>
      </c>
      <c r="C70" s="6">
        <v>36831</v>
      </c>
      <c r="D70" s="7" t="s">
        <v>36</v>
      </c>
      <c r="E70" s="7" t="s">
        <v>33</v>
      </c>
      <c r="F70" s="8">
        <v>-702360</v>
      </c>
      <c r="G70" s="8">
        <v>-698131.39630000002</v>
      </c>
      <c r="H70" s="9">
        <v>5.1239999999999997</v>
      </c>
      <c r="I70" s="9">
        <v>9.9999999999999995E-8</v>
      </c>
      <c r="J70" s="9">
        <v>-0.06</v>
      </c>
      <c r="K70" s="9">
        <v>1.9999999999999999E-7</v>
      </c>
      <c r="L70" s="9">
        <v>0</v>
      </c>
      <c r="M70" s="9">
        <v>0</v>
      </c>
      <c r="N70" s="9">
        <v>5.0640000000000001</v>
      </c>
      <c r="O70" s="9">
        <v>2.9999999999999999E-7</v>
      </c>
      <c r="P70" s="8">
        <v>-3577225.2050000001</v>
      </c>
      <c r="Q70" s="8">
        <v>41888.023399999998</v>
      </c>
      <c r="R70" s="8">
        <v>0</v>
      </c>
      <c r="S70" s="16">
        <v>-3535337.1815999998</v>
      </c>
      <c r="T70" s="5">
        <f t="shared" si="1"/>
        <v>0.99397943547468537</v>
      </c>
    </row>
    <row r="71" spans="1:20" outlineLevel="2" x14ac:dyDescent="0.2">
      <c r="A71" s="7" t="s">
        <v>34</v>
      </c>
      <c r="B71" s="7" t="s">
        <v>177</v>
      </c>
      <c r="C71" s="6">
        <v>36831</v>
      </c>
      <c r="D71" s="7" t="s">
        <v>36</v>
      </c>
      <c r="E71" s="7" t="s">
        <v>33</v>
      </c>
      <c r="F71" s="8">
        <v>39320</v>
      </c>
      <c r="G71" s="8">
        <v>39083.271399999998</v>
      </c>
      <c r="H71" s="9">
        <v>5.1239999999999997</v>
      </c>
      <c r="I71" s="9">
        <v>9.9999999999999995E-8</v>
      </c>
      <c r="J71" s="9">
        <v>-0.06</v>
      </c>
      <c r="K71" s="9">
        <v>1.9999999999999999E-7</v>
      </c>
      <c r="L71" s="9">
        <v>0</v>
      </c>
      <c r="M71" s="9">
        <v>0</v>
      </c>
      <c r="N71" s="9">
        <v>5.0640000000000001</v>
      </c>
      <c r="O71" s="9">
        <v>2.9999999999999999E-7</v>
      </c>
      <c r="P71" s="8">
        <v>200262.67879999999</v>
      </c>
      <c r="Q71" s="8">
        <v>-2345.0039999999999</v>
      </c>
      <c r="R71" s="8">
        <v>0</v>
      </c>
      <c r="S71" s="16">
        <v>197917.67480000001</v>
      </c>
      <c r="T71" s="5">
        <f t="shared" si="1"/>
        <v>0.99397943540183109</v>
      </c>
    </row>
    <row r="72" spans="1:20" outlineLevel="2" x14ac:dyDescent="0.2">
      <c r="A72" s="7" t="s">
        <v>34</v>
      </c>
      <c r="B72" s="7" t="s">
        <v>178</v>
      </c>
      <c r="C72" s="6">
        <v>36831</v>
      </c>
      <c r="D72" s="7" t="s">
        <v>36</v>
      </c>
      <c r="E72" s="7" t="s">
        <v>33</v>
      </c>
      <c r="F72" s="8">
        <v>157280</v>
      </c>
      <c r="G72" s="8">
        <v>156333.08559999999</v>
      </c>
      <c r="H72" s="9">
        <v>5.1239999999999997</v>
      </c>
      <c r="I72" s="9">
        <v>9.9999999999999995E-8</v>
      </c>
      <c r="J72" s="9">
        <v>-0.06</v>
      </c>
      <c r="K72" s="9">
        <v>1.9999999999999999E-7</v>
      </c>
      <c r="L72" s="9">
        <v>0</v>
      </c>
      <c r="M72" s="9">
        <v>0</v>
      </c>
      <c r="N72" s="9">
        <v>5.0640000000000001</v>
      </c>
      <c r="O72" s="9">
        <v>2.9999999999999999E-7</v>
      </c>
      <c r="P72" s="8">
        <v>801050.71510000003</v>
      </c>
      <c r="Q72" s="8">
        <v>-9380.0162999999993</v>
      </c>
      <c r="R72" s="8">
        <v>0</v>
      </c>
      <c r="S72" s="16">
        <v>791670.69880000001</v>
      </c>
      <c r="T72" s="5">
        <f t="shared" si="1"/>
        <v>0.99397943540183109</v>
      </c>
    </row>
    <row r="73" spans="1:20" outlineLevel="2" x14ac:dyDescent="0.2">
      <c r="A73" s="7" t="s">
        <v>34</v>
      </c>
      <c r="B73" s="7" t="s">
        <v>183</v>
      </c>
      <c r="C73" s="6">
        <v>36831</v>
      </c>
      <c r="D73" s="7" t="s">
        <v>36</v>
      </c>
      <c r="E73" s="7" t="s">
        <v>33</v>
      </c>
      <c r="F73" s="8">
        <v>115350</v>
      </c>
      <c r="G73" s="8">
        <v>114655.5279</v>
      </c>
      <c r="H73" s="9">
        <v>5.1239999999999997</v>
      </c>
      <c r="I73" s="9">
        <v>9.9999999999999995E-8</v>
      </c>
      <c r="J73" s="9">
        <v>-0.06</v>
      </c>
      <c r="K73" s="9">
        <v>1.9999999999999999E-7</v>
      </c>
      <c r="L73" s="9">
        <v>0</v>
      </c>
      <c r="M73" s="9">
        <v>0</v>
      </c>
      <c r="N73" s="9">
        <v>5.0640000000000001</v>
      </c>
      <c r="O73" s="9">
        <v>2.9999999999999999E-7</v>
      </c>
      <c r="P73" s="8">
        <v>587494.91339999996</v>
      </c>
      <c r="Q73" s="8">
        <v>-6879.3545999999997</v>
      </c>
      <c r="R73" s="8">
        <v>0</v>
      </c>
      <c r="S73" s="16">
        <v>580615.5588</v>
      </c>
      <c r="T73" s="5">
        <f t="shared" si="1"/>
        <v>0.99397943563068925</v>
      </c>
    </row>
    <row r="74" spans="1:20" outlineLevel="2" x14ac:dyDescent="0.2">
      <c r="A74" s="7" t="s">
        <v>34</v>
      </c>
      <c r="B74" s="7" t="s">
        <v>185</v>
      </c>
      <c r="C74" s="6">
        <v>36831</v>
      </c>
      <c r="D74" s="7" t="s">
        <v>36</v>
      </c>
      <c r="E74" s="7" t="s">
        <v>33</v>
      </c>
      <c r="F74" s="8">
        <v>50000</v>
      </c>
      <c r="G74" s="8">
        <v>49698.971799999999</v>
      </c>
      <c r="H74" s="9">
        <v>5.1239999999999997</v>
      </c>
      <c r="I74" s="9">
        <v>9.9999999999999995E-8</v>
      </c>
      <c r="J74" s="9">
        <v>-0.06</v>
      </c>
      <c r="K74" s="9">
        <v>1.9999999999999999E-7</v>
      </c>
      <c r="L74" s="9">
        <v>0</v>
      </c>
      <c r="M74" s="9">
        <v>0</v>
      </c>
      <c r="N74" s="9">
        <v>5.0640000000000001</v>
      </c>
      <c r="O74" s="9">
        <v>2.9999999999999999E-7</v>
      </c>
      <c r="P74" s="8">
        <v>254657.5264</v>
      </c>
      <c r="Q74" s="8">
        <v>-2981.9481999999998</v>
      </c>
      <c r="R74" s="8">
        <v>0</v>
      </c>
      <c r="S74" s="16">
        <v>251675.57819999999</v>
      </c>
      <c r="T74" s="5">
        <f t="shared" si="1"/>
        <v>0.99397943599999994</v>
      </c>
    </row>
    <row r="75" spans="1:20" outlineLevel="2" x14ac:dyDescent="0.2">
      <c r="A75" s="7" t="s">
        <v>34</v>
      </c>
      <c r="B75" s="7" t="s">
        <v>186</v>
      </c>
      <c r="C75" s="6">
        <v>36831</v>
      </c>
      <c r="D75" s="7" t="s">
        <v>36</v>
      </c>
      <c r="E75" s="7" t="s">
        <v>33</v>
      </c>
      <c r="F75" s="8">
        <v>25000</v>
      </c>
      <c r="G75" s="8">
        <v>24849.4859</v>
      </c>
      <c r="H75" s="9">
        <v>5.1239999999999997</v>
      </c>
      <c r="I75" s="9">
        <v>9.9999999999999995E-8</v>
      </c>
      <c r="J75" s="9">
        <v>-0.06</v>
      </c>
      <c r="K75" s="9">
        <v>1.9999999999999999E-7</v>
      </c>
      <c r="L75" s="9">
        <v>0</v>
      </c>
      <c r="M75" s="9">
        <v>0</v>
      </c>
      <c r="N75" s="9">
        <v>5.0640000000000001</v>
      </c>
      <c r="O75" s="9">
        <v>2.9999999999999999E-7</v>
      </c>
      <c r="P75" s="8">
        <v>127328.7632</v>
      </c>
      <c r="Q75" s="8">
        <v>-1490.9742000000001</v>
      </c>
      <c r="R75" s="8">
        <v>0</v>
      </c>
      <c r="S75" s="16">
        <v>125837.789</v>
      </c>
      <c r="T75" s="5">
        <f t="shared" si="1"/>
        <v>0.99397943599999994</v>
      </c>
    </row>
    <row r="76" spans="1:20" outlineLevel="2" x14ac:dyDescent="0.2">
      <c r="A76" s="7" t="s">
        <v>34</v>
      </c>
      <c r="B76" s="7" t="s">
        <v>187</v>
      </c>
      <c r="C76" s="6">
        <v>36831</v>
      </c>
      <c r="D76" s="7" t="s">
        <v>36</v>
      </c>
      <c r="E76" s="7" t="s">
        <v>33</v>
      </c>
      <c r="F76" s="8">
        <v>138000</v>
      </c>
      <c r="G76" s="8">
        <v>137169.16209999999</v>
      </c>
      <c r="H76" s="9">
        <v>5.1239999999999997</v>
      </c>
      <c r="I76" s="9">
        <v>9.9999999999999995E-8</v>
      </c>
      <c r="J76" s="9">
        <v>-0.06</v>
      </c>
      <c r="K76" s="9">
        <v>1.9999999999999999E-7</v>
      </c>
      <c r="L76" s="9">
        <v>0</v>
      </c>
      <c r="M76" s="9">
        <v>0</v>
      </c>
      <c r="N76" s="9">
        <v>5.0640000000000001</v>
      </c>
      <c r="O76" s="9">
        <v>2.9999999999999999E-7</v>
      </c>
      <c r="P76" s="8">
        <v>702854.77289999998</v>
      </c>
      <c r="Q76" s="8">
        <v>-8230.1772000000001</v>
      </c>
      <c r="R76" s="8">
        <v>0</v>
      </c>
      <c r="S76" s="16">
        <v>694624.59569999995</v>
      </c>
      <c r="T76" s="5">
        <f t="shared" si="1"/>
        <v>0.99397943550724632</v>
      </c>
    </row>
    <row r="77" spans="1:20" outlineLevel="2" x14ac:dyDescent="0.2">
      <c r="A77" s="7" t="s">
        <v>34</v>
      </c>
      <c r="B77" s="7" t="s">
        <v>188</v>
      </c>
      <c r="C77" s="6">
        <v>36831</v>
      </c>
      <c r="D77" s="7" t="s">
        <v>36</v>
      </c>
      <c r="E77" s="7" t="s">
        <v>33</v>
      </c>
      <c r="F77" s="8">
        <v>85500</v>
      </c>
      <c r="G77" s="8">
        <v>84985.241699999999</v>
      </c>
      <c r="H77" s="9">
        <v>5.1239999999999997</v>
      </c>
      <c r="I77" s="9">
        <v>9.9999999999999995E-8</v>
      </c>
      <c r="J77" s="9">
        <v>-0.06</v>
      </c>
      <c r="K77" s="9">
        <v>1.9999999999999999E-7</v>
      </c>
      <c r="L77" s="9">
        <v>0</v>
      </c>
      <c r="M77" s="9">
        <v>0</v>
      </c>
      <c r="N77" s="9">
        <v>5.0640000000000001</v>
      </c>
      <c r="O77" s="9">
        <v>2.9999999999999999E-7</v>
      </c>
      <c r="P77" s="8">
        <v>435464.3702</v>
      </c>
      <c r="Q77" s="8">
        <v>-5099.1315000000004</v>
      </c>
      <c r="R77" s="8">
        <v>0</v>
      </c>
      <c r="S77" s="16">
        <v>430365.23869999999</v>
      </c>
      <c r="T77" s="5">
        <f t="shared" si="1"/>
        <v>0.99397943508771924</v>
      </c>
    </row>
    <row r="78" spans="1:20" outlineLevel="2" x14ac:dyDescent="0.2">
      <c r="A78" s="7" t="s">
        <v>34</v>
      </c>
      <c r="B78" s="7" t="s">
        <v>190</v>
      </c>
      <c r="C78" s="6">
        <v>36831</v>
      </c>
      <c r="D78" s="7" t="s">
        <v>36</v>
      </c>
      <c r="E78" s="7" t="s">
        <v>33</v>
      </c>
      <c r="F78" s="8">
        <v>40000</v>
      </c>
      <c r="G78" s="8">
        <v>39759.1774</v>
      </c>
      <c r="H78" s="9">
        <v>5.1239999999999997</v>
      </c>
      <c r="I78" s="9">
        <v>9.9999999999999995E-8</v>
      </c>
      <c r="J78" s="9">
        <v>-0.06</v>
      </c>
      <c r="K78" s="9">
        <v>1.9999999999999999E-7</v>
      </c>
      <c r="L78" s="9">
        <v>0</v>
      </c>
      <c r="M78" s="9">
        <v>0</v>
      </c>
      <c r="N78" s="9">
        <v>5.0640000000000001</v>
      </c>
      <c r="O78" s="9">
        <v>2.9999999999999999E-7</v>
      </c>
      <c r="P78" s="8">
        <v>203726.02110000001</v>
      </c>
      <c r="Q78" s="8">
        <v>-2385.5587</v>
      </c>
      <c r="R78" s="8">
        <v>0</v>
      </c>
      <c r="S78" s="16">
        <v>201340.46239999999</v>
      </c>
      <c r="T78" s="5">
        <f t="shared" si="1"/>
        <v>0.99397943499999997</v>
      </c>
    </row>
    <row r="79" spans="1:20" outlineLevel="2" x14ac:dyDescent="0.2">
      <c r="A79" s="7" t="s">
        <v>34</v>
      </c>
      <c r="B79" s="7" t="s">
        <v>192</v>
      </c>
      <c r="C79" s="6">
        <v>36831</v>
      </c>
      <c r="D79" s="7" t="s">
        <v>36</v>
      </c>
      <c r="E79" s="7" t="s">
        <v>33</v>
      </c>
      <c r="F79" s="8">
        <v>19700</v>
      </c>
      <c r="G79" s="8">
        <v>19581.394899999999</v>
      </c>
      <c r="H79" s="9">
        <v>5.1239999999999997</v>
      </c>
      <c r="I79" s="9">
        <v>9.9999999999999995E-8</v>
      </c>
      <c r="J79" s="9">
        <v>-0.06</v>
      </c>
      <c r="K79" s="9">
        <v>1.9999999999999999E-7</v>
      </c>
      <c r="L79" s="9">
        <v>0</v>
      </c>
      <c r="M79" s="9">
        <v>0</v>
      </c>
      <c r="N79" s="9">
        <v>5.0640000000000001</v>
      </c>
      <c r="O79" s="9">
        <v>2.9999999999999999E-7</v>
      </c>
      <c r="P79" s="8">
        <v>100335.06540000001</v>
      </c>
      <c r="Q79" s="8">
        <v>-1174.8875</v>
      </c>
      <c r="R79" s="8">
        <v>0</v>
      </c>
      <c r="S79" s="16">
        <v>99160.177899999995</v>
      </c>
      <c r="T79" s="5">
        <f t="shared" si="1"/>
        <v>0.99397943654822329</v>
      </c>
    </row>
    <row r="80" spans="1:20" outlineLevel="2" x14ac:dyDescent="0.2">
      <c r="A80" s="7" t="s">
        <v>34</v>
      </c>
      <c r="B80" s="7" t="s">
        <v>193</v>
      </c>
      <c r="C80" s="6">
        <v>36831</v>
      </c>
      <c r="D80" s="7" t="s">
        <v>36</v>
      </c>
      <c r="E80" s="7" t="s">
        <v>33</v>
      </c>
      <c r="F80" s="8">
        <v>51800</v>
      </c>
      <c r="G80" s="8">
        <v>51488.1348</v>
      </c>
      <c r="H80" s="9">
        <v>5.1239999999999997</v>
      </c>
      <c r="I80" s="9">
        <v>9.9999999999999995E-8</v>
      </c>
      <c r="J80" s="9">
        <v>-0.06</v>
      </c>
      <c r="K80" s="9">
        <v>1.9999999999999999E-7</v>
      </c>
      <c r="L80" s="9">
        <v>0</v>
      </c>
      <c r="M80" s="9">
        <v>0</v>
      </c>
      <c r="N80" s="9">
        <v>5.0640000000000001</v>
      </c>
      <c r="O80" s="9">
        <v>2.9999999999999999E-7</v>
      </c>
      <c r="P80" s="8">
        <v>263825.1974</v>
      </c>
      <c r="Q80" s="8">
        <v>-3089.2982999999999</v>
      </c>
      <c r="R80" s="8">
        <v>0</v>
      </c>
      <c r="S80" s="16">
        <v>260735.89910000001</v>
      </c>
      <c r="T80" s="5">
        <f t="shared" si="1"/>
        <v>0.99397943629343632</v>
      </c>
    </row>
    <row r="81" spans="1:20" outlineLevel="2" x14ac:dyDescent="0.2">
      <c r="A81" s="7" t="s">
        <v>34</v>
      </c>
      <c r="B81" s="7" t="s">
        <v>196</v>
      </c>
      <c r="C81" s="6">
        <v>36831</v>
      </c>
      <c r="D81" s="7" t="s">
        <v>36</v>
      </c>
      <c r="E81" s="7" t="s">
        <v>33</v>
      </c>
      <c r="F81" s="8">
        <v>135658</v>
      </c>
      <c r="G81" s="8">
        <v>134841.2623</v>
      </c>
      <c r="H81" s="9">
        <v>0</v>
      </c>
      <c r="I81" s="9">
        <v>0</v>
      </c>
      <c r="J81" s="9">
        <v>-0.06</v>
      </c>
      <c r="K81" s="9">
        <v>1.9999999999999999E-7</v>
      </c>
      <c r="L81" s="9">
        <v>0</v>
      </c>
      <c r="M81" s="9">
        <v>0</v>
      </c>
      <c r="N81" s="9">
        <v>-0.06</v>
      </c>
      <c r="O81" s="9">
        <v>1.9999999999999999E-7</v>
      </c>
      <c r="P81" s="8">
        <v>0</v>
      </c>
      <c r="Q81" s="8">
        <v>-8090.5028000000002</v>
      </c>
      <c r="R81" s="8">
        <v>0</v>
      </c>
      <c r="S81" s="16">
        <v>-8090.5028000000002</v>
      </c>
      <c r="T81" s="5">
        <f t="shared" si="1"/>
        <v>0.99397943578705272</v>
      </c>
    </row>
    <row r="82" spans="1:20" outlineLevel="2" x14ac:dyDescent="0.2">
      <c r="A82" s="7" t="s">
        <v>34</v>
      </c>
      <c r="B82" s="7" t="s">
        <v>199</v>
      </c>
      <c r="C82" s="6">
        <v>36831</v>
      </c>
      <c r="D82" s="7" t="s">
        <v>36</v>
      </c>
      <c r="E82" s="7" t="s">
        <v>33</v>
      </c>
      <c r="F82" s="8">
        <v>39300</v>
      </c>
      <c r="G82" s="8">
        <v>39063.391799999998</v>
      </c>
      <c r="H82" s="9">
        <v>0</v>
      </c>
      <c r="I82" s="9">
        <v>0</v>
      </c>
      <c r="J82" s="9">
        <v>-0.06</v>
      </c>
      <c r="K82" s="9">
        <v>1.9999999999999999E-7</v>
      </c>
      <c r="L82" s="9">
        <v>0</v>
      </c>
      <c r="M82" s="9">
        <v>0</v>
      </c>
      <c r="N82" s="9">
        <v>-0.06</v>
      </c>
      <c r="O82" s="9">
        <v>1.9999999999999999E-7</v>
      </c>
      <c r="P82" s="8">
        <v>0</v>
      </c>
      <c r="Q82" s="8">
        <v>-2343.8112999999998</v>
      </c>
      <c r="R82" s="8">
        <v>0</v>
      </c>
      <c r="S82" s="16">
        <v>-2343.8112999999998</v>
      </c>
      <c r="T82" s="5">
        <f t="shared" si="1"/>
        <v>0.99397943511450371</v>
      </c>
    </row>
    <row r="83" spans="1:20" outlineLevel="2" x14ac:dyDescent="0.2">
      <c r="A83" s="7" t="s">
        <v>34</v>
      </c>
      <c r="B83" s="7" t="s">
        <v>201</v>
      </c>
      <c r="C83" s="6">
        <v>36831</v>
      </c>
      <c r="D83" s="7" t="s">
        <v>36</v>
      </c>
      <c r="E83" s="7" t="s">
        <v>33</v>
      </c>
      <c r="F83" s="8">
        <v>22550</v>
      </c>
      <c r="G83" s="8">
        <v>22414.2363</v>
      </c>
      <c r="H83" s="9">
        <v>0</v>
      </c>
      <c r="I83" s="9">
        <v>0</v>
      </c>
      <c r="J83" s="9">
        <v>-0.06</v>
      </c>
      <c r="K83" s="9">
        <v>1.9999999999999999E-7</v>
      </c>
      <c r="L83" s="9">
        <v>0</v>
      </c>
      <c r="M83" s="9">
        <v>0</v>
      </c>
      <c r="N83" s="9">
        <v>-0.06</v>
      </c>
      <c r="O83" s="9">
        <v>1.9999999999999999E-7</v>
      </c>
      <c r="P83" s="8">
        <v>0</v>
      </c>
      <c r="Q83" s="8">
        <v>-1344.8586</v>
      </c>
      <c r="R83" s="8">
        <v>0</v>
      </c>
      <c r="S83" s="16">
        <v>-1344.8586</v>
      </c>
      <c r="T83" s="5">
        <f t="shared" si="1"/>
        <v>0.99397943680709533</v>
      </c>
    </row>
    <row r="84" spans="1:20" outlineLevel="1" x14ac:dyDescent="0.2">
      <c r="C84" s="6">
        <v>36831</v>
      </c>
      <c r="D84" s="14" t="s">
        <v>222</v>
      </c>
      <c r="F84" s="8">
        <f>SUBTOTAL(9,F65:F83)</f>
        <v>919488</v>
      </c>
      <c r="S84" s="16">
        <f>SUBTOTAL(9,S65:S83)</f>
        <v>3622315.5061000003</v>
      </c>
      <c r="T84" s="5">
        <f t="shared" si="1"/>
        <v>0</v>
      </c>
    </row>
    <row r="85" spans="1:20" outlineLevel="2" x14ac:dyDescent="0.2">
      <c r="A85" s="7" t="s">
        <v>34</v>
      </c>
      <c r="B85" s="7" t="s">
        <v>39</v>
      </c>
      <c r="C85" s="6">
        <v>36831</v>
      </c>
      <c r="D85" s="7" t="s">
        <v>38</v>
      </c>
      <c r="E85" s="7" t="s">
        <v>33</v>
      </c>
      <c r="F85" s="8">
        <v>106170</v>
      </c>
      <c r="G85" s="8">
        <v>105530.79670000001</v>
      </c>
      <c r="H85" s="9">
        <v>5.1239999999999997</v>
      </c>
      <c r="I85" s="9">
        <v>9.9999999999999995E-8</v>
      </c>
      <c r="J85" s="9">
        <v>-0.14749999999999999</v>
      </c>
      <c r="K85" s="9">
        <v>1.9999999999999999E-7</v>
      </c>
      <c r="L85" s="9">
        <v>0</v>
      </c>
      <c r="M85" s="9">
        <v>0</v>
      </c>
      <c r="N85" s="9">
        <v>4.9764999999999997</v>
      </c>
      <c r="O85" s="9">
        <v>2.9999999999999999E-7</v>
      </c>
      <c r="P85" s="8">
        <v>540739.7916</v>
      </c>
      <c r="Q85" s="8">
        <v>-15565.813700000001</v>
      </c>
      <c r="R85" s="8">
        <v>0</v>
      </c>
      <c r="S85" s="16">
        <v>525173.97790000006</v>
      </c>
      <c r="T85" s="5">
        <f t="shared" si="1"/>
        <v>0.99397943581049264</v>
      </c>
    </row>
    <row r="86" spans="1:20" outlineLevel="2" x14ac:dyDescent="0.2">
      <c r="A86" s="7" t="s">
        <v>34</v>
      </c>
      <c r="B86" s="7" t="s">
        <v>57</v>
      </c>
      <c r="C86" s="6">
        <v>36831</v>
      </c>
      <c r="D86" s="7" t="s">
        <v>38</v>
      </c>
      <c r="E86" s="7" t="s">
        <v>33</v>
      </c>
      <c r="F86" s="8">
        <v>525000</v>
      </c>
      <c r="G86" s="8">
        <v>521839.20370000001</v>
      </c>
      <c r="H86" s="9">
        <v>5.1239999999999997</v>
      </c>
      <c r="I86" s="9">
        <v>9.9999999999999995E-8</v>
      </c>
      <c r="J86" s="9">
        <v>-0.14749999999999999</v>
      </c>
      <c r="K86" s="9">
        <v>1.9999999999999999E-7</v>
      </c>
      <c r="L86" s="9">
        <v>0</v>
      </c>
      <c r="M86" s="9">
        <v>0</v>
      </c>
      <c r="N86" s="9">
        <v>4.9764999999999997</v>
      </c>
      <c r="O86" s="9">
        <v>2.9999999999999999E-7</v>
      </c>
      <c r="P86" s="8">
        <v>2673904.0273000002</v>
      </c>
      <c r="Q86" s="8">
        <v>-76971.386899999998</v>
      </c>
      <c r="R86" s="8">
        <v>0</v>
      </c>
      <c r="S86" s="16">
        <v>2596932.6403999999</v>
      </c>
      <c r="T86" s="5">
        <f t="shared" si="1"/>
        <v>0.99397943561904767</v>
      </c>
    </row>
    <row r="87" spans="1:20" outlineLevel="2" x14ac:dyDescent="0.2">
      <c r="A87" s="7" t="s">
        <v>34</v>
      </c>
      <c r="B87" s="7" t="s">
        <v>63</v>
      </c>
      <c r="C87" s="6">
        <v>36831</v>
      </c>
      <c r="D87" s="7" t="s">
        <v>38</v>
      </c>
      <c r="E87" s="7" t="s">
        <v>33</v>
      </c>
      <c r="F87" s="8">
        <v>105000</v>
      </c>
      <c r="G87" s="8">
        <v>104367.8407</v>
      </c>
      <c r="H87" s="9">
        <v>5.1239999999999997</v>
      </c>
      <c r="I87" s="9">
        <v>9.9999999999999995E-8</v>
      </c>
      <c r="J87" s="9">
        <v>-0.14749999999999999</v>
      </c>
      <c r="K87" s="9">
        <v>1.9999999999999999E-7</v>
      </c>
      <c r="L87" s="9">
        <v>0</v>
      </c>
      <c r="M87" s="9">
        <v>0</v>
      </c>
      <c r="N87" s="9">
        <v>4.9764999999999997</v>
      </c>
      <c r="O87" s="9">
        <v>2.9999999999999999E-7</v>
      </c>
      <c r="P87" s="8">
        <v>534780.80550000002</v>
      </c>
      <c r="Q87" s="8">
        <v>-15394.2773</v>
      </c>
      <c r="R87" s="8">
        <v>0</v>
      </c>
      <c r="S87" s="16">
        <v>519386.5282</v>
      </c>
      <c r="T87" s="5">
        <f t="shared" si="1"/>
        <v>0.99397943523809529</v>
      </c>
    </row>
    <row r="88" spans="1:20" outlineLevel="2" x14ac:dyDescent="0.2">
      <c r="A88" s="7" t="s">
        <v>34</v>
      </c>
      <c r="B88" s="7" t="s">
        <v>74</v>
      </c>
      <c r="C88" s="6">
        <v>36831</v>
      </c>
      <c r="D88" s="7" t="s">
        <v>38</v>
      </c>
      <c r="E88" s="7" t="s">
        <v>33</v>
      </c>
      <c r="F88" s="8">
        <v>153870</v>
      </c>
      <c r="G88" s="8">
        <v>152943.61569999999</v>
      </c>
      <c r="H88" s="9">
        <v>5.1239999999999997</v>
      </c>
      <c r="I88" s="9">
        <v>9.9999999999999995E-8</v>
      </c>
      <c r="J88" s="9">
        <v>-0.14749999999999999</v>
      </c>
      <c r="K88" s="9">
        <v>1.9999999999999999E-7</v>
      </c>
      <c r="L88" s="9">
        <v>0</v>
      </c>
      <c r="M88" s="9">
        <v>0</v>
      </c>
      <c r="N88" s="9">
        <v>4.9764999999999997</v>
      </c>
      <c r="O88" s="9">
        <v>2.9999999999999999E-7</v>
      </c>
      <c r="P88" s="8">
        <v>783683.07180000003</v>
      </c>
      <c r="Q88" s="8">
        <v>-22559.214</v>
      </c>
      <c r="R88" s="8">
        <v>0</v>
      </c>
      <c r="S88" s="16">
        <v>761123.8578</v>
      </c>
      <c r="T88" s="5">
        <f t="shared" si="1"/>
        <v>0.99397943523753818</v>
      </c>
    </row>
    <row r="89" spans="1:20" outlineLevel="2" x14ac:dyDescent="0.2">
      <c r="A89" s="7" t="s">
        <v>34</v>
      </c>
      <c r="B89" s="7" t="s">
        <v>103</v>
      </c>
      <c r="C89" s="6">
        <v>36831</v>
      </c>
      <c r="D89" s="7" t="s">
        <v>38</v>
      </c>
      <c r="E89" s="7" t="s">
        <v>33</v>
      </c>
      <c r="F89" s="8">
        <v>15060</v>
      </c>
      <c r="G89" s="8">
        <v>14969.3303</v>
      </c>
      <c r="H89" s="9">
        <v>5.1239999999999997</v>
      </c>
      <c r="I89" s="9">
        <v>9.9999999999999995E-8</v>
      </c>
      <c r="J89" s="9">
        <v>-0.14749999999999999</v>
      </c>
      <c r="K89" s="9">
        <v>1.9999999999999999E-7</v>
      </c>
      <c r="L89" s="9">
        <v>0</v>
      </c>
      <c r="M89" s="9">
        <v>0</v>
      </c>
      <c r="N89" s="9">
        <v>4.9764999999999997</v>
      </c>
      <c r="O89" s="9">
        <v>2.9999999999999999E-7</v>
      </c>
      <c r="P89" s="8">
        <v>76702.846999999994</v>
      </c>
      <c r="Q89" s="8">
        <v>-2207.9792000000002</v>
      </c>
      <c r="R89" s="8">
        <v>0</v>
      </c>
      <c r="S89" s="16">
        <v>74494.867800000007</v>
      </c>
      <c r="T89" s="5">
        <f t="shared" si="1"/>
        <v>0.99397943559096946</v>
      </c>
    </row>
    <row r="90" spans="1:20" outlineLevel="2" x14ac:dyDescent="0.2">
      <c r="A90" s="7" t="s">
        <v>34</v>
      </c>
      <c r="B90" s="7" t="s">
        <v>104</v>
      </c>
      <c r="C90" s="6">
        <v>36831</v>
      </c>
      <c r="D90" s="7" t="s">
        <v>38</v>
      </c>
      <c r="E90" s="7" t="s">
        <v>33</v>
      </c>
      <c r="F90" s="8">
        <v>1140</v>
      </c>
      <c r="G90" s="8">
        <v>1133.1366</v>
      </c>
      <c r="H90" s="9">
        <v>5.1239999999999997</v>
      </c>
      <c r="I90" s="9">
        <v>9.9999999999999995E-8</v>
      </c>
      <c r="J90" s="9">
        <v>-0.14749999999999999</v>
      </c>
      <c r="K90" s="9">
        <v>1.9999999999999999E-7</v>
      </c>
      <c r="L90" s="9">
        <v>0</v>
      </c>
      <c r="M90" s="9">
        <v>0</v>
      </c>
      <c r="N90" s="9">
        <v>4.9764999999999997</v>
      </c>
      <c r="O90" s="9">
        <v>2.9999999999999999E-7</v>
      </c>
      <c r="P90" s="8">
        <v>5806.1916000000001</v>
      </c>
      <c r="Q90" s="8">
        <v>-167.1379</v>
      </c>
      <c r="R90" s="8">
        <v>0</v>
      </c>
      <c r="S90" s="16">
        <v>5639.0537000000004</v>
      </c>
      <c r="T90" s="5">
        <f t="shared" si="1"/>
        <v>0.99397947368421058</v>
      </c>
    </row>
    <row r="91" spans="1:20" outlineLevel="2" x14ac:dyDescent="0.2">
      <c r="A91" s="7" t="s">
        <v>34</v>
      </c>
      <c r="B91" s="7" t="s">
        <v>146</v>
      </c>
      <c r="C91" s="6">
        <v>36831</v>
      </c>
      <c r="D91" s="7" t="s">
        <v>38</v>
      </c>
      <c r="E91" s="7" t="s">
        <v>33</v>
      </c>
      <c r="F91" s="8">
        <v>-906240</v>
      </c>
      <c r="G91" s="8">
        <v>-900783.92370000004</v>
      </c>
      <c r="H91" s="9">
        <v>5.1239999999999997</v>
      </c>
      <c r="I91" s="9">
        <v>9.9999999999999995E-8</v>
      </c>
      <c r="J91" s="9">
        <v>-0.14749999999999999</v>
      </c>
      <c r="K91" s="9">
        <v>1.9999999999999999E-7</v>
      </c>
      <c r="L91" s="9">
        <v>0</v>
      </c>
      <c r="M91" s="9">
        <v>0</v>
      </c>
      <c r="N91" s="9">
        <v>4.9764999999999997</v>
      </c>
      <c r="O91" s="9">
        <v>2.9999999999999999E-7</v>
      </c>
      <c r="P91" s="8">
        <v>-4615616.7346999999</v>
      </c>
      <c r="Q91" s="8">
        <v>132865.8089</v>
      </c>
      <c r="R91" s="8">
        <v>0</v>
      </c>
      <c r="S91" s="16">
        <v>-4482750.9258000003</v>
      </c>
      <c r="T91" s="5">
        <f t="shared" si="1"/>
        <v>0.99397943557997881</v>
      </c>
    </row>
    <row r="92" spans="1:20" outlineLevel="2" x14ac:dyDescent="0.2">
      <c r="A92" s="7" t="s">
        <v>34</v>
      </c>
      <c r="B92" s="7" t="s">
        <v>176</v>
      </c>
      <c r="C92" s="6">
        <v>36831</v>
      </c>
      <c r="D92" s="7" t="s">
        <v>38</v>
      </c>
      <c r="E92" s="7" t="s">
        <v>33</v>
      </c>
      <c r="F92" s="8">
        <v>29490</v>
      </c>
      <c r="G92" s="8">
        <v>29312.453600000001</v>
      </c>
      <c r="H92" s="9">
        <v>5.1239999999999997</v>
      </c>
      <c r="I92" s="9">
        <v>9.9999999999999995E-8</v>
      </c>
      <c r="J92" s="9">
        <v>-0.14749999999999999</v>
      </c>
      <c r="K92" s="9">
        <v>1.9999999999999999E-7</v>
      </c>
      <c r="L92" s="9">
        <v>0</v>
      </c>
      <c r="M92" s="9">
        <v>0</v>
      </c>
      <c r="N92" s="9">
        <v>4.9764999999999997</v>
      </c>
      <c r="O92" s="9">
        <v>2.9999999999999999E-7</v>
      </c>
      <c r="P92" s="8">
        <v>150197.0091</v>
      </c>
      <c r="Q92" s="8">
        <v>-4323.5928000000004</v>
      </c>
      <c r="R92" s="8">
        <v>0</v>
      </c>
      <c r="S92" s="16">
        <v>145873.41630000001</v>
      </c>
      <c r="T92" s="5">
        <f t="shared" si="1"/>
        <v>0.99397943709732117</v>
      </c>
    </row>
    <row r="93" spans="1:20" outlineLevel="2" x14ac:dyDescent="0.2">
      <c r="A93" s="7" t="s">
        <v>34</v>
      </c>
      <c r="B93" s="7" t="s">
        <v>179</v>
      </c>
      <c r="C93" s="6">
        <v>36831</v>
      </c>
      <c r="D93" s="7" t="s">
        <v>38</v>
      </c>
      <c r="E93" s="7" t="s">
        <v>33</v>
      </c>
      <c r="F93" s="8">
        <v>11000</v>
      </c>
      <c r="G93" s="8">
        <v>10933.773800000001</v>
      </c>
      <c r="H93" s="9">
        <v>5.1239999999999997</v>
      </c>
      <c r="I93" s="9">
        <v>9.9999999999999995E-8</v>
      </c>
      <c r="J93" s="9">
        <v>-0.14749999999999999</v>
      </c>
      <c r="K93" s="9">
        <v>1.9999999999999999E-7</v>
      </c>
      <c r="L93" s="9">
        <v>0</v>
      </c>
      <c r="M93" s="9">
        <v>0</v>
      </c>
      <c r="N93" s="9">
        <v>4.9764999999999997</v>
      </c>
      <c r="O93" s="9">
        <v>2.9999999999999999E-7</v>
      </c>
      <c r="P93" s="8">
        <v>56024.6558</v>
      </c>
      <c r="Q93" s="8">
        <v>-1612.7338</v>
      </c>
      <c r="R93" s="8">
        <v>0</v>
      </c>
      <c r="S93" s="16">
        <v>54411.921999999999</v>
      </c>
      <c r="T93" s="5">
        <f t="shared" si="1"/>
        <v>0.99397943636363639</v>
      </c>
    </row>
    <row r="94" spans="1:20" outlineLevel="2" x14ac:dyDescent="0.2">
      <c r="A94" s="7" t="s">
        <v>34</v>
      </c>
      <c r="B94" s="7" t="s">
        <v>184</v>
      </c>
      <c r="C94" s="6">
        <v>36831</v>
      </c>
      <c r="D94" s="7" t="s">
        <v>38</v>
      </c>
      <c r="E94" s="7" t="s">
        <v>33</v>
      </c>
      <c r="F94" s="8">
        <v>58000</v>
      </c>
      <c r="G94" s="8">
        <v>57650.8073</v>
      </c>
      <c r="H94" s="9">
        <v>5.1239999999999997</v>
      </c>
      <c r="I94" s="9">
        <v>9.9999999999999995E-8</v>
      </c>
      <c r="J94" s="9">
        <v>-0.14749999999999999</v>
      </c>
      <c r="K94" s="9">
        <v>1.9999999999999999E-7</v>
      </c>
      <c r="L94" s="9">
        <v>0</v>
      </c>
      <c r="M94" s="9">
        <v>0</v>
      </c>
      <c r="N94" s="9">
        <v>4.9764999999999997</v>
      </c>
      <c r="O94" s="9">
        <v>2.9999999999999999E-7</v>
      </c>
      <c r="P94" s="8">
        <v>295402.73060000001</v>
      </c>
      <c r="Q94" s="8">
        <v>-8503.5056999999997</v>
      </c>
      <c r="R94" s="8">
        <v>0</v>
      </c>
      <c r="S94" s="16">
        <v>286899.22489999997</v>
      </c>
      <c r="T94" s="5">
        <f t="shared" si="1"/>
        <v>0.99397943620689655</v>
      </c>
    </row>
    <row r="95" spans="1:20" outlineLevel="2" x14ac:dyDescent="0.2">
      <c r="A95" s="7" t="s">
        <v>34</v>
      </c>
      <c r="B95" s="7" t="s">
        <v>191</v>
      </c>
      <c r="C95" s="6">
        <v>36831</v>
      </c>
      <c r="D95" s="7" t="s">
        <v>38</v>
      </c>
      <c r="E95" s="7" t="s">
        <v>33</v>
      </c>
      <c r="F95" s="8">
        <v>8300</v>
      </c>
      <c r="G95" s="8">
        <v>8250.0293000000001</v>
      </c>
      <c r="H95" s="9">
        <v>5.1239999999999997</v>
      </c>
      <c r="I95" s="9">
        <v>9.9999999999999995E-8</v>
      </c>
      <c r="J95" s="9">
        <v>-0.14749999999999999</v>
      </c>
      <c r="K95" s="9">
        <v>1.9999999999999999E-7</v>
      </c>
      <c r="L95" s="9">
        <v>0</v>
      </c>
      <c r="M95" s="9">
        <v>0</v>
      </c>
      <c r="N95" s="9">
        <v>4.9764999999999997</v>
      </c>
      <c r="O95" s="9">
        <v>2.9999999999999999E-7</v>
      </c>
      <c r="P95" s="8">
        <v>42273.149400000002</v>
      </c>
      <c r="Q95" s="8">
        <v>-1216.8809000000001</v>
      </c>
      <c r="R95" s="8">
        <v>0</v>
      </c>
      <c r="S95" s="16">
        <v>41056.268499999998</v>
      </c>
      <c r="T95" s="5">
        <f t="shared" si="1"/>
        <v>0.9939794337349398</v>
      </c>
    </row>
    <row r="96" spans="1:20" outlineLevel="2" x14ac:dyDescent="0.2">
      <c r="A96" s="7" t="s">
        <v>34</v>
      </c>
      <c r="B96" s="7" t="s">
        <v>195</v>
      </c>
      <c r="C96" s="6">
        <v>36831</v>
      </c>
      <c r="D96" s="7" t="s">
        <v>38</v>
      </c>
      <c r="E96" s="7" t="s">
        <v>33</v>
      </c>
      <c r="F96" s="8">
        <v>85658</v>
      </c>
      <c r="G96" s="8">
        <v>85142.290500000003</v>
      </c>
      <c r="H96" s="9">
        <v>0</v>
      </c>
      <c r="I96" s="9">
        <v>0</v>
      </c>
      <c r="J96" s="9">
        <v>-0.14749999999999999</v>
      </c>
      <c r="K96" s="9">
        <v>1.9999999999999999E-7</v>
      </c>
      <c r="L96" s="9">
        <v>0</v>
      </c>
      <c r="M96" s="9">
        <v>0</v>
      </c>
      <c r="N96" s="9">
        <v>-0.14749999999999999</v>
      </c>
      <c r="O96" s="9">
        <v>1.9999999999999999E-7</v>
      </c>
      <c r="P96" s="8">
        <v>0</v>
      </c>
      <c r="Q96" s="8">
        <v>-12558.5049</v>
      </c>
      <c r="R96" s="8">
        <v>0</v>
      </c>
      <c r="S96" s="16">
        <v>-12558.5049</v>
      </c>
      <c r="T96" s="5">
        <f t="shared" si="1"/>
        <v>0.99397943566275193</v>
      </c>
    </row>
    <row r="97" spans="1:20" outlineLevel="2" x14ac:dyDescent="0.2">
      <c r="A97" s="7" t="s">
        <v>34</v>
      </c>
      <c r="B97" s="7" t="s">
        <v>200</v>
      </c>
      <c r="C97" s="6">
        <v>36831</v>
      </c>
      <c r="D97" s="7" t="s">
        <v>38</v>
      </c>
      <c r="E97" s="7" t="s">
        <v>33</v>
      </c>
      <c r="F97" s="8">
        <v>27800</v>
      </c>
      <c r="G97" s="8">
        <v>27632.6283</v>
      </c>
      <c r="H97" s="9">
        <v>0</v>
      </c>
      <c r="I97" s="9">
        <v>0</v>
      </c>
      <c r="J97" s="9">
        <v>-0.14749999999999999</v>
      </c>
      <c r="K97" s="9">
        <v>1.9999999999999999E-7</v>
      </c>
      <c r="L97" s="9">
        <v>0</v>
      </c>
      <c r="M97" s="9">
        <v>0</v>
      </c>
      <c r="N97" s="9">
        <v>-0.14749999999999999</v>
      </c>
      <c r="O97" s="9">
        <v>1.9999999999999999E-7</v>
      </c>
      <c r="P97" s="8">
        <v>0</v>
      </c>
      <c r="Q97" s="8">
        <v>-4075.8182000000002</v>
      </c>
      <c r="R97" s="8">
        <v>0</v>
      </c>
      <c r="S97" s="16">
        <v>-4075.8182000000002</v>
      </c>
      <c r="T97" s="5">
        <f t="shared" si="1"/>
        <v>0.99397943525179855</v>
      </c>
    </row>
    <row r="98" spans="1:20" outlineLevel="2" x14ac:dyDescent="0.2">
      <c r="A98" s="7" t="s">
        <v>34</v>
      </c>
      <c r="B98" s="7" t="s">
        <v>202</v>
      </c>
      <c r="C98" s="6">
        <v>36831</v>
      </c>
      <c r="D98" s="7" t="s">
        <v>38</v>
      </c>
      <c r="E98" s="7" t="s">
        <v>33</v>
      </c>
      <c r="F98" s="8">
        <v>14830</v>
      </c>
      <c r="G98" s="8">
        <v>14740.715</v>
      </c>
      <c r="H98" s="9">
        <v>0</v>
      </c>
      <c r="I98" s="9">
        <v>0</v>
      </c>
      <c r="J98" s="9">
        <v>-0.14749999999999999</v>
      </c>
      <c r="K98" s="9">
        <v>1.9999999999999999E-7</v>
      </c>
      <c r="L98" s="9">
        <v>0</v>
      </c>
      <c r="M98" s="9">
        <v>0</v>
      </c>
      <c r="N98" s="9">
        <v>-0.14749999999999999</v>
      </c>
      <c r="O98" s="9">
        <v>1.9999999999999999E-7</v>
      </c>
      <c r="P98" s="8">
        <v>0</v>
      </c>
      <c r="Q98" s="8">
        <v>-2174.2584000000002</v>
      </c>
      <c r="R98" s="8">
        <v>0</v>
      </c>
      <c r="S98" s="16">
        <v>-2174.2584000000002</v>
      </c>
      <c r="T98" s="5">
        <f t="shared" si="1"/>
        <v>0.99397943358057994</v>
      </c>
    </row>
    <row r="99" spans="1:20" ht="25.5" outlineLevel="1" x14ac:dyDescent="0.2">
      <c r="C99" s="6">
        <v>36831</v>
      </c>
      <c r="D99" s="14" t="s">
        <v>223</v>
      </c>
      <c r="F99" s="8">
        <f>SUBTOTAL(9,F85:F98)</f>
        <v>235078</v>
      </c>
      <c r="S99" s="16">
        <f>SUBTOTAL(9,S85:S98)</f>
        <v>509432.25020000001</v>
      </c>
      <c r="T99" s="5">
        <f t="shared" si="1"/>
        <v>0</v>
      </c>
    </row>
    <row r="100" spans="1:20" outlineLevel="2" x14ac:dyDescent="0.2">
      <c r="A100" s="7" t="s">
        <v>34</v>
      </c>
      <c r="B100" s="7" t="s">
        <v>194</v>
      </c>
      <c r="C100" s="6">
        <v>36831</v>
      </c>
      <c r="D100" s="7" t="s">
        <v>79</v>
      </c>
      <c r="E100" s="7" t="s">
        <v>33</v>
      </c>
      <c r="F100" s="8">
        <v>12200</v>
      </c>
      <c r="G100" s="8">
        <v>12126.5491</v>
      </c>
      <c r="H100" s="9">
        <v>5.1239999999999997</v>
      </c>
      <c r="I100" s="9">
        <v>9.9999999999999995E-8</v>
      </c>
      <c r="J100" s="9">
        <v>-0.08</v>
      </c>
      <c r="K100" s="9">
        <v>1.9999999999999999E-7</v>
      </c>
      <c r="L100" s="9">
        <v>0</v>
      </c>
      <c r="M100" s="9">
        <v>0</v>
      </c>
      <c r="N100" s="9">
        <v>5.0439999999999996</v>
      </c>
      <c r="O100" s="9">
        <v>2.9999999999999999E-7</v>
      </c>
      <c r="P100" s="8">
        <v>62136.436399999999</v>
      </c>
      <c r="Q100" s="8">
        <v>-970.12620000000004</v>
      </c>
      <c r="R100" s="8">
        <v>0</v>
      </c>
      <c r="S100" s="16">
        <v>61166.3102</v>
      </c>
      <c r="T100" s="5">
        <f t="shared" si="1"/>
        <v>0.99397943442622949</v>
      </c>
    </row>
    <row r="101" spans="1:20" outlineLevel="1" x14ac:dyDescent="0.2">
      <c r="C101" s="6">
        <v>36831</v>
      </c>
      <c r="D101" s="14" t="s">
        <v>224</v>
      </c>
      <c r="F101" s="8">
        <f>SUBTOTAL(9,F100:F100)</f>
        <v>12200</v>
      </c>
      <c r="S101" s="16">
        <f>SUBTOTAL(9,S100:S100)</f>
        <v>61166.3102</v>
      </c>
      <c r="T101" s="5">
        <f t="shared" si="1"/>
        <v>0</v>
      </c>
    </row>
    <row r="102" spans="1:20" outlineLevel="2" x14ac:dyDescent="0.2">
      <c r="A102" s="7" t="s">
        <v>34</v>
      </c>
      <c r="B102" s="7" t="s">
        <v>205</v>
      </c>
      <c r="C102" s="6">
        <v>36861</v>
      </c>
      <c r="D102" s="7" t="s">
        <v>206</v>
      </c>
      <c r="E102" s="7" t="s">
        <v>206</v>
      </c>
      <c r="F102" s="8">
        <v>0</v>
      </c>
      <c r="G102" s="8">
        <v>0</v>
      </c>
      <c r="H102" s="9">
        <v>5.2309999999999999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5.2309999999999999</v>
      </c>
      <c r="O102" s="9">
        <v>0</v>
      </c>
      <c r="P102" s="8">
        <v>520952.8273</v>
      </c>
      <c r="Q102" s="8">
        <v>0</v>
      </c>
      <c r="R102" s="8">
        <v>0</v>
      </c>
      <c r="S102" s="16">
        <v>520952.8273</v>
      </c>
      <c r="T102" s="5" t="e">
        <f t="shared" si="1"/>
        <v>#DIV/0!</v>
      </c>
    </row>
    <row r="103" spans="1:20" outlineLevel="1" x14ac:dyDescent="0.2">
      <c r="C103" s="6">
        <v>36861</v>
      </c>
      <c r="D103" s="14" t="s">
        <v>226</v>
      </c>
      <c r="F103" s="8">
        <f>SUBTOTAL(9,F102:F102)</f>
        <v>0</v>
      </c>
      <c r="S103" s="16">
        <f>SUBTOTAL(9,S102:S102)</f>
        <v>520952.8273</v>
      </c>
      <c r="T103" s="5" t="e">
        <f t="shared" si="1"/>
        <v>#DIV/0!</v>
      </c>
    </row>
    <row r="104" spans="1:20" outlineLevel="2" x14ac:dyDescent="0.2">
      <c r="A104" s="7" t="s">
        <v>34</v>
      </c>
      <c r="B104" s="7" t="s">
        <v>207</v>
      </c>
      <c r="C104" s="6">
        <v>36861</v>
      </c>
      <c r="D104" s="7" t="s">
        <v>33</v>
      </c>
      <c r="E104" s="7" t="s">
        <v>33</v>
      </c>
      <c r="F104" s="8">
        <v>186992</v>
      </c>
      <c r="G104" s="8">
        <v>184846.32079999999</v>
      </c>
      <c r="H104" s="9">
        <v>5.2309999999999999</v>
      </c>
      <c r="I104" s="9">
        <v>9.9999999999999995E-8</v>
      </c>
      <c r="J104" s="9">
        <v>0</v>
      </c>
      <c r="K104" s="9">
        <v>0</v>
      </c>
      <c r="L104" s="9">
        <v>0</v>
      </c>
      <c r="M104" s="9">
        <v>0</v>
      </c>
      <c r="N104" s="9">
        <v>5.2309999999999999</v>
      </c>
      <c r="O104" s="9">
        <v>9.9999999999999995E-8</v>
      </c>
      <c r="P104" s="8">
        <v>966931.0858</v>
      </c>
      <c r="Q104" s="8">
        <v>0</v>
      </c>
      <c r="R104" s="8">
        <v>0</v>
      </c>
      <c r="S104" s="16">
        <v>966931.0858</v>
      </c>
      <c r="T104" s="5">
        <f t="shared" si="1"/>
        <v>0.98852528878240775</v>
      </c>
    </row>
    <row r="105" spans="1:20" outlineLevel="1" x14ac:dyDescent="0.2">
      <c r="C105" s="6">
        <v>36861</v>
      </c>
      <c r="D105" s="14" t="s">
        <v>225</v>
      </c>
      <c r="F105" s="8">
        <f>SUBTOTAL(9,F104:F104)</f>
        <v>186992</v>
      </c>
      <c r="S105" s="16">
        <f>SUBTOTAL(9,S104:S104)</f>
        <v>966931.0858</v>
      </c>
      <c r="T105" s="5">
        <f t="shared" si="1"/>
        <v>0</v>
      </c>
    </row>
    <row r="106" spans="1:20" outlineLevel="2" x14ac:dyDescent="0.2">
      <c r="A106" s="7" t="s">
        <v>34</v>
      </c>
      <c r="B106" s="7" t="s">
        <v>35</v>
      </c>
      <c r="C106" s="6">
        <v>36861</v>
      </c>
      <c r="D106" s="7" t="s">
        <v>36</v>
      </c>
      <c r="E106" s="7" t="s">
        <v>33</v>
      </c>
      <c r="F106" s="8">
        <v>329096</v>
      </c>
      <c r="G106" s="8">
        <v>325319.71850000002</v>
      </c>
      <c r="H106" s="9">
        <v>5.2309999999999999</v>
      </c>
      <c r="I106" s="9">
        <v>9.9999999999999995E-8</v>
      </c>
      <c r="J106" s="9">
        <v>-5.7500000000000002E-2</v>
      </c>
      <c r="K106" s="9">
        <v>1.9999999999999999E-7</v>
      </c>
      <c r="L106" s="9">
        <v>0</v>
      </c>
      <c r="M106" s="9">
        <v>0</v>
      </c>
      <c r="N106" s="9">
        <v>5.1734999999999998</v>
      </c>
      <c r="O106" s="9">
        <v>2.9999999999999999E-7</v>
      </c>
      <c r="P106" s="8">
        <v>1701747.4149</v>
      </c>
      <c r="Q106" s="8">
        <v>-18705.948799999998</v>
      </c>
      <c r="R106" s="8">
        <v>0</v>
      </c>
      <c r="S106" s="17">
        <v>1683041.4661000001</v>
      </c>
      <c r="T106" s="5">
        <f t="shared" si="1"/>
        <v>0.98852528897343028</v>
      </c>
    </row>
    <row r="107" spans="1:20" outlineLevel="2" x14ac:dyDescent="0.2">
      <c r="A107" s="7" t="s">
        <v>34</v>
      </c>
      <c r="B107" s="7" t="s">
        <v>41</v>
      </c>
      <c r="C107" s="6">
        <v>36861</v>
      </c>
      <c r="D107" s="7" t="s">
        <v>36</v>
      </c>
      <c r="E107" s="7" t="s">
        <v>33</v>
      </c>
      <c r="F107" s="8">
        <v>749766</v>
      </c>
      <c r="G107" s="8">
        <v>741162.65179999999</v>
      </c>
      <c r="H107" s="9">
        <v>5.2309999999999999</v>
      </c>
      <c r="I107" s="9">
        <v>9.9999999999999995E-8</v>
      </c>
      <c r="J107" s="9">
        <v>-5.7500000000000002E-2</v>
      </c>
      <c r="K107" s="9">
        <v>1.9999999999999999E-7</v>
      </c>
      <c r="L107" s="9">
        <v>0</v>
      </c>
      <c r="M107" s="9">
        <v>0</v>
      </c>
      <c r="N107" s="9">
        <v>5.1734999999999998</v>
      </c>
      <c r="O107" s="9">
        <v>2.9999999999999999E-7</v>
      </c>
      <c r="P107" s="8">
        <v>3877021.7574999998</v>
      </c>
      <c r="Q107" s="8">
        <v>-42617.000699999997</v>
      </c>
      <c r="R107" s="8">
        <v>0</v>
      </c>
      <c r="S107" s="16">
        <v>3834404.7568000001</v>
      </c>
      <c r="T107" s="5">
        <f t="shared" si="1"/>
        <v>0.98852528895682124</v>
      </c>
    </row>
    <row r="108" spans="1:20" outlineLevel="2" x14ac:dyDescent="0.2">
      <c r="A108" s="7" t="s">
        <v>34</v>
      </c>
      <c r="B108" s="7" t="s">
        <v>46</v>
      </c>
      <c r="C108" s="6">
        <v>36861</v>
      </c>
      <c r="D108" s="7" t="s">
        <v>36</v>
      </c>
      <c r="E108" s="7" t="s">
        <v>33</v>
      </c>
      <c r="F108" s="8">
        <v>310000</v>
      </c>
      <c r="G108" s="8">
        <v>306442.83960000001</v>
      </c>
      <c r="H108" s="9">
        <v>5.2309999999999999</v>
      </c>
      <c r="I108" s="9">
        <v>9.9999999999999995E-8</v>
      </c>
      <c r="J108" s="9">
        <v>-5.7500000000000002E-2</v>
      </c>
      <c r="K108" s="9">
        <v>1.9999999999999999E-7</v>
      </c>
      <c r="L108" s="9">
        <v>0</v>
      </c>
      <c r="M108" s="9">
        <v>0</v>
      </c>
      <c r="N108" s="9">
        <v>5.1734999999999998</v>
      </c>
      <c r="O108" s="9">
        <v>2.9999999999999999E-7</v>
      </c>
      <c r="P108" s="8">
        <v>1603002.4632000001</v>
      </c>
      <c r="Q108" s="8">
        <v>-17620.5245</v>
      </c>
      <c r="R108" s="8">
        <v>0</v>
      </c>
      <c r="S108" s="16">
        <v>1585381.9387000001</v>
      </c>
      <c r="T108" s="5">
        <f t="shared" si="1"/>
        <v>0.98852528903225811</v>
      </c>
    </row>
    <row r="109" spans="1:20" outlineLevel="2" x14ac:dyDescent="0.2">
      <c r="A109" s="7" t="s">
        <v>34</v>
      </c>
      <c r="B109" s="7" t="s">
        <v>48</v>
      </c>
      <c r="C109" s="6">
        <v>36861</v>
      </c>
      <c r="D109" s="7" t="s">
        <v>36</v>
      </c>
      <c r="E109" s="7" t="s">
        <v>33</v>
      </c>
      <c r="F109" s="8">
        <v>798498</v>
      </c>
      <c r="G109" s="8">
        <v>789335.46620000002</v>
      </c>
      <c r="H109" s="9">
        <v>5.2309999999999999</v>
      </c>
      <c r="I109" s="9">
        <v>9.9999999999999995E-8</v>
      </c>
      <c r="J109" s="9">
        <v>-5.7500000000000002E-2</v>
      </c>
      <c r="K109" s="9">
        <v>1.9999999999999999E-7</v>
      </c>
      <c r="L109" s="9">
        <v>0</v>
      </c>
      <c r="M109" s="9">
        <v>0</v>
      </c>
      <c r="N109" s="9">
        <v>5.1734999999999998</v>
      </c>
      <c r="O109" s="9">
        <v>2.9999999999999999E-7</v>
      </c>
      <c r="P109" s="8">
        <v>4129013.7447000002</v>
      </c>
      <c r="Q109" s="8">
        <v>-45386.947200000002</v>
      </c>
      <c r="R109" s="8">
        <v>0</v>
      </c>
      <c r="S109" s="16">
        <v>4083626.7974999999</v>
      </c>
      <c r="T109" s="5">
        <f t="shared" si="1"/>
        <v>0.98852528898006009</v>
      </c>
    </row>
    <row r="110" spans="1:20" outlineLevel="2" x14ac:dyDescent="0.2">
      <c r="A110" s="7" t="s">
        <v>34</v>
      </c>
      <c r="B110" s="7" t="s">
        <v>50</v>
      </c>
      <c r="C110" s="6">
        <v>36861</v>
      </c>
      <c r="D110" s="7" t="s">
        <v>36</v>
      </c>
      <c r="E110" s="7" t="s">
        <v>33</v>
      </c>
      <c r="F110" s="8">
        <v>281263</v>
      </c>
      <c r="G110" s="8">
        <v>278035.5883</v>
      </c>
      <c r="H110" s="9">
        <v>5.2309999999999999</v>
      </c>
      <c r="I110" s="9">
        <v>9.9999999999999995E-8</v>
      </c>
      <c r="J110" s="9">
        <v>-5.7500000000000002E-2</v>
      </c>
      <c r="K110" s="9">
        <v>1.9999999999999999E-7</v>
      </c>
      <c r="L110" s="9">
        <v>0</v>
      </c>
      <c r="M110" s="9">
        <v>0</v>
      </c>
      <c r="N110" s="9">
        <v>5.1734999999999998</v>
      </c>
      <c r="O110" s="9">
        <v>2.9999999999999999E-7</v>
      </c>
      <c r="P110" s="8">
        <v>1454404.1348000001</v>
      </c>
      <c r="Q110" s="8">
        <v>-15987.1019</v>
      </c>
      <c r="R110" s="8">
        <v>0</v>
      </c>
      <c r="S110" s="16">
        <v>1438417.0329</v>
      </c>
      <c r="T110" s="5">
        <f t="shared" si="1"/>
        <v>0.98852528878665169</v>
      </c>
    </row>
    <row r="111" spans="1:20" outlineLevel="2" x14ac:dyDescent="0.2">
      <c r="A111" s="7" t="s">
        <v>34</v>
      </c>
      <c r="B111" s="7" t="s">
        <v>52</v>
      </c>
      <c r="C111" s="6">
        <v>36861</v>
      </c>
      <c r="D111" s="7" t="s">
        <v>36</v>
      </c>
      <c r="E111" s="7" t="s">
        <v>33</v>
      </c>
      <c r="F111" s="8">
        <v>465000</v>
      </c>
      <c r="G111" s="8">
        <v>459664.25939999998</v>
      </c>
      <c r="H111" s="9">
        <v>5.2309999999999999</v>
      </c>
      <c r="I111" s="9">
        <v>9.9999999999999995E-8</v>
      </c>
      <c r="J111" s="9">
        <v>-5.7500000000000002E-2</v>
      </c>
      <c r="K111" s="9">
        <v>1.9999999999999999E-7</v>
      </c>
      <c r="L111" s="9">
        <v>0</v>
      </c>
      <c r="M111" s="9">
        <v>0</v>
      </c>
      <c r="N111" s="9">
        <v>5.1734999999999998</v>
      </c>
      <c r="O111" s="9">
        <v>2.9999999999999999E-7</v>
      </c>
      <c r="P111" s="8">
        <v>2404503.6948000002</v>
      </c>
      <c r="Q111" s="8">
        <v>-26430.786899999999</v>
      </c>
      <c r="R111" s="8">
        <v>0</v>
      </c>
      <c r="S111" s="16">
        <v>2378072.9079</v>
      </c>
      <c r="T111" s="5">
        <f t="shared" si="1"/>
        <v>0.988525289032258</v>
      </c>
    </row>
    <row r="112" spans="1:20" outlineLevel="2" x14ac:dyDescent="0.2">
      <c r="A112" s="7" t="s">
        <v>34</v>
      </c>
      <c r="B112" s="7" t="s">
        <v>59</v>
      </c>
      <c r="C112" s="6">
        <v>36861</v>
      </c>
      <c r="D112" s="7" t="s">
        <v>36</v>
      </c>
      <c r="E112" s="7" t="s">
        <v>33</v>
      </c>
      <c r="F112" s="8">
        <v>201500</v>
      </c>
      <c r="G112" s="8">
        <v>199187.84570000001</v>
      </c>
      <c r="H112" s="9">
        <v>5.2309999999999999</v>
      </c>
      <c r="I112" s="9">
        <v>9.9999999999999995E-8</v>
      </c>
      <c r="J112" s="9">
        <v>-5.7500000000000002E-2</v>
      </c>
      <c r="K112" s="9">
        <v>1.9999999999999999E-7</v>
      </c>
      <c r="L112" s="9">
        <v>0</v>
      </c>
      <c r="M112" s="9">
        <v>0</v>
      </c>
      <c r="N112" s="9">
        <v>5.1734999999999998</v>
      </c>
      <c r="O112" s="9">
        <v>2.9999999999999999E-7</v>
      </c>
      <c r="P112" s="8">
        <v>1041951.6011</v>
      </c>
      <c r="Q112" s="8">
        <v>-11453.341</v>
      </c>
      <c r="R112" s="8">
        <v>0</v>
      </c>
      <c r="S112" s="16">
        <v>1030498.2601</v>
      </c>
      <c r="T112" s="5">
        <f t="shared" si="1"/>
        <v>0.98852528883374691</v>
      </c>
    </row>
    <row r="113" spans="1:20" outlineLevel="2" x14ac:dyDescent="0.2">
      <c r="A113" s="7" t="s">
        <v>34</v>
      </c>
      <c r="B113" s="7" t="s">
        <v>66</v>
      </c>
      <c r="C113" s="6">
        <v>36861</v>
      </c>
      <c r="D113" s="7" t="s">
        <v>36</v>
      </c>
      <c r="E113" s="7" t="s">
        <v>33</v>
      </c>
      <c r="F113" s="8">
        <v>155000</v>
      </c>
      <c r="G113" s="8">
        <v>153221.4198</v>
      </c>
      <c r="H113" s="9">
        <v>5.2309999999999999</v>
      </c>
      <c r="I113" s="9">
        <v>9.9999999999999995E-8</v>
      </c>
      <c r="J113" s="9">
        <v>-5.7500000000000002E-2</v>
      </c>
      <c r="K113" s="9">
        <v>1.9999999999999999E-7</v>
      </c>
      <c r="L113" s="9">
        <v>0</v>
      </c>
      <c r="M113" s="9">
        <v>0</v>
      </c>
      <c r="N113" s="9">
        <v>5.1734999999999998</v>
      </c>
      <c r="O113" s="9">
        <v>2.9999999999999999E-7</v>
      </c>
      <c r="P113" s="8">
        <v>801501.23160000006</v>
      </c>
      <c r="Q113" s="8">
        <v>-8810.2623000000003</v>
      </c>
      <c r="R113" s="8">
        <v>0</v>
      </c>
      <c r="S113" s="16">
        <v>792690.9693</v>
      </c>
      <c r="T113" s="5">
        <f t="shared" si="1"/>
        <v>0.98852528903225811</v>
      </c>
    </row>
    <row r="114" spans="1:20" outlineLevel="2" x14ac:dyDescent="0.2">
      <c r="A114" s="7" t="s">
        <v>34</v>
      </c>
      <c r="B114" s="7" t="s">
        <v>86</v>
      </c>
      <c r="C114" s="6">
        <v>36861</v>
      </c>
      <c r="D114" s="7" t="s">
        <v>36</v>
      </c>
      <c r="E114" s="7" t="s">
        <v>33</v>
      </c>
      <c r="F114" s="8">
        <v>-20832</v>
      </c>
      <c r="G114" s="8">
        <v>-20592.9588</v>
      </c>
      <c r="H114" s="9">
        <v>5.2309999999999999</v>
      </c>
      <c r="I114" s="9">
        <v>9.9999999999999995E-8</v>
      </c>
      <c r="J114" s="9">
        <v>-5.7500000000000002E-2</v>
      </c>
      <c r="K114" s="9">
        <v>1.9999999999999999E-7</v>
      </c>
      <c r="L114" s="9">
        <v>0</v>
      </c>
      <c r="M114" s="9">
        <v>0</v>
      </c>
      <c r="N114" s="9">
        <v>5.1734999999999998</v>
      </c>
      <c r="O114" s="9">
        <v>2.9999999999999999E-7</v>
      </c>
      <c r="P114" s="8">
        <v>-107721.76549999999</v>
      </c>
      <c r="Q114" s="8">
        <v>1184.0993000000001</v>
      </c>
      <c r="R114" s="8">
        <v>0</v>
      </c>
      <c r="S114" s="16">
        <v>-106537.66620000001</v>
      </c>
      <c r="T114" s="5">
        <f t="shared" si="1"/>
        <v>0.9885252880184332</v>
      </c>
    </row>
    <row r="115" spans="1:20" outlineLevel="2" x14ac:dyDescent="0.2">
      <c r="A115" s="7" t="s">
        <v>34</v>
      </c>
      <c r="B115" s="7" t="s">
        <v>87</v>
      </c>
      <c r="C115" s="6">
        <v>36861</v>
      </c>
      <c r="D115" s="7" t="s">
        <v>36</v>
      </c>
      <c r="E115" s="7" t="s">
        <v>33</v>
      </c>
      <c r="F115" s="8">
        <v>-26195</v>
      </c>
      <c r="G115" s="8">
        <v>-25894.419900000001</v>
      </c>
      <c r="H115" s="9">
        <v>5.2309999999999999</v>
      </c>
      <c r="I115" s="9">
        <v>9.9999999999999995E-8</v>
      </c>
      <c r="J115" s="9">
        <v>-5.7500000000000002E-2</v>
      </c>
      <c r="K115" s="9">
        <v>1.9999999999999999E-7</v>
      </c>
      <c r="L115" s="9">
        <v>0</v>
      </c>
      <c r="M115" s="9">
        <v>0</v>
      </c>
      <c r="N115" s="9">
        <v>5.1734999999999998</v>
      </c>
      <c r="O115" s="9">
        <v>2.9999999999999999E-7</v>
      </c>
      <c r="P115" s="8">
        <v>-135453.70809999999</v>
      </c>
      <c r="Q115" s="8">
        <v>1488.9342999999999</v>
      </c>
      <c r="R115" s="8">
        <v>0</v>
      </c>
      <c r="S115" s="16">
        <v>-133964.7738</v>
      </c>
      <c r="T115" s="5">
        <f t="shared" si="1"/>
        <v>0.9885252872685627</v>
      </c>
    </row>
    <row r="116" spans="1:20" outlineLevel="2" x14ac:dyDescent="0.2">
      <c r="A116" s="7" t="s">
        <v>34</v>
      </c>
      <c r="B116" s="7" t="s">
        <v>88</v>
      </c>
      <c r="C116" s="6">
        <v>36861</v>
      </c>
      <c r="D116" s="7" t="s">
        <v>36</v>
      </c>
      <c r="E116" s="7" t="s">
        <v>33</v>
      </c>
      <c r="F116" s="8">
        <v>-3813</v>
      </c>
      <c r="G116" s="8">
        <v>-3769.2469000000001</v>
      </c>
      <c r="H116" s="9">
        <v>5.2309999999999999</v>
      </c>
      <c r="I116" s="9">
        <v>9.9999999999999995E-8</v>
      </c>
      <c r="J116" s="9">
        <v>-5.7500000000000002E-2</v>
      </c>
      <c r="K116" s="9">
        <v>1.9999999999999999E-7</v>
      </c>
      <c r="L116" s="9">
        <v>0</v>
      </c>
      <c r="M116" s="9">
        <v>0</v>
      </c>
      <c r="N116" s="9">
        <v>5.1734999999999998</v>
      </c>
      <c r="O116" s="9">
        <v>2.9999999999999999E-7</v>
      </c>
      <c r="P116" s="8">
        <v>-19716.9303</v>
      </c>
      <c r="Q116" s="8">
        <v>216.73240000000001</v>
      </c>
      <c r="R116" s="8">
        <v>0</v>
      </c>
      <c r="S116" s="16">
        <v>-19500.197899999999</v>
      </c>
      <c r="T116" s="5">
        <f t="shared" si="1"/>
        <v>0.9885252819302387</v>
      </c>
    </row>
    <row r="117" spans="1:20" outlineLevel="2" x14ac:dyDescent="0.2">
      <c r="A117" s="7" t="s">
        <v>34</v>
      </c>
      <c r="B117" s="7" t="s">
        <v>90</v>
      </c>
      <c r="C117" s="6">
        <v>36861</v>
      </c>
      <c r="D117" s="7" t="s">
        <v>36</v>
      </c>
      <c r="E117" s="7" t="s">
        <v>33</v>
      </c>
      <c r="F117" s="8">
        <v>-41664</v>
      </c>
      <c r="G117" s="8">
        <v>-41185.917600000001</v>
      </c>
      <c r="H117" s="9">
        <v>5.2309999999999999</v>
      </c>
      <c r="I117" s="9">
        <v>9.9999999999999995E-8</v>
      </c>
      <c r="J117" s="9">
        <v>-5.7500000000000002E-2</v>
      </c>
      <c r="K117" s="9">
        <v>1.9999999999999999E-7</v>
      </c>
      <c r="L117" s="9">
        <v>0</v>
      </c>
      <c r="M117" s="9">
        <v>0</v>
      </c>
      <c r="N117" s="9">
        <v>5.1734999999999998</v>
      </c>
      <c r="O117" s="9">
        <v>2.9999999999999999E-7</v>
      </c>
      <c r="P117" s="8">
        <v>-215443.53109999999</v>
      </c>
      <c r="Q117" s="8">
        <v>2368.1985</v>
      </c>
      <c r="R117" s="8">
        <v>0</v>
      </c>
      <c r="S117" s="16">
        <v>-213075.33259999999</v>
      </c>
      <c r="T117" s="5">
        <f t="shared" si="1"/>
        <v>0.9885252880184332</v>
      </c>
    </row>
    <row r="118" spans="1:20" outlineLevel="2" x14ac:dyDescent="0.2">
      <c r="A118" s="7" t="s">
        <v>34</v>
      </c>
      <c r="B118" s="7" t="s">
        <v>91</v>
      </c>
      <c r="C118" s="6">
        <v>36861</v>
      </c>
      <c r="D118" s="7" t="s">
        <v>36</v>
      </c>
      <c r="E118" s="7" t="s">
        <v>33</v>
      </c>
      <c r="F118" s="8">
        <v>-18073</v>
      </c>
      <c r="G118" s="8">
        <v>-17865.6175</v>
      </c>
      <c r="H118" s="9">
        <v>5.2309999999999999</v>
      </c>
      <c r="I118" s="9">
        <v>9.9999999999999995E-8</v>
      </c>
      <c r="J118" s="9">
        <v>-5.7500000000000002E-2</v>
      </c>
      <c r="K118" s="9">
        <v>1.9999999999999999E-7</v>
      </c>
      <c r="L118" s="9">
        <v>0</v>
      </c>
      <c r="M118" s="9">
        <v>0</v>
      </c>
      <c r="N118" s="9">
        <v>5.1734999999999998</v>
      </c>
      <c r="O118" s="9">
        <v>2.9999999999999999E-7</v>
      </c>
      <c r="P118" s="8">
        <v>-93455.043600000005</v>
      </c>
      <c r="Q118" s="8">
        <v>1027.2765999999999</v>
      </c>
      <c r="R118" s="8">
        <v>0</v>
      </c>
      <c r="S118" s="16">
        <v>-92427.767000000007</v>
      </c>
      <c r="T118" s="5">
        <f t="shared" si="1"/>
        <v>0.98852528633873737</v>
      </c>
    </row>
    <row r="119" spans="1:20" outlineLevel="2" x14ac:dyDescent="0.2">
      <c r="A119" s="7" t="s">
        <v>34</v>
      </c>
      <c r="B119" s="7" t="s">
        <v>92</v>
      </c>
      <c r="C119" s="6">
        <v>36861</v>
      </c>
      <c r="D119" s="7" t="s">
        <v>36</v>
      </c>
      <c r="E119" s="7" t="s">
        <v>33</v>
      </c>
      <c r="F119" s="8">
        <v>-9145</v>
      </c>
      <c r="G119" s="8">
        <v>-9040.0637999999999</v>
      </c>
      <c r="H119" s="9">
        <v>5.2309999999999999</v>
      </c>
      <c r="I119" s="9">
        <v>9.9999999999999995E-8</v>
      </c>
      <c r="J119" s="9">
        <v>-5.7500000000000002E-2</v>
      </c>
      <c r="K119" s="9">
        <v>1.9999999999999999E-7</v>
      </c>
      <c r="L119" s="9">
        <v>0</v>
      </c>
      <c r="M119" s="9">
        <v>0</v>
      </c>
      <c r="N119" s="9">
        <v>5.1734999999999998</v>
      </c>
      <c r="O119" s="9">
        <v>2.9999999999999999E-7</v>
      </c>
      <c r="P119" s="8">
        <v>-47288.572699999997</v>
      </c>
      <c r="Q119" s="8">
        <v>519.80550000000005</v>
      </c>
      <c r="R119" s="8">
        <v>0</v>
      </c>
      <c r="S119" s="16">
        <v>-46768.767200000002</v>
      </c>
      <c r="T119" s="5">
        <f t="shared" si="1"/>
        <v>0.98852529250956811</v>
      </c>
    </row>
    <row r="120" spans="1:20" outlineLevel="2" x14ac:dyDescent="0.2">
      <c r="A120" s="7" t="s">
        <v>34</v>
      </c>
      <c r="B120" s="7" t="s">
        <v>93</v>
      </c>
      <c r="C120" s="6">
        <v>36861</v>
      </c>
      <c r="D120" s="7" t="s">
        <v>36</v>
      </c>
      <c r="E120" s="7" t="s">
        <v>33</v>
      </c>
      <c r="F120" s="8">
        <v>-10137</v>
      </c>
      <c r="G120" s="8">
        <v>-10020.680899999999</v>
      </c>
      <c r="H120" s="9">
        <v>5.2309999999999999</v>
      </c>
      <c r="I120" s="9">
        <v>9.9999999999999995E-8</v>
      </c>
      <c r="J120" s="9">
        <v>-5.7500000000000002E-2</v>
      </c>
      <c r="K120" s="9">
        <v>1.9999999999999999E-7</v>
      </c>
      <c r="L120" s="9">
        <v>0</v>
      </c>
      <c r="M120" s="9">
        <v>0</v>
      </c>
      <c r="N120" s="9">
        <v>5.1734999999999998</v>
      </c>
      <c r="O120" s="9">
        <v>2.9999999999999999E-7</v>
      </c>
      <c r="P120" s="8">
        <v>-52418.180500000002</v>
      </c>
      <c r="Q120" s="8">
        <v>576.19119999999998</v>
      </c>
      <c r="R120" s="8">
        <v>0</v>
      </c>
      <c r="S120" s="16">
        <v>-51841.989300000001</v>
      </c>
      <c r="T120" s="5">
        <f t="shared" si="1"/>
        <v>0.98852529347933304</v>
      </c>
    </row>
    <row r="121" spans="1:20" outlineLevel="2" x14ac:dyDescent="0.2">
      <c r="A121" s="7" t="s">
        <v>34</v>
      </c>
      <c r="B121" s="7" t="s">
        <v>94</v>
      </c>
      <c r="C121" s="6">
        <v>36861</v>
      </c>
      <c r="D121" s="7" t="s">
        <v>36</v>
      </c>
      <c r="E121" s="7" t="s">
        <v>33</v>
      </c>
      <c r="F121" s="8">
        <v>-19344</v>
      </c>
      <c r="G121" s="8">
        <v>-19122.033200000002</v>
      </c>
      <c r="H121" s="9">
        <v>5.2309999999999999</v>
      </c>
      <c r="I121" s="9">
        <v>9.9999999999999995E-8</v>
      </c>
      <c r="J121" s="9">
        <v>-5.7500000000000002E-2</v>
      </c>
      <c r="K121" s="9">
        <v>1.9999999999999999E-7</v>
      </c>
      <c r="L121" s="9">
        <v>0</v>
      </c>
      <c r="M121" s="9">
        <v>0</v>
      </c>
      <c r="N121" s="9">
        <v>5.1734999999999998</v>
      </c>
      <c r="O121" s="9">
        <v>2.9999999999999999E-7</v>
      </c>
      <c r="P121" s="8">
        <v>-100027.35370000001</v>
      </c>
      <c r="Q121" s="8">
        <v>1099.5208</v>
      </c>
      <c r="R121" s="8">
        <v>0</v>
      </c>
      <c r="S121" s="16">
        <v>-98927.832899999994</v>
      </c>
      <c r="T121" s="5">
        <f t="shared" si="1"/>
        <v>0.98852528949545082</v>
      </c>
    </row>
    <row r="122" spans="1:20" outlineLevel="2" x14ac:dyDescent="0.2">
      <c r="A122" s="7" t="s">
        <v>34</v>
      </c>
      <c r="B122" s="7" t="s">
        <v>97</v>
      </c>
      <c r="C122" s="6">
        <v>36861</v>
      </c>
      <c r="D122" s="7" t="s">
        <v>36</v>
      </c>
      <c r="E122" s="7" t="s">
        <v>33</v>
      </c>
      <c r="F122" s="8">
        <v>-29481</v>
      </c>
      <c r="G122" s="8">
        <v>-29142.714</v>
      </c>
      <c r="H122" s="9">
        <v>5.2309999999999999</v>
      </c>
      <c r="I122" s="9">
        <v>9.9999999999999995E-8</v>
      </c>
      <c r="J122" s="9">
        <v>-5.7500000000000002E-2</v>
      </c>
      <c r="K122" s="9">
        <v>1.9999999999999999E-7</v>
      </c>
      <c r="L122" s="9">
        <v>0</v>
      </c>
      <c r="M122" s="9">
        <v>0</v>
      </c>
      <c r="N122" s="9">
        <v>5.1734999999999998</v>
      </c>
      <c r="O122" s="9">
        <v>2.9999999999999999E-7</v>
      </c>
      <c r="P122" s="8">
        <v>-152445.53419999999</v>
      </c>
      <c r="Q122" s="8">
        <v>1675.7119</v>
      </c>
      <c r="R122" s="8">
        <v>0</v>
      </c>
      <c r="S122" s="16">
        <v>-150769.8223</v>
      </c>
      <c r="T122" s="5">
        <f t="shared" si="1"/>
        <v>0.98852528747328783</v>
      </c>
    </row>
    <row r="123" spans="1:20" outlineLevel="2" x14ac:dyDescent="0.2">
      <c r="A123" s="7" t="s">
        <v>34</v>
      </c>
      <c r="B123" s="7" t="s">
        <v>101</v>
      </c>
      <c r="C123" s="6">
        <v>36861</v>
      </c>
      <c r="D123" s="7" t="s">
        <v>36</v>
      </c>
      <c r="E123" s="7" t="s">
        <v>33</v>
      </c>
      <c r="F123" s="8">
        <v>-19654</v>
      </c>
      <c r="G123" s="8">
        <v>-19428.475999999999</v>
      </c>
      <c r="H123" s="9">
        <v>5.2309999999999999</v>
      </c>
      <c r="I123" s="9">
        <v>9.9999999999999995E-8</v>
      </c>
      <c r="J123" s="9">
        <v>-5.7500000000000002E-2</v>
      </c>
      <c r="K123" s="9">
        <v>1.9999999999999999E-7</v>
      </c>
      <c r="L123" s="9">
        <v>0</v>
      </c>
      <c r="M123" s="9">
        <v>0</v>
      </c>
      <c r="N123" s="9">
        <v>5.1734999999999998</v>
      </c>
      <c r="O123" s="9">
        <v>2.9999999999999999E-7</v>
      </c>
      <c r="P123" s="8">
        <v>-101630.35619999999</v>
      </c>
      <c r="Q123" s="8">
        <v>1117.1413</v>
      </c>
      <c r="R123" s="8">
        <v>0</v>
      </c>
      <c r="S123" s="16">
        <v>-100513.21490000001</v>
      </c>
      <c r="T123" s="5">
        <f t="shared" si="1"/>
        <v>0.98852528747328783</v>
      </c>
    </row>
    <row r="124" spans="1:20" outlineLevel="2" x14ac:dyDescent="0.2">
      <c r="A124" s="7" t="s">
        <v>34</v>
      </c>
      <c r="B124" s="7" t="s">
        <v>102</v>
      </c>
      <c r="C124" s="6">
        <v>36861</v>
      </c>
      <c r="D124" s="7" t="s">
        <v>36</v>
      </c>
      <c r="E124" s="7" t="s">
        <v>33</v>
      </c>
      <c r="F124" s="8">
        <v>-19654</v>
      </c>
      <c r="G124" s="8">
        <v>-19428.475999999999</v>
      </c>
      <c r="H124" s="9">
        <v>5.2309999999999999</v>
      </c>
      <c r="I124" s="9">
        <v>9.9999999999999995E-8</v>
      </c>
      <c r="J124" s="9">
        <v>-5.7500000000000002E-2</v>
      </c>
      <c r="K124" s="9">
        <v>1.9999999999999999E-7</v>
      </c>
      <c r="L124" s="9">
        <v>0</v>
      </c>
      <c r="M124" s="9">
        <v>0</v>
      </c>
      <c r="N124" s="9">
        <v>5.1734999999999998</v>
      </c>
      <c r="O124" s="9">
        <v>2.9999999999999999E-7</v>
      </c>
      <c r="P124" s="8">
        <v>-101630.35619999999</v>
      </c>
      <c r="Q124" s="8">
        <v>1117.1413</v>
      </c>
      <c r="R124" s="8">
        <v>0</v>
      </c>
      <c r="S124" s="16">
        <v>-100513.21490000001</v>
      </c>
      <c r="T124" s="5">
        <f t="shared" si="1"/>
        <v>0.98852528747328783</v>
      </c>
    </row>
    <row r="125" spans="1:20" outlineLevel="2" x14ac:dyDescent="0.2">
      <c r="A125" s="7" t="s">
        <v>34</v>
      </c>
      <c r="B125" s="7" t="s">
        <v>125</v>
      </c>
      <c r="C125" s="6">
        <v>36861</v>
      </c>
      <c r="D125" s="7" t="s">
        <v>36</v>
      </c>
      <c r="E125" s="7" t="s">
        <v>33</v>
      </c>
      <c r="F125" s="8">
        <v>-2569838</v>
      </c>
      <c r="G125" s="8">
        <v>-2540349.8514999999</v>
      </c>
      <c r="H125" s="9">
        <v>5.2309999999999999</v>
      </c>
      <c r="I125" s="9">
        <v>9.9999999999999995E-8</v>
      </c>
      <c r="J125" s="9">
        <v>-5.7500000000000002E-2</v>
      </c>
      <c r="K125" s="9">
        <v>1.9999999999999999E-7</v>
      </c>
      <c r="L125" s="9">
        <v>0</v>
      </c>
      <c r="M125" s="9">
        <v>0</v>
      </c>
      <c r="N125" s="9">
        <v>5.1734999999999998</v>
      </c>
      <c r="O125" s="9">
        <v>2.9999999999999999E-7</v>
      </c>
      <c r="P125" s="8">
        <v>-13288569.8193</v>
      </c>
      <c r="Q125" s="8">
        <v>146070.62450000001</v>
      </c>
      <c r="R125" s="8">
        <v>0</v>
      </c>
      <c r="S125" s="16">
        <v>-13142499.194800001</v>
      </c>
      <c r="T125" s="5">
        <f t="shared" si="1"/>
        <v>0.98852528894817493</v>
      </c>
    </row>
    <row r="126" spans="1:20" outlineLevel="2" x14ac:dyDescent="0.2">
      <c r="A126" s="7" t="s">
        <v>34</v>
      </c>
      <c r="B126" s="7" t="s">
        <v>143</v>
      </c>
      <c r="C126" s="6">
        <v>36861</v>
      </c>
      <c r="D126" s="7" t="s">
        <v>36</v>
      </c>
      <c r="E126" s="7" t="s">
        <v>33</v>
      </c>
      <c r="F126" s="8">
        <v>-502293</v>
      </c>
      <c r="G126" s="8">
        <v>-496529.33299999998</v>
      </c>
      <c r="H126" s="9">
        <v>0</v>
      </c>
      <c r="I126" s="9">
        <v>0</v>
      </c>
      <c r="J126" s="9">
        <v>-5.7500000000000002E-2</v>
      </c>
      <c r="K126" s="9">
        <v>1.9999999999999999E-7</v>
      </c>
      <c r="L126" s="9">
        <v>0</v>
      </c>
      <c r="M126" s="9">
        <v>0</v>
      </c>
      <c r="N126" s="9">
        <v>-5.7500000000000002E-2</v>
      </c>
      <c r="O126" s="9">
        <v>1.9999999999999999E-7</v>
      </c>
      <c r="P126" s="8">
        <v>0</v>
      </c>
      <c r="Q126" s="8">
        <v>28550.535899999999</v>
      </c>
      <c r="R126" s="8">
        <v>0</v>
      </c>
      <c r="S126" s="16">
        <v>28550.535899999999</v>
      </c>
      <c r="T126" s="5">
        <f t="shared" si="1"/>
        <v>0.9885252890245334</v>
      </c>
    </row>
    <row r="127" spans="1:20" outlineLevel="2" x14ac:dyDescent="0.2">
      <c r="A127" s="7" t="s">
        <v>34</v>
      </c>
      <c r="B127" s="7" t="s">
        <v>145</v>
      </c>
      <c r="C127" s="6">
        <v>36861</v>
      </c>
      <c r="D127" s="7" t="s">
        <v>36</v>
      </c>
      <c r="E127" s="7" t="s">
        <v>33</v>
      </c>
      <c r="F127" s="8">
        <v>310000</v>
      </c>
      <c r="G127" s="8">
        <v>306442.83960000001</v>
      </c>
      <c r="H127" s="9">
        <v>5.2309999999999999</v>
      </c>
      <c r="I127" s="9">
        <v>9.9999999999999995E-8</v>
      </c>
      <c r="J127" s="9">
        <v>-5.7500000000000002E-2</v>
      </c>
      <c r="K127" s="9">
        <v>1.9999999999999999E-7</v>
      </c>
      <c r="L127" s="9">
        <v>0</v>
      </c>
      <c r="M127" s="9">
        <v>0</v>
      </c>
      <c r="N127" s="9">
        <v>5.1734999999999998</v>
      </c>
      <c r="O127" s="9">
        <v>2.9999999999999999E-7</v>
      </c>
      <c r="P127" s="8">
        <v>1603002.4632000001</v>
      </c>
      <c r="Q127" s="8">
        <v>-17620.5245</v>
      </c>
      <c r="R127" s="8">
        <v>0</v>
      </c>
      <c r="S127" s="16">
        <v>1585381.9387000001</v>
      </c>
      <c r="T127" s="5">
        <f t="shared" si="1"/>
        <v>0.98852528903225811</v>
      </c>
    </row>
    <row r="128" spans="1:20" outlineLevel="2" x14ac:dyDescent="0.2">
      <c r="A128" s="7" t="s">
        <v>34</v>
      </c>
      <c r="B128" s="7" t="s">
        <v>152</v>
      </c>
      <c r="C128" s="6">
        <v>36861</v>
      </c>
      <c r="D128" s="7" t="s">
        <v>36</v>
      </c>
      <c r="E128" s="7" t="s">
        <v>33</v>
      </c>
      <c r="F128" s="8">
        <v>1529776</v>
      </c>
      <c r="G128" s="8">
        <v>1512222.2623999999</v>
      </c>
      <c r="H128" s="9">
        <v>5.2309999999999999</v>
      </c>
      <c r="I128" s="9">
        <v>9.9999999999999995E-8</v>
      </c>
      <c r="J128" s="9">
        <v>-5.7500000000000002E-2</v>
      </c>
      <c r="K128" s="9">
        <v>1.9999999999999999E-7</v>
      </c>
      <c r="L128" s="9">
        <v>0</v>
      </c>
      <c r="M128" s="9">
        <v>0</v>
      </c>
      <c r="N128" s="9">
        <v>5.1734999999999998</v>
      </c>
      <c r="O128" s="9">
        <v>2.9999999999999999E-7</v>
      </c>
      <c r="P128" s="8">
        <v>7910434.5036000004</v>
      </c>
      <c r="Q128" s="8">
        <v>-86953.082500000004</v>
      </c>
      <c r="R128" s="8">
        <v>0</v>
      </c>
      <c r="S128" s="16">
        <v>7823481.4210999999</v>
      </c>
      <c r="T128" s="5">
        <f t="shared" si="1"/>
        <v>0.98852528893118985</v>
      </c>
    </row>
    <row r="129" spans="1:20" outlineLevel="2" x14ac:dyDescent="0.2">
      <c r="A129" s="7" t="s">
        <v>34</v>
      </c>
      <c r="B129" s="7" t="s">
        <v>154</v>
      </c>
      <c r="C129" s="6">
        <v>36861</v>
      </c>
      <c r="D129" s="7" t="s">
        <v>36</v>
      </c>
      <c r="E129" s="7" t="s">
        <v>33</v>
      </c>
      <c r="F129" s="8">
        <v>241461</v>
      </c>
      <c r="G129" s="8">
        <v>238690.30480000001</v>
      </c>
      <c r="H129" s="9">
        <v>5.2309999999999999</v>
      </c>
      <c r="I129" s="9">
        <v>9.9999999999999995E-8</v>
      </c>
      <c r="J129" s="9">
        <v>-5.7500000000000002E-2</v>
      </c>
      <c r="K129" s="9">
        <v>1.9999999999999999E-7</v>
      </c>
      <c r="L129" s="9">
        <v>0</v>
      </c>
      <c r="M129" s="9">
        <v>0</v>
      </c>
      <c r="N129" s="9">
        <v>5.1734999999999998</v>
      </c>
      <c r="O129" s="9">
        <v>2.9999999999999999E-7</v>
      </c>
      <c r="P129" s="8">
        <v>1248588.9605</v>
      </c>
      <c r="Q129" s="8">
        <v>-13724.740100000001</v>
      </c>
      <c r="R129" s="8">
        <v>0</v>
      </c>
      <c r="S129" s="16">
        <v>1234864.2204</v>
      </c>
      <c r="T129" s="5">
        <f t="shared" si="1"/>
        <v>0.98852528897006142</v>
      </c>
    </row>
    <row r="130" spans="1:20" outlineLevel="2" x14ac:dyDescent="0.2">
      <c r="A130" s="7" t="s">
        <v>34</v>
      </c>
      <c r="B130" s="7" t="s">
        <v>159</v>
      </c>
      <c r="C130" s="6">
        <v>36861</v>
      </c>
      <c r="D130" s="7" t="s">
        <v>36</v>
      </c>
      <c r="E130" s="7" t="s">
        <v>33</v>
      </c>
      <c r="F130" s="8">
        <v>9830</v>
      </c>
      <c r="G130" s="8">
        <v>9717.2036000000007</v>
      </c>
      <c r="H130" s="9">
        <v>5.2309999999999999</v>
      </c>
      <c r="I130" s="9">
        <v>9.9999999999999995E-8</v>
      </c>
      <c r="J130" s="9">
        <v>-5.7500000000000002E-2</v>
      </c>
      <c r="K130" s="9">
        <v>1.9999999999999999E-7</v>
      </c>
      <c r="L130" s="9">
        <v>0</v>
      </c>
      <c r="M130" s="9">
        <v>0</v>
      </c>
      <c r="N130" s="9">
        <v>5.1734999999999998</v>
      </c>
      <c r="O130" s="9">
        <v>2.9999999999999999E-7</v>
      </c>
      <c r="P130" s="8">
        <v>50830.690999999999</v>
      </c>
      <c r="Q130" s="8">
        <v>-558.74109999999996</v>
      </c>
      <c r="R130" s="8">
        <v>0</v>
      </c>
      <c r="S130" s="16">
        <v>50271.9499</v>
      </c>
      <c r="T130" s="5">
        <f t="shared" si="1"/>
        <v>0.98852528992878952</v>
      </c>
    </row>
    <row r="131" spans="1:20" outlineLevel="2" x14ac:dyDescent="0.2">
      <c r="A131" s="7" t="s">
        <v>34</v>
      </c>
      <c r="B131" s="7" t="s">
        <v>160</v>
      </c>
      <c r="C131" s="6">
        <v>36861</v>
      </c>
      <c r="D131" s="7" t="s">
        <v>36</v>
      </c>
      <c r="E131" s="7" t="s">
        <v>33</v>
      </c>
      <c r="F131" s="8">
        <v>12745</v>
      </c>
      <c r="G131" s="8">
        <v>12598.754800000001</v>
      </c>
      <c r="H131" s="9">
        <v>5.2309999999999999</v>
      </c>
      <c r="I131" s="9">
        <v>9.9999999999999995E-8</v>
      </c>
      <c r="J131" s="9">
        <v>-5.7500000000000002E-2</v>
      </c>
      <c r="K131" s="9">
        <v>1.9999999999999999E-7</v>
      </c>
      <c r="L131" s="9">
        <v>0</v>
      </c>
      <c r="M131" s="9">
        <v>0</v>
      </c>
      <c r="N131" s="9">
        <v>5.1734999999999998</v>
      </c>
      <c r="O131" s="9">
        <v>2.9999999999999999E-7</v>
      </c>
      <c r="P131" s="8">
        <v>65904.085099999997</v>
      </c>
      <c r="Q131" s="8">
        <v>-724.43089999999995</v>
      </c>
      <c r="R131" s="8">
        <v>0</v>
      </c>
      <c r="S131" s="16">
        <v>65179.654199999997</v>
      </c>
      <c r="T131" s="5">
        <f t="shared" ref="T131:T194" si="2">+G131/F131</f>
        <v>0.98852528834837194</v>
      </c>
    </row>
    <row r="132" spans="1:20" outlineLevel="2" x14ac:dyDescent="0.2">
      <c r="A132" s="7" t="s">
        <v>34</v>
      </c>
      <c r="B132" s="7" t="s">
        <v>163</v>
      </c>
      <c r="C132" s="6">
        <v>36861</v>
      </c>
      <c r="D132" s="7" t="s">
        <v>36</v>
      </c>
      <c r="E132" s="7" t="s">
        <v>33</v>
      </c>
      <c r="F132" s="8">
        <v>147450</v>
      </c>
      <c r="G132" s="8">
        <v>145758.0539</v>
      </c>
      <c r="H132" s="9">
        <v>5.2309999999999999</v>
      </c>
      <c r="I132" s="9">
        <v>9.9999999999999995E-8</v>
      </c>
      <c r="J132" s="9">
        <v>-5.7500000000000002E-2</v>
      </c>
      <c r="K132" s="9">
        <v>1.9999999999999999E-7</v>
      </c>
      <c r="L132" s="9">
        <v>0</v>
      </c>
      <c r="M132" s="9">
        <v>0</v>
      </c>
      <c r="N132" s="9">
        <v>5.1734999999999998</v>
      </c>
      <c r="O132" s="9">
        <v>2.9999999999999999E-7</v>
      </c>
      <c r="P132" s="8">
        <v>762460.3652</v>
      </c>
      <c r="Q132" s="8">
        <v>-8381.1170999999995</v>
      </c>
      <c r="R132" s="8">
        <v>0</v>
      </c>
      <c r="S132" s="16">
        <v>754079.24809999997</v>
      </c>
      <c r="T132" s="5">
        <f t="shared" si="2"/>
        <v>0.98852528925059346</v>
      </c>
    </row>
    <row r="133" spans="1:20" outlineLevel="2" x14ac:dyDescent="0.2">
      <c r="A133" s="7" t="s">
        <v>34</v>
      </c>
      <c r="B133" s="7" t="s">
        <v>171</v>
      </c>
      <c r="C133" s="6">
        <v>36861</v>
      </c>
      <c r="D133" s="7" t="s">
        <v>36</v>
      </c>
      <c r="E133" s="7" t="s">
        <v>33</v>
      </c>
      <c r="F133" s="8">
        <v>26490</v>
      </c>
      <c r="G133" s="8">
        <v>26186.034899999999</v>
      </c>
      <c r="H133" s="9">
        <v>5.2309999999999999</v>
      </c>
      <c r="I133" s="9">
        <v>9.9999999999999995E-8</v>
      </c>
      <c r="J133" s="9">
        <v>-5.7500000000000002E-2</v>
      </c>
      <c r="K133" s="9">
        <v>1.9999999999999999E-7</v>
      </c>
      <c r="L133" s="9">
        <v>0</v>
      </c>
      <c r="M133" s="9">
        <v>0</v>
      </c>
      <c r="N133" s="9">
        <v>5.1734999999999998</v>
      </c>
      <c r="O133" s="9">
        <v>2.9999999999999999E-7</v>
      </c>
      <c r="P133" s="8">
        <v>136979.14600000001</v>
      </c>
      <c r="Q133" s="8">
        <v>-1505.7022999999999</v>
      </c>
      <c r="R133" s="8">
        <v>0</v>
      </c>
      <c r="S133" s="16">
        <v>135473.4437</v>
      </c>
      <c r="T133" s="5">
        <f t="shared" si="2"/>
        <v>0.98852528878822188</v>
      </c>
    </row>
    <row r="134" spans="1:20" outlineLevel="2" x14ac:dyDescent="0.2">
      <c r="A134" s="7" t="s">
        <v>34</v>
      </c>
      <c r="B134" s="7" t="s">
        <v>180</v>
      </c>
      <c r="C134" s="6">
        <v>36861</v>
      </c>
      <c r="D134" s="7" t="s">
        <v>36</v>
      </c>
      <c r="E134" s="7" t="s">
        <v>33</v>
      </c>
      <c r="F134" s="8">
        <v>35500</v>
      </c>
      <c r="G134" s="8">
        <v>35092.647799999999</v>
      </c>
      <c r="H134" s="9">
        <v>5.2309999999999999</v>
      </c>
      <c r="I134" s="9">
        <v>9.9999999999999995E-8</v>
      </c>
      <c r="J134" s="9">
        <v>-5.7500000000000002E-2</v>
      </c>
      <c r="K134" s="9">
        <v>1.9999999999999999E-7</v>
      </c>
      <c r="L134" s="9">
        <v>0</v>
      </c>
      <c r="M134" s="9">
        <v>0</v>
      </c>
      <c r="N134" s="9">
        <v>5.1734999999999998</v>
      </c>
      <c r="O134" s="9">
        <v>2.9999999999999999E-7</v>
      </c>
      <c r="P134" s="8">
        <v>183569.63690000001</v>
      </c>
      <c r="Q134" s="8">
        <v>-2017.8343</v>
      </c>
      <c r="R134" s="8">
        <v>0</v>
      </c>
      <c r="S134" s="16">
        <v>181551.8026</v>
      </c>
      <c r="T134" s="5">
        <f t="shared" si="2"/>
        <v>0.988525290140845</v>
      </c>
    </row>
    <row r="135" spans="1:20" outlineLevel="2" x14ac:dyDescent="0.2">
      <c r="A135" s="7" t="s">
        <v>34</v>
      </c>
      <c r="B135" s="7" t="s">
        <v>181</v>
      </c>
      <c r="C135" s="6">
        <v>36861</v>
      </c>
      <c r="D135" s="7" t="s">
        <v>36</v>
      </c>
      <c r="E135" s="7" t="s">
        <v>33</v>
      </c>
      <c r="F135" s="8">
        <v>27000</v>
      </c>
      <c r="G135" s="8">
        <v>26690.182799999999</v>
      </c>
      <c r="H135" s="9">
        <v>5.2309999999999999</v>
      </c>
      <c r="I135" s="9">
        <v>9.9999999999999995E-8</v>
      </c>
      <c r="J135" s="9">
        <v>-5.7500000000000002E-2</v>
      </c>
      <c r="K135" s="9">
        <v>1.9999999999999999E-7</v>
      </c>
      <c r="L135" s="9">
        <v>0</v>
      </c>
      <c r="M135" s="9">
        <v>0</v>
      </c>
      <c r="N135" s="9">
        <v>5.1734999999999998</v>
      </c>
      <c r="O135" s="9">
        <v>2.9999999999999999E-7</v>
      </c>
      <c r="P135" s="8">
        <v>139616.34359999999</v>
      </c>
      <c r="Q135" s="8">
        <v>-1534.6908000000001</v>
      </c>
      <c r="R135" s="8">
        <v>0</v>
      </c>
      <c r="S135" s="16">
        <v>138081.65280000001</v>
      </c>
      <c r="T135" s="5">
        <f t="shared" si="2"/>
        <v>0.9885252888888888</v>
      </c>
    </row>
    <row r="136" spans="1:20" outlineLevel="1" x14ac:dyDescent="0.2">
      <c r="C136" s="6">
        <v>36861</v>
      </c>
      <c r="D136" s="14" t="s">
        <v>222</v>
      </c>
      <c r="F136" s="8">
        <f>SUBTOTAL(9,F106:F135)</f>
        <v>2340252</v>
      </c>
      <c r="S136" s="16">
        <f>SUBTOTAL(9,S106:S135)</f>
        <v>14565710.222899996</v>
      </c>
      <c r="T136" s="5">
        <f t="shared" si="2"/>
        <v>0</v>
      </c>
    </row>
    <row r="137" spans="1:20" outlineLevel="2" x14ac:dyDescent="0.2">
      <c r="A137" s="7" t="s">
        <v>34</v>
      </c>
      <c r="B137" s="7" t="s">
        <v>39</v>
      </c>
      <c r="C137" s="6">
        <v>36861</v>
      </c>
      <c r="D137" s="7" t="s">
        <v>38</v>
      </c>
      <c r="E137" s="7" t="s">
        <v>33</v>
      </c>
      <c r="F137" s="8">
        <v>109709</v>
      </c>
      <c r="G137" s="8">
        <v>108450.12089999999</v>
      </c>
      <c r="H137" s="9">
        <v>5.2309999999999999</v>
      </c>
      <c r="I137" s="9">
        <v>9.9999999999999995E-8</v>
      </c>
      <c r="J137" s="9">
        <v>-0.1575</v>
      </c>
      <c r="K137" s="9">
        <v>1.9999999999999999E-7</v>
      </c>
      <c r="L137" s="9">
        <v>0</v>
      </c>
      <c r="M137" s="9">
        <v>0</v>
      </c>
      <c r="N137" s="9">
        <v>5.0735000000000001</v>
      </c>
      <c r="O137" s="9">
        <v>2.9999999999999999E-7</v>
      </c>
      <c r="P137" s="8">
        <v>567302.57169999997</v>
      </c>
      <c r="Q137" s="8">
        <v>-17080.915700000001</v>
      </c>
      <c r="R137" s="8">
        <v>0</v>
      </c>
      <c r="S137" s="16">
        <v>550221.65599999996</v>
      </c>
      <c r="T137" s="5">
        <f t="shared" si="2"/>
        <v>0.98852528871833667</v>
      </c>
    </row>
    <row r="138" spans="1:20" outlineLevel="2" x14ac:dyDescent="0.2">
      <c r="A138" s="7" t="s">
        <v>34</v>
      </c>
      <c r="B138" s="7" t="s">
        <v>42</v>
      </c>
      <c r="C138" s="6">
        <v>36861</v>
      </c>
      <c r="D138" s="7" t="s">
        <v>38</v>
      </c>
      <c r="E138" s="7" t="s">
        <v>33</v>
      </c>
      <c r="F138" s="8">
        <v>249922</v>
      </c>
      <c r="G138" s="8">
        <v>247054.21729999999</v>
      </c>
      <c r="H138" s="9">
        <v>5.2309999999999999</v>
      </c>
      <c r="I138" s="9">
        <v>9.9999999999999995E-8</v>
      </c>
      <c r="J138" s="9">
        <v>-0.1575</v>
      </c>
      <c r="K138" s="9">
        <v>1.9999999999999999E-7</v>
      </c>
      <c r="L138" s="9">
        <v>0</v>
      </c>
      <c r="M138" s="9">
        <v>0</v>
      </c>
      <c r="N138" s="9">
        <v>5.0735000000000001</v>
      </c>
      <c r="O138" s="9">
        <v>2.9999999999999999E-7</v>
      </c>
      <c r="P138" s="8">
        <v>1292340.5858</v>
      </c>
      <c r="Q138" s="8">
        <v>-38911.0887</v>
      </c>
      <c r="R138" s="8">
        <v>0</v>
      </c>
      <c r="S138" s="16">
        <v>1253429.4971</v>
      </c>
      <c r="T138" s="5">
        <f t="shared" si="2"/>
        <v>0.9885252890901961</v>
      </c>
    </row>
    <row r="139" spans="1:20" outlineLevel="2" x14ac:dyDescent="0.2">
      <c r="A139" s="7" t="s">
        <v>34</v>
      </c>
      <c r="B139" s="7" t="s">
        <v>51</v>
      </c>
      <c r="C139" s="6">
        <v>36861</v>
      </c>
      <c r="D139" s="7" t="s">
        <v>38</v>
      </c>
      <c r="E139" s="7" t="s">
        <v>33</v>
      </c>
      <c r="F139" s="8">
        <v>78244</v>
      </c>
      <c r="G139" s="8">
        <v>77346.172699999996</v>
      </c>
      <c r="H139" s="9">
        <v>5.2309999999999999</v>
      </c>
      <c r="I139" s="9">
        <v>9.9999999999999995E-8</v>
      </c>
      <c r="J139" s="9">
        <v>-0.1575</v>
      </c>
      <c r="K139" s="9">
        <v>1.9999999999999999E-7</v>
      </c>
      <c r="L139" s="9">
        <v>0</v>
      </c>
      <c r="M139" s="9">
        <v>0</v>
      </c>
      <c r="N139" s="9">
        <v>5.0735000000000001</v>
      </c>
      <c r="O139" s="9">
        <v>2.9999999999999999E-7</v>
      </c>
      <c r="P139" s="8">
        <v>404597.82169999997</v>
      </c>
      <c r="Q139" s="8">
        <v>-12182.037700000001</v>
      </c>
      <c r="R139" s="8">
        <v>0</v>
      </c>
      <c r="S139" s="16">
        <v>392415.78399999999</v>
      </c>
      <c r="T139" s="5">
        <f t="shared" si="2"/>
        <v>0.98852528884003876</v>
      </c>
    </row>
    <row r="140" spans="1:20" outlineLevel="2" x14ac:dyDescent="0.2">
      <c r="A140" s="7" t="s">
        <v>34</v>
      </c>
      <c r="B140" s="7" t="s">
        <v>54</v>
      </c>
      <c r="C140" s="6">
        <v>36861</v>
      </c>
      <c r="D140" s="7" t="s">
        <v>38</v>
      </c>
      <c r="E140" s="7" t="s">
        <v>33</v>
      </c>
      <c r="F140" s="8">
        <v>155000</v>
      </c>
      <c r="G140" s="8">
        <v>153221.4198</v>
      </c>
      <c r="H140" s="9">
        <v>5.2309999999999999</v>
      </c>
      <c r="I140" s="9">
        <v>9.9999999999999995E-8</v>
      </c>
      <c r="J140" s="9">
        <v>-0.1575</v>
      </c>
      <c r="K140" s="9">
        <v>1.9999999999999999E-7</v>
      </c>
      <c r="L140" s="9">
        <v>0</v>
      </c>
      <c r="M140" s="9">
        <v>0</v>
      </c>
      <c r="N140" s="9">
        <v>5.0735000000000001</v>
      </c>
      <c r="O140" s="9">
        <v>2.9999999999999999E-7</v>
      </c>
      <c r="P140" s="8">
        <v>801501.23160000006</v>
      </c>
      <c r="Q140" s="8">
        <v>-24132.404299999998</v>
      </c>
      <c r="R140" s="8">
        <v>0</v>
      </c>
      <c r="S140" s="16">
        <v>777368.8273</v>
      </c>
      <c r="T140" s="5">
        <f t="shared" si="2"/>
        <v>0.98852528903225811</v>
      </c>
    </row>
    <row r="141" spans="1:20" outlineLevel="2" x14ac:dyDescent="0.2">
      <c r="A141" s="7" t="s">
        <v>34</v>
      </c>
      <c r="B141" s="7" t="s">
        <v>56</v>
      </c>
      <c r="C141" s="6">
        <v>36861</v>
      </c>
      <c r="D141" s="7" t="s">
        <v>38</v>
      </c>
      <c r="E141" s="7" t="s">
        <v>33</v>
      </c>
      <c r="F141" s="8">
        <v>469650</v>
      </c>
      <c r="G141" s="8">
        <v>464260.902</v>
      </c>
      <c r="H141" s="9">
        <v>5.2309999999999999</v>
      </c>
      <c r="I141" s="9">
        <v>9.9999999999999995E-8</v>
      </c>
      <c r="J141" s="9">
        <v>-0.1575</v>
      </c>
      <c r="K141" s="9">
        <v>1.9999999999999999E-7</v>
      </c>
      <c r="L141" s="9">
        <v>0</v>
      </c>
      <c r="M141" s="9">
        <v>0</v>
      </c>
      <c r="N141" s="9">
        <v>5.0735000000000001</v>
      </c>
      <c r="O141" s="9">
        <v>2.9999999999999999E-7</v>
      </c>
      <c r="P141" s="8">
        <v>2428548.7316999999</v>
      </c>
      <c r="Q141" s="8">
        <v>-73121.184899999993</v>
      </c>
      <c r="R141" s="8">
        <v>0</v>
      </c>
      <c r="S141" s="16">
        <v>2355427.5468000001</v>
      </c>
      <c r="T141" s="5">
        <f t="shared" si="2"/>
        <v>0.98852528904503356</v>
      </c>
    </row>
    <row r="142" spans="1:20" outlineLevel="2" x14ac:dyDescent="0.2">
      <c r="A142" s="7" t="s">
        <v>34</v>
      </c>
      <c r="B142" s="7" t="s">
        <v>60</v>
      </c>
      <c r="C142" s="6">
        <v>36861</v>
      </c>
      <c r="D142" s="7" t="s">
        <v>38</v>
      </c>
      <c r="E142" s="7" t="s">
        <v>33</v>
      </c>
      <c r="F142" s="8">
        <v>155000</v>
      </c>
      <c r="G142" s="8">
        <v>153221.4198</v>
      </c>
      <c r="H142" s="9">
        <v>5.2309999999999999</v>
      </c>
      <c r="I142" s="9">
        <v>9.9999999999999995E-8</v>
      </c>
      <c r="J142" s="9">
        <v>-0.1575</v>
      </c>
      <c r="K142" s="9">
        <v>1.9999999999999999E-7</v>
      </c>
      <c r="L142" s="9">
        <v>0</v>
      </c>
      <c r="M142" s="9">
        <v>0</v>
      </c>
      <c r="N142" s="9">
        <v>5.0735000000000001</v>
      </c>
      <c r="O142" s="9">
        <v>2.9999999999999999E-7</v>
      </c>
      <c r="P142" s="8">
        <v>801501.23160000006</v>
      </c>
      <c r="Q142" s="8">
        <v>-24132.404299999998</v>
      </c>
      <c r="R142" s="8">
        <v>0</v>
      </c>
      <c r="S142" s="16">
        <v>777368.8273</v>
      </c>
      <c r="T142" s="5">
        <f t="shared" si="2"/>
        <v>0.98852528903225811</v>
      </c>
    </row>
    <row r="143" spans="1:20" outlineLevel="2" x14ac:dyDescent="0.2">
      <c r="A143" s="7" t="s">
        <v>34</v>
      </c>
      <c r="B143" s="7" t="s">
        <v>61</v>
      </c>
      <c r="C143" s="6">
        <v>36861</v>
      </c>
      <c r="D143" s="7" t="s">
        <v>38</v>
      </c>
      <c r="E143" s="7" t="s">
        <v>33</v>
      </c>
      <c r="F143" s="8">
        <v>15500</v>
      </c>
      <c r="G143" s="8">
        <v>15322.142</v>
      </c>
      <c r="H143" s="9">
        <v>5.2309999999999999</v>
      </c>
      <c r="I143" s="9">
        <v>9.9999999999999995E-8</v>
      </c>
      <c r="J143" s="9">
        <v>-0.1575</v>
      </c>
      <c r="K143" s="9">
        <v>1.9999999999999999E-7</v>
      </c>
      <c r="L143" s="9">
        <v>0</v>
      </c>
      <c r="M143" s="9">
        <v>0</v>
      </c>
      <c r="N143" s="9">
        <v>5.0735000000000001</v>
      </c>
      <c r="O143" s="9">
        <v>2.9999999999999999E-7</v>
      </c>
      <c r="P143" s="8">
        <v>80150.123200000002</v>
      </c>
      <c r="Q143" s="8">
        <v>-2413.2404000000001</v>
      </c>
      <c r="R143" s="8">
        <v>0</v>
      </c>
      <c r="S143" s="16">
        <v>77736.882800000007</v>
      </c>
      <c r="T143" s="5">
        <f t="shared" si="2"/>
        <v>0.98852529032258063</v>
      </c>
    </row>
    <row r="144" spans="1:20" outlineLevel="2" x14ac:dyDescent="0.2">
      <c r="A144" s="7" t="s">
        <v>34</v>
      </c>
      <c r="B144" s="7" t="s">
        <v>95</v>
      </c>
      <c r="C144" s="6">
        <v>36861</v>
      </c>
      <c r="D144" s="7" t="s">
        <v>38</v>
      </c>
      <c r="E144" s="7" t="s">
        <v>33</v>
      </c>
      <c r="F144" s="8">
        <v>13857</v>
      </c>
      <c r="G144" s="8">
        <v>13697.9949</v>
      </c>
      <c r="H144" s="9">
        <v>5.2309999999999999</v>
      </c>
      <c r="I144" s="9">
        <v>9.9999999999999995E-8</v>
      </c>
      <c r="J144" s="9">
        <v>-0.1575</v>
      </c>
      <c r="K144" s="9">
        <v>1.9999999999999999E-7</v>
      </c>
      <c r="L144" s="9">
        <v>0</v>
      </c>
      <c r="M144" s="9">
        <v>0</v>
      </c>
      <c r="N144" s="9">
        <v>5.0735000000000001</v>
      </c>
      <c r="O144" s="9">
        <v>2.9999999999999999E-7</v>
      </c>
      <c r="P144" s="8">
        <v>71654.210099999997</v>
      </c>
      <c r="Q144" s="8">
        <v>-2157.4369999999999</v>
      </c>
      <c r="R144" s="8">
        <v>0</v>
      </c>
      <c r="S144" s="16">
        <v>69496.773100000006</v>
      </c>
      <c r="T144" s="5">
        <f t="shared" si="2"/>
        <v>0.98852528685862739</v>
      </c>
    </row>
    <row r="145" spans="1:20" outlineLevel="2" x14ac:dyDescent="0.2">
      <c r="A145" s="7" t="s">
        <v>34</v>
      </c>
      <c r="B145" s="7" t="s">
        <v>96</v>
      </c>
      <c r="C145" s="6">
        <v>36861</v>
      </c>
      <c r="D145" s="7" t="s">
        <v>38</v>
      </c>
      <c r="E145" s="7" t="s">
        <v>33</v>
      </c>
      <c r="F145" s="8">
        <v>1147</v>
      </c>
      <c r="G145" s="8">
        <v>1133.8385000000001</v>
      </c>
      <c r="H145" s="9">
        <v>5.2309999999999999</v>
      </c>
      <c r="I145" s="9">
        <v>9.9999999999999995E-8</v>
      </c>
      <c r="J145" s="9">
        <v>-0.1575</v>
      </c>
      <c r="K145" s="9">
        <v>1.9999999999999999E-7</v>
      </c>
      <c r="L145" s="9">
        <v>0</v>
      </c>
      <c r="M145" s="9">
        <v>0</v>
      </c>
      <c r="N145" s="9">
        <v>5.0735000000000001</v>
      </c>
      <c r="O145" s="9">
        <v>2.9999999999999999E-7</v>
      </c>
      <c r="P145" s="8">
        <v>5931.1090999999997</v>
      </c>
      <c r="Q145" s="8">
        <v>-178.57980000000001</v>
      </c>
      <c r="R145" s="8">
        <v>0</v>
      </c>
      <c r="S145" s="16">
        <v>5752.5293000000001</v>
      </c>
      <c r="T145" s="5">
        <f t="shared" si="2"/>
        <v>0.98852528334786405</v>
      </c>
    </row>
    <row r="146" spans="1:20" outlineLevel="2" x14ac:dyDescent="0.2">
      <c r="A146" s="7" t="s">
        <v>34</v>
      </c>
      <c r="B146" s="7" t="s">
        <v>98</v>
      </c>
      <c r="C146" s="6">
        <v>36861</v>
      </c>
      <c r="D146" s="7" t="s">
        <v>38</v>
      </c>
      <c r="E146" s="7" t="s">
        <v>33</v>
      </c>
      <c r="F146" s="8">
        <v>123008</v>
      </c>
      <c r="G146" s="8">
        <v>121596.5187</v>
      </c>
      <c r="H146" s="9">
        <v>5.2309999999999999</v>
      </c>
      <c r="I146" s="9">
        <v>9.9999999999999995E-8</v>
      </c>
      <c r="J146" s="9">
        <v>-0.1575</v>
      </c>
      <c r="K146" s="9">
        <v>1.9999999999999999E-7</v>
      </c>
      <c r="L146" s="9">
        <v>0</v>
      </c>
      <c r="M146" s="9">
        <v>0</v>
      </c>
      <c r="N146" s="9">
        <v>5.0735000000000001</v>
      </c>
      <c r="O146" s="9">
        <v>2.9999999999999999E-7</v>
      </c>
      <c r="P146" s="8">
        <v>636071.3774</v>
      </c>
      <c r="Q146" s="8">
        <v>-19151.4761</v>
      </c>
      <c r="R146" s="8">
        <v>0</v>
      </c>
      <c r="S146" s="16">
        <v>616919.90130000003</v>
      </c>
      <c r="T146" s="5">
        <f t="shared" si="2"/>
        <v>0.98852528859911548</v>
      </c>
    </row>
    <row r="147" spans="1:20" outlineLevel="2" x14ac:dyDescent="0.2">
      <c r="A147" s="7" t="s">
        <v>34</v>
      </c>
      <c r="B147" s="7" t="s">
        <v>99</v>
      </c>
      <c r="C147" s="6">
        <v>36861</v>
      </c>
      <c r="D147" s="7" t="s">
        <v>38</v>
      </c>
      <c r="E147" s="7" t="s">
        <v>33</v>
      </c>
      <c r="F147" s="8">
        <v>19127</v>
      </c>
      <c r="G147" s="8">
        <v>18907.5232</v>
      </c>
      <c r="H147" s="9">
        <v>5.2309999999999999</v>
      </c>
      <c r="I147" s="9">
        <v>9.9999999999999995E-8</v>
      </c>
      <c r="J147" s="9">
        <v>-0.1575</v>
      </c>
      <c r="K147" s="9">
        <v>1.9999999999999999E-7</v>
      </c>
      <c r="L147" s="9">
        <v>0</v>
      </c>
      <c r="M147" s="9">
        <v>0</v>
      </c>
      <c r="N147" s="9">
        <v>5.0735000000000001</v>
      </c>
      <c r="O147" s="9">
        <v>2.9999999999999999E-7</v>
      </c>
      <c r="P147" s="8">
        <v>98905.251999999993</v>
      </c>
      <c r="Q147" s="8">
        <v>-2977.9387000000002</v>
      </c>
      <c r="R147" s="8">
        <v>0</v>
      </c>
      <c r="S147" s="16">
        <v>95927.313299999994</v>
      </c>
      <c r="T147" s="5">
        <f t="shared" si="2"/>
        <v>0.98852528885868141</v>
      </c>
    </row>
    <row r="148" spans="1:20" outlineLevel="2" x14ac:dyDescent="0.2">
      <c r="A148" s="7" t="s">
        <v>34</v>
      </c>
      <c r="B148" s="7" t="s">
        <v>126</v>
      </c>
      <c r="C148" s="6">
        <v>36861</v>
      </c>
      <c r="D148" s="7" t="s">
        <v>38</v>
      </c>
      <c r="E148" s="7" t="s">
        <v>33</v>
      </c>
      <c r="F148" s="8">
        <v>-1390164</v>
      </c>
      <c r="G148" s="8">
        <v>-1374212.2697999999</v>
      </c>
      <c r="H148" s="9">
        <v>5.2309999999999999</v>
      </c>
      <c r="I148" s="9">
        <v>9.9999999999999995E-8</v>
      </c>
      <c r="J148" s="9">
        <v>-0.1575</v>
      </c>
      <c r="K148" s="9">
        <v>1.9999999999999999E-7</v>
      </c>
      <c r="L148" s="9">
        <v>0</v>
      </c>
      <c r="M148" s="9">
        <v>0</v>
      </c>
      <c r="N148" s="9">
        <v>5.0735000000000001</v>
      </c>
      <c r="O148" s="9">
        <v>2.9999999999999999E-7</v>
      </c>
      <c r="P148" s="8">
        <v>-7188504.2459000004</v>
      </c>
      <c r="Q148" s="8">
        <v>216438.70730000001</v>
      </c>
      <c r="R148" s="8">
        <v>0</v>
      </c>
      <c r="S148" s="16">
        <v>-6972065.5385999996</v>
      </c>
      <c r="T148" s="5">
        <f t="shared" si="2"/>
        <v>0.98852528895871272</v>
      </c>
    </row>
    <row r="149" spans="1:20" outlineLevel="2" x14ac:dyDescent="0.2">
      <c r="A149" s="7" t="s">
        <v>34</v>
      </c>
      <c r="B149" s="7" t="s">
        <v>144</v>
      </c>
      <c r="C149" s="6">
        <v>36861</v>
      </c>
      <c r="D149" s="7" t="s">
        <v>38</v>
      </c>
      <c r="E149" s="7" t="s">
        <v>33</v>
      </c>
      <c r="F149" s="8">
        <v>293570</v>
      </c>
      <c r="G149" s="8">
        <v>290201.36910000001</v>
      </c>
      <c r="H149" s="9">
        <v>5.2309999999999999</v>
      </c>
      <c r="I149" s="9">
        <v>9.9999999999999995E-8</v>
      </c>
      <c r="J149" s="9">
        <v>-0.1575</v>
      </c>
      <c r="K149" s="9">
        <v>1.9999999999999999E-7</v>
      </c>
      <c r="L149" s="9">
        <v>0</v>
      </c>
      <c r="M149" s="9">
        <v>0</v>
      </c>
      <c r="N149" s="9">
        <v>5.0735000000000001</v>
      </c>
      <c r="O149" s="9">
        <v>2.9999999999999999E-7</v>
      </c>
      <c r="P149" s="8">
        <v>1518043.3326000001</v>
      </c>
      <c r="Q149" s="8">
        <v>-45706.773699999998</v>
      </c>
      <c r="R149" s="8">
        <v>0</v>
      </c>
      <c r="S149" s="16">
        <v>1472336.5589000001</v>
      </c>
      <c r="T149" s="5">
        <f t="shared" si="2"/>
        <v>0.9885252890281705</v>
      </c>
    </row>
    <row r="150" spans="1:20" outlineLevel="2" x14ac:dyDescent="0.2">
      <c r="A150" s="7" t="s">
        <v>34</v>
      </c>
      <c r="B150" s="7" t="s">
        <v>147</v>
      </c>
      <c r="C150" s="6">
        <v>36861</v>
      </c>
      <c r="D150" s="7" t="s">
        <v>38</v>
      </c>
      <c r="E150" s="7" t="s">
        <v>33</v>
      </c>
      <c r="F150" s="8">
        <v>690029</v>
      </c>
      <c r="G150" s="8">
        <v>682111.11659999995</v>
      </c>
      <c r="H150" s="9">
        <v>0</v>
      </c>
      <c r="I150" s="9">
        <v>0</v>
      </c>
      <c r="J150" s="9">
        <v>-0.1575</v>
      </c>
      <c r="K150" s="9">
        <v>1.9999999999999999E-7</v>
      </c>
      <c r="L150" s="9">
        <v>0</v>
      </c>
      <c r="M150" s="9">
        <v>0</v>
      </c>
      <c r="N150" s="9">
        <v>-0.1575</v>
      </c>
      <c r="O150" s="9">
        <v>1.9999999999999999E-7</v>
      </c>
      <c r="P150" s="8">
        <v>0</v>
      </c>
      <c r="Q150" s="8">
        <v>-107432.6373</v>
      </c>
      <c r="R150" s="8">
        <v>0</v>
      </c>
      <c r="S150" s="16">
        <v>-107432.6373</v>
      </c>
      <c r="T150" s="5">
        <f t="shared" si="2"/>
        <v>0.98852528893713154</v>
      </c>
    </row>
    <row r="151" spans="1:20" outlineLevel="2" x14ac:dyDescent="0.2">
      <c r="A151" s="7" t="s">
        <v>34</v>
      </c>
      <c r="B151" s="7" t="s">
        <v>153</v>
      </c>
      <c r="C151" s="6">
        <v>36861</v>
      </c>
      <c r="D151" s="7" t="s">
        <v>38</v>
      </c>
      <c r="E151" s="7" t="s">
        <v>33</v>
      </c>
      <c r="F151" s="8">
        <v>437787</v>
      </c>
      <c r="G151" s="8">
        <v>432763.52069999999</v>
      </c>
      <c r="H151" s="9">
        <v>5.2309999999999999</v>
      </c>
      <c r="I151" s="9">
        <v>9.9999999999999995E-8</v>
      </c>
      <c r="J151" s="9">
        <v>-0.1575</v>
      </c>
      <c r="K151" s="9">
        <v>1.9999999999999999E-7</v>
      </c>
      <c r="L151" s="9">
        <v>0</v>
      </c>
      <c r="M151" s="9">
        <v>0</v>
      </c>
      <c r="N151" s="9">
        <v>5.0735000000000001</v>
      </c>
      <c r="O151" s="9">
        <v>2.9999999999999999E-7</v>
      </c>
      <c r="P151" s="8">
        <v>2263785.9334</v>
      </c>
      <c r="Q151" s="8">
        <v>-68160.341100000005</v>
      </c>
      <c r="R151" s="8">
        <v>0</v>
      </c>
      <c r="S151" s="16">
        <v>2195625.5923000001</v>
      </c>
      <c r="T151" s="5">
        <f t="shared" si="2"/>
        <v>0.98852528901040915</v>
      </c>
    </row>
    <row r="152" spans="1:20" outlineLevel="2" x14ac:dyDescent="0.2">
      <c r="A152" s="7" t="s">
        <v>34</v>
      </c>
      <c r="B152" s="7" t="s">
        <v>155</v>
      </c>
      <c r="C152" s="6">
        <v>36861</v>
      </c>
      <c r="D152" s="7" t="s">
        <v>38</v>
      </c>
      <c r="E152" s="7" t="s">
        <v>33</v>
      </c>
      <c r="F152" s="8">
        <v>48450</v>
      </c>
      <c r="G152" s="8">
        <v>47894.050300000003</v>
      </c>
      <c r="H152" s="9">
        <v>5.2309999999999999</v>
      </c>
      <c r="I152" s="9">
        <v>9.9999999999999995E-8</v>
      </c>
      <c r="J152" s="9">
        <v>-0.1575</v>
      </c>
      <c r="K152" s="9">
        <v>1.9999999999999999E-7</v>
      </c>
      <c r="L152" s="9">
        <v>0</v>
      </c>
      <c r="M152" s="9">
        <v>0</v>
      </c>
      <c r="N152" s="9">
        <v>5.0735000000000001</v>
      </c>
      <c r="O152" s="9">
        <v>2.9999999999999999E-7</v>
      </c>
      <c r="P152" s="8">
        <v>250533.7721</v>
      </c>
      <c r="Q152" s="8">
        <v>-7543.3225000000002</v>
      </c>
      <c r="R152" s="8">
        <v>0</v>
      </c>
      <c r="S152" s="16">
        <v>242990.44959999999</v>
      </c>
      <c r="T152" s="5">
        <f t="shared" si="2"/>
        <v>0.98852528998968014</v>
      </c>
    </row>
    <row r="153" spans="1:20" outlineLevel="2" x14ac:dyDescent="0.2">
      <c r="A153" s="7" t="s">
        <v>34</v>
      </c>
      <c r="B153" s="7" t="s">
        <v>157</v>
      </c>
      <c r="C153" s="6">
        <v>36861</v>
      </c>
      <c r="D153" s="7" t="s">
        <v>38</v>
      </c>
      <c r="E153" s="7" t="s">
        <v>33</v>
      </c>
      <c r="F153" s="8">
        <v>4915</v>
      </c>
      <c r="G153" s="8">
        <v>4858.6018000000004</v>
      </c>
      <c r="H153" s="9">
        <v>5.2309999999999999</v>
      </c>
      <c r="I153" s="9">
        <v>9.9999999999999995E-8</v>
      </c>
      <c r="J153" s="9">
        <v>-0.1575</v>
      </c>
      <c r="K153" s="9">
        <v>1.9999999999999999E-7</v>
      </c>
      <c r="L153" s="9">
        <v>0</v>
      </c>
      <c r="M153" s="9">
        <v>0</v>
      </c>
      <c r="N153" s="9">
        <v>5.0735000000000001</v>
      </c>
      <c r="O153" s="9">
        <v>2.9999999999999999E-7</v>
      </c>
      <c r="P153" s="8">
        <v>25415.345499999999</v>
      </c>
      <c r="Q153" s="8">
        <v>-765.23080000000004</v>
      </c>
      <c r="R153" s="8">
        <v>0</v>
      </c>
      <c r="S153" s="16">
        <v>24650.114699999998</v>
      </c>
      <c r="T153" s="5">
        <f t="shared" si="2"/>
        <v>0.98852528992878952</v>
      </c>
    </row>
    <row r="154" spans="1:20" outlineLevel="2" x14ac:dyDescent="0.2">
      <c r="A154" s="7" t="s">
        <v>34</v>
      </c>
      <c r="B154" s="7" t="s">
        <v>161</v>
      </c>
      <c r="C154" s="6">
        <v>36861</v>
      </c>
      <c r="D154" s="7" t="s">
        <v>38</v>
      </c>
      <c r="E154" s="7" t="s">
        <v>33</v>
      </c>
      <c r="F154" s="8">
        <v>19660</v>
      </c>
      <c r="G154" s="8">
        <v>19434.407200000001</v>
      </c>
      <c r="H154" s="9">
        <v>5.2309999999999999</v>
      </c>
      <c r="I154" s="9">
        <v>9.9999999999999995E-8</v>
      </c>
      <c r="J154" s="9">
        <v>-0.1575</v>
      </c>
      <c r="K154" s="9">
        <v>1.9999999999999999E-7</v>
      </c>
      <c r="L154" s="9">
        <v>0</v>
      </c>
      <c r="M154" s="9">
        <v>0</v>
      </c>
      <c r="N154" s="9">
        <v>5.0735000000000001</v>
      </c>
      <c r="O154" s="9">
        <v>2.9999999999999999E-7</v>
      </c>
      <c r="P154" s="8">
        <v>101661.382</v>
      </c>
      <c r="Q154" s="8">
        <v>-3060.9229999999998</v>
      </c>
      <c r="R154" s="8">
        <v>0</v>
      </c>
      <c r="S154" s="16">
        <v>98600.459000000003</v>
      </c>
      <c r="T154" s="5">
        <f t="shared" si="2"/>
        <v>0.98852528992878952</v>
      </c>
    </row>
    <row r="155" spans="1:20" outlineLevel="2" x14ac:dyDescent="0.2">
      <c r="A155" s="7" t="s">
        <v>34</v>
      </c>
      <c r="B155" s="7" t="s">
        <v>162</v>
      </c>
      <c r="C155" s="6">
        <v>36861</v>
      </c>
      <c r="D155" s="7" t="s">
        <v>38</v>
      </c>
      <c r="E155" s="7" t="s">
        <v>33</v>
      </c>
      <c r="F155" s="8">
        <v>9830</v>
      </c>
      <c r="G155" s="8">
        <v>9717.2036000000007</v>
      </c>
      <c r="H155" s="9">
        <v>5.2309999999999999</v>
      </c>
      <c r="I155" s="9">
        <v>9.9999999999999995E-8</v>
      </c>
      <c r="J155" s="9">
        <v>-0.1575</v>
      </c>
      <c r="K155" s="9">
        <v>1.9999999999999999E-7</v>
      </c>
      <c r="L155" s="9">
        <v>0</v>
      </c>
      <c r="M155" s="9">
        <v>0</v>
      </c>
      <c r="N155" s="9">
        <v>5.0735000000000001</v>
      </c>
      <c r="O155" s="9">
        <v>2.9999999999999999E-7</v>
      </c>
      <c r="P155" s="8">
        <v>50830.690999999999</v>
      </c>
      <c r="Q155" s="8">
        <v>-1530.4613999999999</v>
      </c>
      <c r="R155" s="8">
        <v>0</v>
      </c>
      <c r="S155" s="16">
        <v>49300.229599999999</v>
      </c>
      <c r="T155" s="5">
        <f t="shared" si="2"/>
        <v>0.98852528992878952</v>
      </c>
    </row>
    <row r="156" spans="1:20" outlineLevel="2" x14ac:dyDescent="0.2">
      <c r="A156" s="7" t="s">
        <v>34</v>
      </c>
      <c r="B156" s="7" t="s">
        <v>164</v>
      </c>
      <c r="C156" s="6">
        <v>36861</v>
      </c>
      <c r="D156" s="7" t="s">
        <v>38</v>
      </c>
      <c r="E156" s="7" t="s">
        <v>33</v>
      </c>
      <c r="F156" s="8">
        <v>44235</v>
      </c>
      <c r="G156" s="8">
        <v>43727.4162</v>
      </c>
      <c r="H156" s="9">
        <v>5.2309999999999999</v>
      </c>
      <c r="I156" s="9">
        <v>9.9999999999999995E-8</v>
      </c>
      <c r="J156" s="9">
        <v>-0.1575</v>
      </c>
      <c r="K156" s="9">
        <v>1.9999999999999999E-7</v>
      </c>
      <c r="L156" s="9">
        <v>0</v>
      </c>
      <c r="M156" s="9">
        <v>0</v>
      </c>
      <c r="N156" s="9">
        <v>5.0735000000000001</v>
      </c>
      <c r="O156" s="9">
        <v>2.9999999999999999E-7</v>
      </c>
      <c r="P156" s="8">
        <v>228738.10949999999</v>
      </c>
      <c r="Q156" s="8">
        <v>-6887.0769</v>
      </c>
      <c r="R156" s="8">
        <v>0</v>
      </c>
      <c r="S156" s="16">
        <v>221851.03260000001</v>
      </c>
      <c r="T156" s="5">
        <f t="shared" si="2"/>
        <v>0.98852528992878941</v>
      </c>
    </row>
    <row r="157" spans="1:20" outlineLevel="2" x14ac:dyDescent="0.2">
      <c r="A157" s="7" t="s">
        <v>34</v>
      </c>
      <c r="B157" s="7" t="s">
        <v>204</v>
      </c>
      <c r="C157" s="6">
        <v>36861</v>
      </c>
      <c r="D157" s="7" t="s">
        <v>38</v>
      </c>
      <c r="E157" s="7" t="s">
        <v>33</v>
      </c>
      <c r="F157" s="8">
        <v>0</v>
      </c>
      <c r="G157" s="8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8">
        <v>0</v>
      </c>
      <c r="Q157" s="8">
        <v>0</v>
      </c>
      <c r="R157" s="8">
        <v>0</v>
      </c>
      <c r="S157" s="16">
        <v>0</v>
      </c>
      <c r="T157" s="5" t="e">
        <f t="shared" si="2"/>
        <v>#DIV/0!</v>
      </c>
    </row>
    <row r="158" spans="1:20" ht="25.5" outlineLevel="1" x14ac:dyDescent="0.2">
      <c r="C158" s="6">
        <v>36861</v>
      </c>
      <c r="D158" s="14" t="s">
        <v>223</v>
      </c>
      <c r="F158" s="8">
        <f>SUBTOTAL(9,F137:F157)</f>
        <v>1548476</v>
      </c>
      <c r="S158" s="16">
        <f>SUBTOTAL(9,S137:S157)</f>
        <v>4197921.7990999995</v>
      </c>
      <c r="T158" s="5">
        <f t="shared" si="2"/>
        <v>0</v>
      </c>
    </row>
    <row r="159" spans="1:20" outlineLevel="2" x14ac:dyDescent="0.2">
      <c r="A159" s="7" t="s">
        <v>34</v>
      </c>
      <c r="B159" s="7" t="s">
        <v>165</v>
      </c>
      <c r="C159" s="6">
        <v>36861</v>
      </c>
      <c r="D159" s="7" t="s">
        <v>79</v>
      </c>
      <c r="E159" s="7" t="s">
        <v>33</v>
      </c>
      <c r="F159" s="8">
        <v>44235</v>
      </c>
      <c r="G159" s="8">
        <v>43727.4162</v>
      </c>
      <c r="H159" s="9">
        <v>5.2309999999999999</v>
      </c>
      <c r="I159" s="9">
        <v>9.9999999999999995E-8</v>
      </c>
      <c r="J159" s="9">
        <v>-8.7499999999999994E-2</v>
      </c>
      <c r="K159" s="9">
        <v>1.9999999999999999E-7</v>
      </c>
      <c r="L159" s="9">
        <v>0</v>
      </c>
      <c r="M159" s="9">
        <v>0</v>
      </c>
      <c r="N159" s="9">
        <v>5.1435000000000004</v>
      </c>
      <c r="O159" s="9">
        <v>2.9999999999999999E-7</v>
      </c>
      <c r="P159" s="8">
        <v>228738.10949999999</v>
      </c>
      <c r="Q159" s="8">
        <v>-3826.1578</v>
      </c>
      <c r="R159" s="8">
        <v>0</v>
      </c>
      <c r="S159" s="16">
        <v>224911.95170000001</v>
      </c>
      <c r="T159" s="5">
        <f t="shared" si="2"/>
        <v>0.98852528992878941</v>
      </c>
    </row>
    <row r="160" spans="1:20" outlineLevel="1" x14ac:dyDescent="0.2">
      <c r="C160" s="6">
        <v>36861</v>
      </c>
      <c r="D160" s="14" t="s">
        <v>224</v>
      </c>
      <c r="F160" s="8">
        <f>SUBTOTAL(9,F159:F159)</f>
        <v>44235</v>
      </c>
      <c r="S160" s="16">
        <f>SUBTOTAL(9,S159:S159)</f>
        <v>224911.95170000001</v>
      </c>
      <c r="T160" s="5">
        <f t="shared" si="2"/>
        <v>0</v>
      </c>
    </row>
    <row r="161" spans="1:20" outlineLevel="2" x14ac:dyDescent="0.2">
      <c r="A161" s="7" t="s">
        <v>34</v>
      </c>
      <c r="B161" s="7" t="s">
        <v>205</v>
      </c>
      <c r="C161" s="6">
        <v>36892</v>
      </c>
      <c r="D161" s="7" t="s">
        <v>206</v>
      </c>
      <c r="E161" s="7" t="s">
        <v>206</v>
      </c>
      <c r="F161" s="8">
        <v>0</v>
      </c>
      <c r="G161" s="8">
        <v>0</v>
      </c>
      <c r="H161" s="9">
        <v>5.2220000000000004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5.2220000000000004</v>
      </c>
      <c r="O161" s="9">
        <v>0</v>
      </c>
      <c r="P161" s="8">
        <v>517801.91690000001</v>
      </c>
      <c r="Q161" s="8">
        <v>0</v>
      </c>
      <c r="R161" s="8">
        <v>0</v>
      </c>
      <c r="S161" s="16">
        <v>517801.91690000001</v>
      </c>
      <c r="T161" s="5" t="e">
        <f t="shared" si="2"/>
        <v>#DIV/0!</v>
      </c>
    </row>
    <row r="162" spans="1:20" outlineLevel="1" x14ac:dyDescent="0.2">
      <c r="C162" s="6">
        <v>36892</v>
      </c>
      <c r="D162" s="14" t="s">
        <v>226</v>
      </c>
      <c r="F162" s="8">
        <f>SUBTOTAL(9,F161:F161)</f>
        <v>0</v>
      </c>
      <c r="S162" s="16">
        <f>SUBTOTAL(9,S161:S161)</f>
        <v>517801.91690000001</v>
      </c>
      <c r="T162" s="5" t="e">
        <f t="shared" si="2"/>
        <v>#DIV/0!</v>
      </c>
    </row>
    <row r="163" spans="1:20" outlineLevel="2" x14ac:dyDescent="0.2">
      <c r="A163" s="7" t="s">
        <v>34</v>
      </c>
      <c r="B163" s="7" t="s">
        <v>35</v>
      </c>
      <c r="C163" s="6">
        <v>36892</v>
      </c>
      <c r="D163" s="7" t="s">
        <v>36</v>
      </c>
      <c r="E163" s="7" t="s">
        <v>33</v>
      </c>
      <c r="F163" s="8">
        <v>329096</v>
      </c>
      <c r="G163" s="8">
        <v>323352.06760000001</v>
      </c>
      <c r="H163" s="9">
        <v>5.2220000000000004</v>
      </c>
      <c r="I163" s="9">
        <v>9.9999999999999995E-8</v>
      </c>
      <c r="J163" s="9">
        <v>-5.5E-2</v>
      </c>
      <c r="K163" s="9">
        <v>1.9999999999999999E-7</v>
      </c>
      <c r="L163" s="9">
        <v>0</v>
      </c>
      <c r="M163" s="9">
        <v>0</v>
      </c>
      <c r="N163" s="9">
        <v>5.1669999999999998</v>
      </c>
      <c r="O163" s="9">
        <v>2.9999999999999999E-7</v>
      </c>
      <c r="P163" s="8">
        <v>1688544.4648</v>
      </c>
      <c r="Q163" s="8">
        <v>-17784.428400000001</v>
      </c>
      <c r="R163" s="8">
        <v>0</v>
      </c>
      <c r="S163" s="16">
        <v>1670760.0364000001</v>
      </c>
      <c r="T163" s="5">
        <f t="shared" si="2"/>
        <v>0.98254633176945327</v>
      </c>
    </row>
    <row r="164" spans="1:20" outlineLevel="2" x14ac:dyDescent="0.2">
      <c r="A164" s="7" t="s">
        <v>34</v>
      </c>
      <c r="B164" s="7" t="s">
        <v>127</v>
      </c>
      <c r="C164" s="6">
        <v>36892</v>
      </c>
      <c r="D164" s="7" t="s">
        <v>36</v>
      </c>
      <c r="E164" s="7" t="s">
        <v>33</v>
      </c>
      <c r="F164" s="8">
        <v>-329840</v>
      </c>
      <c r="G164" s="8">
        <v>-324083.0821</v>
      </c>
      <c r="H164" s="9">
        <v>5.2220000000000004</v>
      </c>
      <c r="I164" s="9">
        <v>9.9999999999999995E-8</v>
      </c>
      <c r="J164" s="9">
        <v>-5.5E-2</v>
      </c>
      <c r="K164" s="9">
        <v>1.9999999999999999E-7</v>
      </c>
      <c r="L164" s="9">
        <v>0</v>
      </c>
      <c r="M164" s="9">
        <v>0</v>
      </c>
      <c r="N164" s="9">
        <v>5.1669999999999998</v>
      </c>
      <c r="O164" s="9">
        <v>2.9999999999999999E-7</v>
      </c>
      <c r="P164" s="8">
        <v>-1692361.8222000001</v>
      </c>
      <c r="Q164" s="8">
        <v>17824.634300000002</v>
      </c>
      <c r="R164" s="8">
        <v>0</v>
      </c>
      <c r="S164" s="16">
        <v>-1674537.1879</v>
      </c>
      <c r="T164" s="5">
        <f t="shared" si="2"/>
        <v>0.98254633185787044</v>
      </c>
    </row>
    <row r="165" spans="1:20" outlineLevel="2" x14ac:dyDescent="0.2">
      <c r="A165" s="7" t="s">
        <v>34</v>
      </c>
      <c r="B165" s="7" t="s">
        <v>197</v>
      </c>
      <c r="C165" s="6">
        <v>36892</v>
      </c>
      <c r="D165" s="7" t="s">
        <v>36</v>
      </c>
      <c r="E165" s="7" t="s">
        <v>33</v>
      </c>
      <c r="F165" s="8">
        <v>39320</v>
      </c>
      <c r="G165" s="8">
        <v>38633.721799999999</v>
      </c>
      <c r="H165" s="9">
        <v>5.2220000000000004</v>
      </c>
      <c r="I165" s="9">
        <v>9.9999999999999995E-8</v>
      </c>
      <c r="J165" s="9">
        <v>-5.5E-2</v>
      </c>
      <c r="K165" s="9">
        <v>1.9999999999999999E-7</v>
      </c>
      <c r="L165" s="9">
        <v>0</v>
      </c>
      <c r="M165" s="9">
        <v>0</v>
      </c>
      <c r="N165" s="9">
        <v>5.1669999999999998</v>
      </c>
      <c r="O165" s="9">
        <v>2.9999999999999999E-7</v>
      </c>
      <c r="P165" s="8">
        <v>201745.29120000001</v>
      </c>
      <c r="Q165" s="8">
        <v>-2124.8625000000002</v>
      </c>
      <c r="R165" s="8">
        <v>0</v>
      </c>
      <c r="S165" s="16">
        <v>199620.42869999999</v>
      </c>
      <c r="T165" s="5">
        <f t="shared" si="2"/>
        <v>0.98254633265513736</v>
      </c>
    </row>
    <row r="166" spans="1:20" outlineLevel="1" x14ac:dyDescent="0.2">
      <c r="C166" s="6">
        <v>36892</v>
      </c>
      <c r="D166" s="14" t="s">
        <v>222</v>
      </c>
      <c r="F166" s="8">
        <f>SUBTOTAL(9,F163:F165)</f>
        <v>38576</v>
      </c>
      <c r="S166" s="16">
        <f>SUBTOTAL(9,S163:S165)</f>
        <v>195843.27720000007</v>
      </c>
      <c r="T166" s="5">
        <f t="shared" si="2"/>
        <v>0</v>
      </c>
    </row>
    <row r="167" spans="1:20" outlineLevel="2" x14ac:dyDescent="0.2">
      <c r="A167" s="7" t="s">
        <v>34</v>
      </c>
      <c r="B167" s="7" t="s">
        <v>39</v>
      </c>
      <c r="C167" s="6">
        <v>36892</v>
      </c>
      <c r="D167" s="7" t="s">
        <v>38</v>
      </c>
      <c r="E167" s="7" t="s">
        <v>33</v>
      </c>
      <c r="F167" s="8">
        <v>109709</v>
      </c>
      <c r="G167" s="8">
        <v>107794.1755</v>
      </c>
      <c r="H167" s="9">
        <v>5.2220000000000004</v>
      </c>
      <c r="I167" s="9">
        <v>9.9999999999999995E-8</v>
      </c>
      <c r="J167" s="9">
        <v>-0.16500000000000001</v>
      </c>
      <c r="K167" s="9">
        <v>1.9999999999999999E-7</v>
      </c>
      <c r="L167" s="9">
        <v>0</v>
      </c>
      <c r="M167" s="9">
        <v>0</v>
      </c>
      <c r="N167" s="9">
        <v>5.0570000000000004</v>
      </c>
      <c r="O167" s="9">
        <v>2.9999999999999999E-7</v>
      </c>
      <c r="P167" s="8">
        <v>562901.17379999999</v>
      </c>
      <c r="Q167" s="8">
        <v>-17786.0605</v>
      </c>
      <c r="R167" s="8">
        <v>0</v>
      </c>
      <c r="S167" s="16">
        <v>545115.11329999997</v>
      </c>
      <c r="T167" s="5">
        <f t="shared" si="2"/>
        <v>0.98254633165920757</v>
      </c>
    </row>
    <row r="168" spans="1:20" outlineLevel="2" x14ac:dyDescent="0.2">
      <c r="A168" s="7" t="s">
        <v>34</v>
      </c>
      <c r="B168" s="7" t="s">
        <v>56</v>
      </c>
      <c r="C168" s="6">
        <v>36892</v>
      </c>
      <c r="D168" s="7" t="s">
        <v>38</v>
      </c>
      <c r="E168" s="7" t="s">
        <v>33</v>
      </c>
      <c r="F168" s="8">
        <v>469650</v>
      </c>
      <c r="G168" s="8">
        <v>461452.8847</v>
      </c>
      <c r="H168" s="9">
        <v>5.2220000000000004</v>
      </c>
      <c r="I168" s="9">
        <v>9.9999999999999995E-8</v>
      </c>
      <c r="J168" s="9">
        <v>-0.16500000000000001</v>
      </c>
      <c r="K168" s="9">
        <v>1.9999999999999999E-7</v>
      </c>
      <c r="L168" s="9">
        <v>0</v>
      </c>
      <c r="M168" s="9">
        <v>0</v>
      </c>
      <c r="N168" s="9">
        <v>5.0570000000000004</v>
      </c>
      <c r="O168" s="9">
        <v>2.9999999999999999E-7</v>
      </c>
      <c r="P168" s="8">
        <v>2409706.9180000001</v>
      </c>
      <c r="Q168" s="8">
        <v>-76139.818199999994</v>
      </c>
      <c r="R168" s="8">
        <v>0</v>
      </c>
      <c r="S168" s="16">
        <v>2333567.0998</v>
      </c>
      <c r="T168" s="5">
        <f t="shared" si="2"/>
        <v>0.98254633173639938</v>
      </c>
    </row>
    <row r="169" spans="1:20" outlineLevel="2" x14ac:dyDescent="0.2">
      <c r="A169" s="7" t="s">
        <v>34</v>
      </c>
      <c r="B169" s="7" t="s">
        <v>68</v>
      </c>
      <c r="C169" s="6">
        <v>36892</v>
      </c>
      <c r="D169" s="7" t="s">
        <v>38</v>
      </c>
      <c r="E169" s="7" t="s">
        <v>33</v>
      </c>
      <c r="F169" s="8">
        <v>201252</v>
      </c>
      <c r="G169" s="8">
        <v>197739.41440000001</v>
      </c>
      <c r="H169" s="9">
        <v>5.2220000000000004</v>
      </c>
      <c r="I169" s="9">
        <v>9.9999999999999995E-8</v>
      </c>
      <c r="J169" s="9">
        <v>-0.16500000000000001</v>
      </c>
      <c r="K169" s="9">
        <v>1.9999999999999999E-7</v>
      </c>
      <c r="L169" s="9">
        <v>0</v>
      </c>
      <c r="M169" s="9">
        <v>0</v>
      </c>
      <c r="N169" s="9">
        <v>5.0570000000000004</v>
      </c>
      <c r="O169" s="9">
        <v>2.9999999999999999E-7</v>
      </c>
      <c r="P169" s="8">
        <v>1032595.2021</v>
      </c>
      <c r="Q169" s="8">
        <v>-32627.0429</v>
      </c>
      <c r="R169" s="8">
        <v>0</v>
      </c>
      <c r="S169" s="16">
        <v>999968.15919999999</v>
      </c>
      <c r="T169" s="5">
        <f t="shared" si="2"/>
        <v>0.98254633196191843</v>
      </c>
    </row>
    <row r="170" spans="1:20" outlineLevel="2" x14ac:dyDescent="0.2">
      <c r="A170" s="7" t="s">
        <v>34</v>
      </c>
      <c r="B170" s="7" t="s">
        <v>77</v>
      </c>
      <c r="C170" s="6">
        <v>36892</v>
      </c>
      <c r="D170" s="7" t="s">
        <v>38</v>
      </c>
      <c r="E170" s="7" t="s">
        <v>33</v>
      </c>
      <c r="F170" s="8">
        <v>310000</v>
      </c>
      <c r="G170" s="8">
        <v>304589.36290000001</v>
      </c>
      <c r="H170" s="9">
        <v>5.2220000000000004</v>
      </c>
      <c r="I170" s="9">
        <v>9.9999999999999995E-8</v>
      </c>
      <c r="J170" s="9">
        <v>-0.16500000000000001</v>
      </c>
      <c r="K170" s="9">
        <v>1.9999999999999999E-7</v>
      </c>
      <c r="L170" s="9">
        <v>0</v>
      </c>
      <c r="M170" s="9">
        <v>0</v>
      </c>
      <c r="N170" s="9">
        <v>5.0570000000000004</v>
      </c>
      <c r="O170" s="9">
        <v>2.9999999999999999E-7</v>
      </c>
      <c r="P170" s="8">
        <v>1590565.6224</v>
      </c>
      <c r="Q170" s="8">
        <v>-50257.305800000002</v>
      </c>
      <c r="R170" s="8">
        <v>0</v>
      </c>
      <c r="S170" s="16">
        <v>1540308.3166</v>
      </c>
      <c r="T170" s="5">
        <f t="shared" si="2"/>
        <v>0.98254633193548391</v>
      </c>
    </row>
    <row r="171" spans="1:20" outlineLevel="2" x14ac:dyDescent="0.2">
      <c r="A171" s="7" t="s">
        <v>34</v>
      </c>
      <c r="B171" s="7" t="s">
        <v>100</v>
      </c>
      <c r="C171" s="6">
        <v>36892</v>
      </c>
      <c r="D171" s="7" t="s">
        <v>38</v>
      </c>
      <c r="E171" s="7" t="s">
        <v>33</v>
      </c>
      <c r="F171" s="8">
        <v>299553</v>
      </c>
      <c r="G171" s="8">
        <v>294324.70130000002</v>
      </c>
      <c r="H171" s="9">
        <v>5.2220000000000004</v>
      </c>
      <c r="I171" s="9">
        <v>9.9999999999999995E-8</v>
      </c>
      <c r="J171" s="9">
        <v>-0.16500000000000001</v>
      </c>
      <c r="K171" s="9">
        <v>1.9999999999999999E-7</v>
      </c>
      <c r="L171" s="9">
        <v>0</v>
      </c>
      <c r="M171" s="9">
        <v>0</v>
      </c>
      <c r="N171" s="9">
        <v>5.0570000000000004</v>
      </c>
      <c r="O171" s="9">
        <v>2.9999999999999999E-7</v>
      </c>
      <c r="P171" s="8">
        <v>1536963.5608999999</v>
      </c>
      <c r="Q171" s="8">
        <v>-48563.634599999998</v>
      </c>
      <c r="R171" s="8">
        <v>0</v>
      </c>
      <c r="S171" s="16">
        <v>1488399.9262999999</v>
      </c>
      <c r="T171" s="5">
        <f t="shared" si="2"/>
        <v>0.98254633170090111</v>
      </c>
    </row>
    <row r="172" spans="1:20" outlineLevel="2" x14ac:dyDescent="0.2">
      <c r="A172" s="7" t="s">
        <v>34</v>
      </c>
      <c r="B172" s="7" t="s">
        <v>126</v>
      </c>
      <c r="C172" s="6">
        <v>36892</v>
      </c>
      <c r="D172" s="7" t="s">
        <v>38</v>
      </c>
      <c r="E172" s="7" t="s">
        <v>33</v>
      </c>
      <c r="F172" s="8">
        <v>-1390164</v>
      </c>
      <c r="G172" s="8">
        <v>-1365900.5388</v>
      </c>
      <c r="H172" s="9">
        <v>5.2220000000000004</v>
      </c>
      <c r="I172" s="9">
        <v>9.9999999999999995E-8</v>
      </c>
      <c r="J172" s="9">
        <v>-0.16500000000000001</v>
      </c>
      <c r="K172" s="9">
        <v>1.9999999999999999E-7</v>
      </c>
      <c r="L172" s="9">
        <v>0</v>
      </c>
      <c r="M172" s="9">
        <v>0</v>
      </c>
      <c r="N172" s="9">
        <v>5.0570000000000004</v>
      </c>
      <c r="O172" s="9">
        <v>2.9999999999999999E-7</v>
      </c>
      <c r="P172" s="8">
        <v>-7132732.4771999996</v>
      </c>
      <c r="Q172" s="8">
        <v>225373.86199999999</v>
      </c>
      <c r="R172" s="8">
        <v>0</v>
      </c>
      <c r="S172" s="16">
        <v>-6907358.6151999999</v>
      </c>
      <c r="T172" s="5">
        <f t="shared" si="2"/>
        <v>0.9825463317997013</v>
      </c>
    </row>
    <row r="173" spans="1:20" outlineLevel="2" x14ac:dyDescent="0.2">
      <c r="A173" s="7" t="s">
        <v>34</v>
      </c>
      <c r="B173" s="7" t="s">
        <v>198</v>
      </c>
      <c r="C173" s="6">
        <v>36892</v>
      </c>
      <c r="D173" s="7" t="s">
        <v>38</v>
      </c>
      <c r="E173" s="7" t="s">
        <v>33</v>
      </c>
      <c r="F173" s="8">
        <v>21784</v>
      </c>
      <c r="G173" s="8">
        <v>21403.7893</v>
      </c>
      <c r="H173" s="9">
        <v>5.2220000000000004</v>
      </c>
      <c r="I173" s="9">
        <v>9.9999999999999995E-8</v>
      </c>
      <c r="J173" s="9">
        <v>-0.16500000000000001</v>
      </c>
      <c r="K173" s="9">
        <v>1.9999999999999999E-7</v>
      </c>
      <c r="L173" s="9">
        <v>0</v>
      </c>
      <c r="M173" s="9">
        <v>0</v>
      </c>
      <c r="N173" s="9">
        <v>5.0570000000000004</v>
      </c>
      <c r="O173" s="9">
        <v>2.9999999999999999E-7</v>
      </c>
      <c r="P173" s="8">
        <v>111770.5855</v>
      </c>
      <c r="Q173" s="8">
        <v>-3531.6293999999998</v>
      </c>
      <c r="R173" s="8">
        <v>0</v>
      </c>
      <c r="S173" s="16">
        <v>108238.9561</v>
      </c>
      <c r="T173" s="5">
        <f t="shared" si="2"/>
        <v>0.98254633217040033</v>
      </c>
    </row>
    <row r="174" spans="1:20" ht="25.5" outlineLevel="1" x14ac:dyDescent="0.2">
      <c r="C174" s="6">
        <v>36892</v>
      </c>
      <c r="D174" s="14" t="s">
        <v>223</v>
      </c>
      <c r="F174" s="8">
        <f>SUBTOTAL(9,F167:F173)</f>
        <v>21784</v>
      </c>
      <c r="S174" s="16">
        <f>SUBTOTAL(9,S167:S173)</f>
        <v>108238.9561</v>
      </c>
      <c r="T174" s="5">
        <f t="shared" si="2"/>
        <v>0</v>
      </c>
    </row>
    <row r="175" spans="1:20" outlineLevel="2" x14ac:dyDescent="0.2">
      <c r="A175" s="7" t="s">
        <v>34</v>
      </c>
      <c r="B175" s="7" t="s">
        <v>78</v>
      </c>
      <c r="C175" s="6">
        <v>36892</v>
      </c>
      <c r="D175" s="7" t="s">
        <v>79</v>
      </c>
      <c r="E175" s="7" t="s">
        <v>33</v>
      </c>
      <c r="F175" s="8">
        <v>9827</v>
      </c>
      <c r="G175" s="8">
        <v>9655.4827999999998</v>
      </c>
      <c r="H175" s="9">
        <v>5.2220000000000004</v>
      </c>
      <c r="I175" s="9">
        <v>9.9999999999999995E-8</v>
      </c>
      <c r="J175" s="9">
        <v>-9.5000000000000001E-2</v>
      </c>
      <c r="K175" s="9">
        <v>1.9999999999999999E-7</v>
      </c>
      <c r="L175" s="9">
        <v>0</v>
      </c>
      <c r="M175" s="9">
        <v>0</v>
      </c>
      <c r="N175" s="9">
        <v>5.1269999999999998</v>
      </c>
      <c r="O175" s="9">
        <v>2.9999999999999999E-7</v>
      </c>
      <c r="P175" s="8">
        <v>50420.930200000003</v>
      </c>
      <c r="Q175" s="8">
        <v>-917.27279999999996</v>
      </c>
      <c r="R175" s="8">
        <v>0</v>
      </c>
      <c r="S175" s="16">
        <v>49503.657399999996</v>
      </c>
      <c r="T175" s="5">
        <f t="shared" si="2"/>
        <v>0.98254633153556525</v>
      </c>
    </row>
    <row r="176" spans="1:20" outlineLevel="1" x14ac:dyDescent="0.2">
      <c r="C176" s="6">
        <v>36892</v>
      </c>
      <c r="D176" s="14" t="s">
        <v>224</v>
      </c>
      <c r="F176" s="8">
        <f>SUBTOTAL(9,F175:F175)</f>
        <v>9827</v>
      </c>
      <c r="S176" s="16">
        <f>SUBTOTAL(9,S175:S175)</f>
        <v>49503.657399999996</v>
      </c>
      <c r="T176" s="5">
        <f t="shared" si="2"/>
        <v>0</v>
      </c>
    </row>
    <row r="177" spans="1:20" outlineLevel="2" x14ac:dyDescent="0.2">
      <c r="A177" s="7" t="s">
        <v>34</v>
      </c>
      <c r="B177" s="7" t="s">
        <v>205</v>
      </c>
      <c r="C177" s="6">
        <v>36923</v>
      </c>
      <c r="D177" s="7" t="s">
        <v>206</v>
      </c>
      <c r="E177" s="7" t="s">
        <v>206</v>
      </c>
      <c r="F177" s="8">
        <v>0</v>
      </c>
      <c r="G177" s="8">
        <v>0</v>
      </c>
      <c r="H177" s="9">
        <v>4.9710000000000001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4.9710000000000001</v>
      </c>
      <c r="O177" s="9">
        <v>0</v>
      </c>
      <c r="P177" s="8">
        <v>465007.44699999999</v>
      </c>
      <c r="Q177" s="8">
        <v>0</v>
      </c>
      <c r="R177" s="8">
        <v>0</v>
      </c>
      <c r="S177" s="16">
        <v>465007.44699999999</v>
      </c>
      <c r="T177" s="5" t="e">
        <f t="shared" si="2"/>
        <v>#DIV/0!</v>
      </c>
    </row>
    <row r="178" spans="1:20" outlineLevel="1" x14ac:dyDescent="0.2">
      <c r="C178" s="6">
        <v>36923</v>
      </c>
      <c r="D178" s="14" t="s">
        <v>226</v>
      </c>
      <c r="F178" s="8">
        <f>SUBTOTAL(9,F177:F177)</f>
        <v>0</v>
      </c>
      <c r="S178" s="16">
        <f>SUBTOTAL(9,S177:S177)</f>
        <v>465007.44699999999</v>
      </c>
      <c r="T178" s="5" t="e">
        <f t="shared" si="2"/>
        <v>#DIV/0!</v>
      </c>
    </row>
    <row r="179" spans="1:20" outlineLevel="2" x14ac:dyDescent="0.2">
      <c r="A179" s="7" t="s">
        <v>34</v>
      </c>
      <c r="B179" s="7" t="s">
        <v>35</v>
      </c>
      <c r="C179" s="6">
        <v>36923</v>
      </c>
      <c r="D179" s="7" t="s">
        <v>36</v>
      </c>
      <c r="E179" s="7" t="s">
        <v>33</v>
      </c>
      <c r="F179" s="8">
        <v>297248</v>
      </c>
      <c r="G179" s="8">
        <v>290383.47389999998</v>
      </c>
      <c r="H179" s="9">
        <v>4.9710000000000001</v>
      </c>
      <c r="I179" s="9">
        <v>9.9999999999999995E-8</v>
      </c>
      <c r="J179" s="9">
        <v>-5.2499999999999998E-2</v>
      </c>
      <c r="K179" s="9">
        <v>1.9999999999999999E-7</v>
      </c>
      <c r="L179" s="9">
        <v>0</v>
      </c>
      <c r="M179" s="9">
        <v>0</v>
      </c>
      <c r="N179" s="9">
        <v>4.9184999999999999</v>
      </c>
      <c r="O179" s="9">
        <v>2.9999999999999999E-7</v>
      </c>
      <c r="P179" s="8">
        <v>1443496.2198999999</v>
      </c>
      <c r="Q179" s="8">
        <v>-15245.190500000001</v>
      </c>
      <c r="R179" s="8">
        <v>0</v>
      </c>
      <c r="S179" s="16">
        <v>1428251.0294000001</v>
      </c>
      <c r="T179" s="5">
        <f t="shared" si="2"/>
        <v>0.97690640105231985</v>
      </c>
    </row>
    <row r="180" spans="1:20" outlineLevel="2" x14ac:dyDescent="0.2">
      <c r="A180" s="7" t="s">
        <v>34</v>
      </c>
      <c r="B180" s="7" t="s">
        <v>128</v>
      </c>
      <c r="C180" s="6">
        <v>36923</v>
      </c>
      <c r="D180" s="7" t="s">
        <v>36</v>
      </c>
      <c r="E180" s="7" t="s">
        <v>33</v>
      </c>
      <c r="F180" s="8">
        <v>-290920</v>
      </c>
      <c r="G180" s="8">
        <v>-284201.6102</v>
      </c>
      <c r="H180" s="9">
        <v>4.9710000000000001</v>
      </c>
      <c r="I180" s="9">
        <v>9.9999999999999995E-8</v>
      </c>
      <c r="J180" s="9">
        <v>-5.2499999999999998E-2</v>
      </c>
      <c r="K180" s="9">
        <v>1.9999999999999999E-7</v>
      </c>
      <c r="L180" s="9">
        <v>0</v>
      </c>
      <c r="M180" s="9">
        <v>0</v>
      </c>
      <c r="N180" s="9">
        <v>4.9184999999999999</v>
      </c>
      <c r="O180" s="9">
        <v>2.9999999999999999E-7</v>
      </c>
      <c r="P180" s="8">
        <v>-1412766.1761</v>
      </c>
      <c r="Q180" s="8">
        <v>14920.6414</v>
      </c>
      <c r="R180" s="8">
        <v>0</v>
      </c>
      <c r="S180" s="16">
        <v>-1397845.5347</v>
      </c>
      <c r="T180" s="5">
        <f t="shared" si="2"/>
        <v>0.97690640107245974</v>
      </c>
    </row>
    <row r="181" spans="1:20" outlineLevel="1" x14ac:dyDescent="0.2">
      <c r="C181" s="6">
        <v>36923</v>
      </c>
      <c r="D181" s="14" t="s">
        <v>222</v>
      </c>
      <c r="F181" s="8">
        <f>SUBTOTAL(9,F179:F180)</f>
        <v>6328</v>
      </c>
      <c r="S181" s="16">
        <f>SUBTOTAL(9,S179:S180)</f>
        <v>30405.494700000156</v>
      </c>
      <c r="T181" s="5">
        <f t="shared" si="2"/>
        <v>0</v>
      </c>
    </row>
    <row r="182" spans="1:20" outlineLevel="2" x14ac:dyDescent="0.2">
      <c r="A182" s="7" t="s">
        <v>34</v>
      </c>
      <c r="B182" s="7" t="s">
        <v>39</v>
      </c>
      <c r="C182" s="6">
        <v>36923</v>
      </c>
      <c r="D182" s="7" t="s">
        <v>38</v>
      </c>
      <c r="E182" s="7" t="s">
        <v>33</v>
      </c>
      <c r="F182" s="8">
        <v>99092</v>
      </c>
      <c r="G182" s="8">
        <v>96803.609100000001</v>
      </c>
      <c r="H182" s="9">
        <v>4.9710000000000001</v>
      </c>
      <c r="I182" s="9">
        <v>9.9999999999999995E-8</v>
      </c>
      <c r="J182" s="9">
        <v>-0.15</v>
      </c>
      <c r="K182" s="9">
        <v>1.9999999999999999E-7</v>
      </c>
      <c r="L182" s="9">
        <v>0</v>
      </c>
      <c r="M182" s="9">
        <v>0</v>
      </c>
      <c r="N182" s="9">
        <v>4.8209999999999997</v>
      </c>
      <c r="O182" s="9">
        <v>2.9999999999999999E-7</v>
      </c>
      <c r="P182" s="8">
        <v>481210.73119999998</v>
      </c>
      <c r="Q182" s="8">
        <v>-14520.560799999999</v>
      </c>
      <c r="R182" s="8">
        <v>0</v>
      </c>
      <c r="S182" s="16">
        <v>466690.1704</v>
      </c>
      <c r="T182" s="5">
        <f t="shared" si="2"/>
        <v>0.97690640112218952</v>
      </c>
    </row>
    <row r="183" spans="1:20" outlineLevel="2" x14ac:dyDescent="0.2">
      <c r="A183" s="7" t="s">
        <v>34</v>
      </c>
      <c r="B183" s="7" t="s">
        <v>126</v>
      </c>
      <c r="C183" s="6">
        <v>36923</v>
      </c>
      <c r="D183" s="7" t="s">
        <v>38</v>
      </c>
      <c r="E183" s="7" t="s">
        <v>33</v>
      </c>
      <c r="F183" s="8">
        <v>-99092</v>
      </c>
      <c r="G183" s="8">
        <v>-96803.609100000001</v>
      </c>
      <c r="H183" s="9">
        <v>4.9710000000000001</v>
      </c>
      <c r="I183" s="9">
        <v>9.9999999999999995E-8</v>
      </c>
      <c r="J183" s="9">
        <v>-0.15</v>
      </c>
      <c r="K183" s="9">
        <v>1.9999999999999999E-7</v>
      </c>
      <c r="L183" s="9">
        <v>0</v>
      </c>
      <c r="M183" s="9">
        <v>0</v>
      </c>
      <c r="N183" s="9">
        <v>4.8209999999999997</v>
      </c>
      <c r="O183" s="9">
        <v>2.9999999999999999E-7</v>
      </c>
      <c r="P183" s="8">
        <v>-481210.73119999998</v>
      </c>
      <c r="Q183" s="8">
        <v>14520.560799999999</v>
      </c>
      <c r="R183" s="8">
        <v>0</v>
      </c>
      <c r="S183" s="16">
        <v>-466690.1704</v>
      </c>
      <c r="T183" s="5">
        <f t="shared" si="2"/>
        <v>0.97690640112218952</v>
      </c>
    </row>
    <row r="184" spans="1:20" ht="25.5" outlineLevel="1" x14ac:dyDescent="0.2">
      <c r="C184" s="6">
        <v>36923</v>
      </c>
      <c r="D184" s="14" t="s">
        <v>223</v>
      </c>
      <c r="F184" s="8">
        <f>SUBTOTAL(9,F182:F183)</f>
        <v>0</v>
      </c>
      <c r="S184" s="16">
        <f>SUBTOTAL(9,S182:S183)</f>
        <v>0</v>
      </c>
      <c r="T184" s="5" t="e">
        <f t="shared" si="2"/>
        <v>#DIV/0!</v>
      </c>
    </row>
    <row r="185" spans="1:20" outlineLevel="2" x14ac:dyDescent="0.2">
      <c r="A185" s="7" t="s">
        <v>34</v>
      </c>
      <c r="B185" s="7" t="s">
        <v>205</v>
      </c>
      <c r="C185" s="6">
        <v>36951</v>
      </c>
      <c r="D185" s="7" t="s">
        <v>206</v>
      </c>
      <c r="E185" s="7" t="s">
        <v>206</v>
      </c>
      <c r="F185" s="8">
        <v>0</v>
      </c>
      <c r="G185" s="8">
        <v>0</v>
      </c>
      <c r="H185" s="9">
        <v>4.7270000000000003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4.7270000000000003</v>
      </c>
      <c r="O185" s="9">
        <v>0</v>
      </c>
      <c r="P185" s="8">
        <v>512176.08240000001</v>
      </c>
      <c r="Q185" s="8">
        <v>0</v>
      </c>
      <c r="R185" s="8">
        <v>0</v>
      </c>
      <c r="S185" s="16">
        <v>512176.08240000001</v>
      </c>
      <c r="T185" s="5" t="e">
        <f t="shared" si="2"/>
        <v>#DIV/0!</v>
      </c>
    </row>
    <row r="186" spans="1:20" outlineLevel="1" x14ac:dyDescent="0.2">
      <c r="C186" s="6">
        <v>36951</v>
      </c>
      <c r="D186" s="14" t="s">
        <v>226</v>
      </c>
      <c r="F186" s="8">
        <f>SUBTOTAL(9,F185:F185)</f>
        <v>0</v>
      </c>
      <c r="S186" s="16">
        <f>SUBTOTAL(9,S185:S185)</f>
        <v>512176.08240000001</v>
      </c>
      <c r="T186" s="5" t="e">
        <f t="shared" si="2"/>
        <v>#DIV/0!</v>
      </c>
    </row>
    <row r="187" spans="1:20" outlineLevel="2" x14ac:dyDescent="0.2">
      <c r="A187" s="7" t="s">
        <v>34</v>
      </c>
      <c r="B187" s="7" t="s">
        <v>35</v>
      </c>
      <c r="C187" s="6">
        <v>36951</v>
      </c>
      <c r="D187" s="7" t="s">
        <v>36</v>
      </c>
      <c r="E187" s="7" t="s">
        <v>33</v>
      </c>
      <c r="F187" s="8">
        <v>329096</v>
      </c>
      <c r="G187" s="8">
        <v>319838.8995</v>
      </c>
      <c r="H187" s="9">
        <v>4.7270000000000003</v>
      </c>
      <c r="I187" s="9">
        <v>9.9999999999999995E-8</v>
      </c>
      <c r="J187" s="9">
        <v>-0.05</v>
      </c>
      <c r="K187" s="9">
        <v>1.9999999999999999E-7</v>
      </c>
      <c r="L187" s="9">
        <v>0</v>
      </c>
      <c r="M187" s="9">
        <v>0</v>
      </c>
      <c r="N187" s="9">
        <v>4.6769999999999996</v>
      </c>
      <c r="O187" s="9">
        <v>2.9999999999999999E-7</v>
      </c>
      <c r="P187" s="8">
        <v>1511878.4458999999</v>
      </c>
      <c r="Q187" s="8">
        <v>-15992.009</v>
      </c>
      <c r="R187" s="8">
        <v>0</v>
      </c>
      <c r="S187" s="16">
        <v>1495886.4369000001</v>
      </c>
      <c r="T187" s="5">
        <f t="shared" si="2"/>
        <v>0.97187112423122735</v>
      </c>
    </row>
    <row r="188" spans="1:20" outlineLevel="2" x14ac:dyDescent="0.2">
      <c r="A188" s="7" t="s">
        <v>34</v>
      </c>
      <c r="B188" s="7" t="s">
        <v>129</v>
      </c>
      <c r="C188" s="6">
        <v>36951</v>
      </c>
      <c r="D188" s="7" t="s">
        <v>36</v>
      </c>
      <c r="E188" s="7" t="s">
        <v>33</v>
      </c>
      <c r="F188" s="8">
        <v>-320292</v>
      </c>
      <c r="G188" s="8">
        <v>-311282.54609999998</v>
      </c>
      <c r="H188" s="9">
        <v>4.7270000000000003</v>
      </c>
      <c r="I188" s="9">
        <v>9.9999999999999995E-8</v>
      </c>
      <c r="J188" s="9">
        <v>-0.05</v>
      </c>
      <c r="K188" s="9">
        <v>1.9999999999999999E-7</v>
      </c>
      <c r="L188" s="9">
        <v>0</v>
      </c>
      <c r="M188" s="9">
        <v>0</v>
      </c>
      <c r="N188" s="9">
        <v>4.6769999999999996</v>
      </c>
      <c r="O188" s="9">
        <v>2.9999999999999999E-7</v>
      </c>
      <c r="P188" s="8">
        <v>-1471432.5643</v>
      </c>
      <c r="Q188" s="8">
        <v>15564.1896</v>
      </c>
      <c r="R188" s="8">
        <v>0</v>
      </c>
      <c r="S188" s="16">
        <v>-1455868.3747</v>
      </c>
      <c r="T188" s="5">
        <f t="shared" si="2"/>
        <v>0.9718711241617024</v>
      </c>
    </row>
    <row r="189" spans="1:20" outlineLevel="1" x14ac:dyDescent="0.2">
      <c r="C189" s="6">
        <v>36951</v>
      </c>
      <c r="D189" s="14" t="s">
        <v>222</v>
      </c>
      <c r="F189" s="8">
        <f>SUBTOTAL(9,F187:F188)</f>
        <v>8804</v>
      </c>
      <c r="S189" s="16">
        <f>SUBTOTAL(9,S187:S188)</f>
        <v>40018.062200000044</v>
      </c>
      <c r="T189" s="5">
        <f t="shared" si="2"/>
        <v>0</v>
      </c>
    </row>
    <row r="190" spans="1:20" outlineLevel="2" x14ac:dyDescent="0.2">
      <c r="A190" s="7" t="s">
        <v>34</v>
      </c>
      <c r="B190" s="7" t="s">
        <v>39</v>
      </c>
      <c r="C190" s="6">
        <v>36951</v>
      </c>
      <c r="D190" s="7" t="s">
        <v>38</v>
      </c>
      <c r="E190" s="7" t="s">
        <v>33</v>
      </c>
      <c r="F190" s="8">
        <v>109709</v>
      </c>
      <c r="G190" s="8">
        <v>106623.0092</v>
      </c>
      <c r="H190" s="9">
        <v>4.7270000000000003</v>
      </c>
      <c r="I190" s="9">
        <v>9.9999999999999995E-8</v>
      </c>
      <c r="J190" s="9">
        <v>-0.14249999999999999</v>
      </c>
      <c r="K190" s="9">
        <v>1.9999999999999999E-7</v>
      </c>
      <c r="L190" s="9">
        <v>0</v>
      </c>
      <c r="M190" s="9">
        <v>0</v>
      </c>
      <c r="N190" s="9">
        <v>4.5845000000000002</v>
      </c>
      <c r="O190" s="9">
        <v>2.9999999999999999E-7</v>
      </c>
      <c r="P190" s="8">
        <v>504006.95360000001</v>
      </c>
      <c r="Q190" s="8">
        <v>-15193.8001</v>
      </c>
      <c r="R190" s="8">
        <v>0</v>
      </c>
      <c r="S190" s="16">
        <v>488813.15350000001</v>
      </c>
      <c r="T190" s="5">
        <f t="shared" si="2"/>
        <v>0.97187112452032198</v>
      </c>
    </row>
    <row r="191" spans="1:20" outlineLevel="2" x14ac:dyDescent="0.2">
      <c r="A191" s="7" t="s">
        <v>34</v>
      </c>
      <c r="B191" s="7" t="s">
        <v>126</v>
      </c>
      <c r="C191" s="6">
        <v>36951</v>
      </c>
      <c r="D191" s="7" t="s">
        <v>38</v>
      </c>
      <c r="E191" s="7" t="s">
        <v>33</v>
      </c>
      <c r="F191" s="8">
        <v>-109709</v>
      </c>
      <c r="G191" s="8">
        <v>-106623.0092</v>
      </c>
      <c r="H191" s="9">
        <v>4.7270000000000003</v>
      </c>
      <c r="I191" s="9">
        <v>9.9999999999999995E-8</v>
      </c>
      <c r="J191" s="9">
        <v>-0.14249999999999999</v>
      </c>
      <c r="K191" s="9">
        <v>1.9999999999999999E-7</v>
      </c>
      <c r="L191" s="9">
        <v>0</v>
      </c>
      <c r="M191" s="9">
        <v>0</v>
      </c>
      <c r="N191" s="9">
        <v>4.5845000000000002</v>
      </c>
      <c r="O191" s="9">
        <v>2.9999999999999999E-7</v>
      </c>
      <c r="P191" s="8">
        <v>-504006.95360000001</v>
      </c>
      <c r="Q191" s="8">
        <v>15193.8001</v>
      </c>
      <c r="R191" s="8">
        <v>0</v>
      </c>
      <c r="S191" s="16">
        <v>-488813.15350000001</v>
      </c>
      <c r="T191" s="5">
        <f t="shared" si="2"/>
        <v>0.97187112452032198</v>
      </c>
    </row>
    <row r="192" spans="1:20" ht="25.5" outlineLevel="1" x14ac:dyDescent="0.2">
      <c r="C192" s="6">
        <v>36951</v>
      </c>
      <c r="D192" s="14" t="s">
        <v>223</v>
      </c>
      <c r="F192" s="8">
        <f>SUBTOTAL(9,F190:F191)</f>
        <v>0</v>
      </c>
      <c r="S192" s="16">
        <f>SUBTOTAL(9,S190:S191)</f>
        <v>0</v>
      </c>
      <c r="T192" s="5" t="e">
        <f t="shared" si="2"/>
        <v>#DIV/0!</v>
      </c>
    </row>
    <row r="193" spans="1:20" outlineLevel="2" x14ac:dyDescent="0.2">
      <c r="A193" s="7" t="s">
        <v>34</v>
      </c>
      <c r="B193" s="7" t="s">
        <v>205</v>
      </c>
      <c r="C193" s="6">
        <v>36982</v>
      </c>
      <c r="D193" s="7" t="s">
        <v>206</v>
      </c>
      <c r="E193" s="7" t="s">
        <v>206</v>
      </c>
      <c r="F193" s="8">
        <v>0</v>
      </c>
      <c r="G193" s="8">
        <v>0</v>
      </c>
      <c r="H193" s="9">
        <v>4.4850000000000003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4.4850000000000003</v>
      </c>
      <c r="O193" s="9">
        <v>0</v>
      </c>
      <c r="P193" s="8">
        <v>492846.76429999998</v>
      </c>
      <c r="Q193" s="8">
        <v>0</v>
      </c>
      <c r="R193" s="8">
        <v>0</v>
      </c>
      <c r="S193" s="16">
        <v>492846.76429999998</v>
      </c>
      <c r="T193" s="5" t="e">
        <f t="shared" si="2"/>
        <v>#DIV/0!</v>
      </c>
    </row>
    <row r="194" spans="1:20" outlineLevel="1" x14ac:dyDescent="0.2">
      <c r="C194" s="6">
        <v>36982</v>
      </c>
      <c r="D194" s="14" t="s">
        <v>226</v>
      </c>
      <c r="F194" s="8">
        <f>SUBTOTAL(9,F193:F193)</f>
        <v>0</v>
      </c>
      <c r="S194" s="16">
        <f>SUBTOTAL(9,S193:S193)</f>
        <v>492846.76429999998</v>
      </c>
      <c r="T194" s="5" t="e">
        <f t="shared" si="2"/>
        <v>#DIV/0!</v>
      </c>
    </row>
    <row r="195" spans="1:20" outlineLevel="2" x14ac:dyDescent="0.2">
      <c r="A195" s="7" t="s">
        <v>34</v>
      </c>
      <c r="B195" s="7" t="s">
        <v>80</v>
      </c>
      <c r="C195" s="6">
        <v>36982</v>
      </c>
      <c r="D195" s="7" t="s">
        <v>36</v>
      </c>
      <c r="E195" s="7" t="s">
        <v>33</v>
      </c>
      <c r="F195" s="8">
        <v>-139980</v>
      </c>
      <c r="G195" s="8">
        <v>-135271.94130000001</v>
      </c>
      <c r="H195" s="9">
        <v>4.4850000000000003</v>
      </c>
      <c r="I195" s="9">
        <v>9.9999999999999995E-8</v>
      </c>
      <c r="J195" s="9">
        <v>-0.05</v>
      </c>
      <c r="K195" s="9">
        <v>1.9999999999999999E-7</v>
      </c>
      <c r="L195" s="9">
        <v>0</v>
      </c>
      <c r="M195" s="9">
        <v>0</v>
      </c>
      <c r="N195" s="9">
        <v>4.4349999999999996</v>
      </c>
      <c r="O195" s="9">
        <v>2.9999999999999999E-7</v>
      </c>
      <c r="P195" s="8">
        <v>-606694.64320000005</v>
      </c>
      <c r="Q195" s="8">
        <v>6763.6241</v>
      </c>
      <c r="R195" s="8">
        <v>0</v>
      </c>
      <c r="S195" s="16">
        <v>-599931.01910000003</v>
      </c>
      <c r="T195" s="5">
        <f t="shared" ref="T195:T258" si="3">+G195/F195</f>
        <v>0.96636620445777976</v>
      </c>
    </row>
    <row r="196" spans="1:20" outlineLevel="2" x14ac:dyDescent="0.2">
      <c r="A196" s="7" t="s">
        <v>34</v>
      </c>
      <c r="B196" s="7" t="s">
        <v>82</v>
      </c>
      <c r="C196" s="6">
        <v>36982</v>
      </c>
      <c r="D196" s="7" t="s">
        <v>36</v>
      </c>
      <c r="E196" s="7" t="s">
        <v>33</v>
      </c>
      <c r="F196" s="8">
        <v>-139980</v>
      </c>
      <c r="G196" s="8">
        <v>-135271.94130000001</v>
      </c>
      <c r="H196" s="9">
        <v>4.4850000000000003</v>
      </c>
      <c r="I196" s="9">
        <v>9.9999999999999995E-8</v>
      </c>
      <c r="J196" s="9">
        <v>-0.05</v>
      </c>
      <c r="K196" s="9">
        <v>1.9999999999999999E-7</v>
      </c>
      <c r="L196" s="9">
        <v>0</v>
      </c>
      <c r="M196" s="9">
        <v>0</v>
      </c>
      <c r="N196" s="9">
        <v>4.4349999999999996</v>
      </c>
      <c r="O196" s="9">
        <v>2.9999999999999999E-7</v>
      </c>
      <c r="P196" s="8">
        <v>-606694.64320000005</v>
      </c>
      <c r="Q196" s="8">
        <v>6763.6241</v>
      </c>
      <c r="R196" s="8">
        <v>0</v>
      </c>
      <c r="S196" s="16">
        <v>-599931.01910000003</v>
      </c>
      <c r="T196" s="5">
        <f t="shared" si="3"/>
        <v>0.96636620445777976</v>
      </c>
    </row>
    <row r="197" spans="1:20" outlineLevel="2" x14ac:dyDescent="0.2">
      <c r="A197" s="7" t="s">
        <v>34</v>
      </c>
      <c r="B197" s="7" t="s">
        <v>111</v>
      </c>
      <c r="C197" s="6">
        <v>36982</v>
      </c>
      <c r="D197" s="7" t="s">
        <v>36</v>
      </c>
      <c r="E197" s="7" t="s">
        <v>33</v>
      </c>
      <c r="F197" s="8">
        <v>139980</v>
      </c>
      <c r="G197" s="8">
        <v>135271.94130000001</v>
      </c>
      <c r="H197" s="9">
        <v>4.4850000000000003</v>
      </c>
      <c r="I197" s="9">
        <v>9.9999999999999995E-8</v>
      </c>
      <c r="J197" s="9">
        <v>-0.05</v>
      </c>
      <c r="K197" s="9">
        <v>1.9999999999999999E-7</v>
      </c>
      <c r="L197" s="9">
        <v>0</v>
      </c>
      <c r="M197" s="9">
        <v>0</v>
      </c>
      <c r="N197" s="9">
        <v>4.4349999999999996</v>
      </c>
      <c r="O197" s="9">
        <v>2.9999999999999999E-7</v>
      </c>
      <c r="P197" s="8">
        <v>606694.64320000005</v>
      </c>
      <c r="Q197" s="8">
        <v>-6763.6241</v>
      </c>
      <c r="R197" s="8">
        <v>0</v>
      </c>
      <c r="S197" s="16">
        <v>599931.01910000003</v>
      </c>
      <c r="T197" s="5">
        <f t="shared" si="3"/>
        <v>0.96636620445777976</v>
      </c>
    </row>
    <row r="198" spans="1:20" outlineLevel="2" x14ac:dyDescent="0.2">
      <c r="A198" s="7" t="s">
        <v>34</v>
      </c>
      <c r="B198" s="7" t="s">
        <v>112</v>
      </c>
      <c r="C198" s="6">
        <v>36982</v>
      </c>
      <c r="D198" s="7" t="s">
        <v>36</v>
      </c>
      <c r="E198" s="7" t="s">
        <v>33</v>
      </c>
      <c r="F198" s="8">
        <v>139980</v>
      </c>
      <c r="G198" s="8">
        <v>135271.94130000001</v>
      </c>
      <c r="H198" s="9">
        <v>4.4850000000000003</v>
      </c>
      <c r="I198" s="9">
        <v>9.9999999999999995E-8</v>
      </c>
      <c r="J198" s="9">
        <v>-0.05</v>
      </c>
      <c r="K198" s="9">
        <v>1.9999999999999999E-7</v>
      </c>
      <c r="L198" s="9">
        <v>0</v>
      </c>
      <c r="M198" s="9">
        <v>0</v>
      </c>
      <c r="N198" s="9">
        <v>4.4349999999999996</v>
      </c>
      <c r="O198" s="9">
        <v>2.9999999999999999E-7</v>
      </c>
      <c r="P198" s="8">
        <v>606694.64320000005</v>
      </c>
      <c r="Q198" s="8">
        <v>-6763.6241</v>
      </c>
      <c r="R198" s="8">
        <v>0</v>
      </c>
      <c r="S198" s="16">
        <v>599931.01910000003</v>
      </c>
      <c r="T198" s="5">
        <f t="shared" si="3"/>
        <v>0.96636620445777976</v>
      </c>
    </row>
    <row r="199" spans="1:20" outlineLevel="1" x14ac:dyDescent="0.2">
      <c r="C199" s="6">
        <v>36982</v>
      </c>
      <c r="D199" s="14" t="s">
        <v>222</v>
      </c>
      <c r="F199" s="8">
        <f>SUBTOTAL(9,F195:F198)</f>
        <v>0</v>
      </c>
      <c r="S199" s="16">
        <f>SUBTOTAL(9,S195:S198)</f>
        <v>0</v>
      </c>
      <c r="T199" s="5" t="e">
        <f t="shared" si="3"/>
        <v>#DIV/0!</v>
      </c>
    </row>
    <row r="200" spans="1:20" outlineLevel="2" x14ac:dyDescent="0.2">
      <c r="A200" s="7" t="s">
        <v>34</v>
      </c>
      <c r="B200" s="7" t="s">
        <v>75</v>
      </c>
      <c r="C200" s="6">
        <v>36982</v>
      </c>
      <c r="D200" s="7" t="s">
        <v>38</v>
      </c>
      <c r="E200" s="7" t="s">
        <v>33</v>
      </c>
      <c r="F200" s="8">
        <v>-107640</v>
      </c>
      <c r="G200" s="8">
        <v>-104019.6583</v>
      </c>
      <c r="H200" s="9">
        <v>4.4850000000000003</v>
      </c>
      <c r="I200" s="9">
        <v>9.9999999999999995E-8</v>
      </c>
      <c r="J200" s="9">
        <v>-0.155</v>
      </c>
      <c r="K200" s="9">
        <v>1.9999999999999999E-7</v>
      </c>
      <c r="L200" s="9">
        <v>0</v>
      </c>
      <c r="M200" s="9">
        <v>0</v>
      </c>
      <c r="N200" s="9">
        <v>4.33</v>
      </c>
      <c r="O200" s="9">
        <v>2.9999999999999999E-7</v>
      </c>
      <c r="P200" s="8">
        <v>-466528.1569</v>
      </c>
      <c r="Q200" s="8">
        <v>16123.067800000001</v>
      </c>
      <c r="R200" s="8">
        <v>0</v>
      </c>
      <c r="S200" s="16">
        <v>-450405.08909999998</v>
      </c>
      <c r="T200" s="5">
        <f t="shared" si="3"/>
        <v>0.96636620494240055</v>
      </c>
    </row>
    <row r="201" spans="1:20" outlineLevel="2" x14ac:dyDescent="0.2">
      <c r="A201" s="7" t="s">
        <v>34</v>
      </c>
      <c r="B201" s="7" t="s">
        <v>84</v>
      </c>
      <c r="C201" s="6">
        <v>36982</v>
      </c>
      <c r="D201" s="7" t="s">
        <v>38</v>
      </c>
      <c r="E201" s="7" t="s">
        <v>33</v>
      </c>
      <c r="F201" s="8">
        <v>-139980</v>
      </c>
      <c r="G201" s="8">
        <v>-135271.94130000001</v>
      </c>
      <c r="H201" s="9">
        <v>4.4850000000000003</v>
      </c>
      <c r="I201" s="9">
        <v>9.9999999999999995E-8</v>
      </c>
      <c r="J201" s="9">
        <v>-0.155</v>
      </c>
      <c r="K201" s="9">
        <v>1.9999999999999999E-7</v>
      </c>
      <c r="L201" s="9">
        <v>0</v>
      </c>
      <c r="M201" s="9">
        <v>0</v>
      </c>
      <c r="N201" s="9">
        <v>4.33</v>
      </c>
      <c r="O201" s="9">
        <v>2.9999999999999999E-7</v>
      </c>
      <c r="P201" s="8">
        <v>-606694.64320000005</v>
      </c>
      <c r="Q201" s="8">
        <v>20967.177899999999</v>
      </c>
      <c r="R201" s="8">
        <v>0</v>
      </c>
      <c r="S201" s="16">
        <v>-585727.46530000004</v>
      </c>
      <c r="T201" s="5">
        <f t="shared" si="3"/>
        <v>0.96636620445777976</v>
      </c>
    </row>
    <row r="202" spans="1:20" outlineLevel="2" x14ac:dyDescent="0.2">
      <c r="A202" s="7" t="s">
        <v>34</v>
      </c>
      <c r="B202" s="7" t="s">
        <v>107</v>
      </c>
      <c r="C202" s="6">
        <v>36982</v>
      </c>
      <c r="D202" s="7" t="s">
        <v>38</v>
      </c>
      <c r="E202" s="7" t="s">
        <v>33</v>
      </c>
      <c r="F202" s="8">
        <v>139980</v>
      </c>
      <c r="G202" s="8">
        <v>135271.94130000001</v>
      </c>
      <c r="H202" s="9">
        <v>4.4850000000000003</v>
      </c>
      <c r="I202" s="9">
        <v>9.9999999999999995E-8</v>
      </c>
      <c r="J202" s="9">
        <v>-0.155</v>
      </c>
      <c r="K202" s="9">
        <v>1.9999999999999999E-7</v>
      </c>
      <c r="L202" s="9">
        <v>0</v>
      </c>
      <c r="M202" s="9">
        <v>0</v>
      </c>
      <c r="N202" s="9">
        <v>4.33</v>
      </c>
      <c r="O202" s="9">
        <v>2.9999999999999999E-7</v>
      </c>
      <c r="P202" s="8">
        <v>606694.64320000005</v>
      </c>
      <c r="Q202" s="8">
        <v>-20967.177899999999</v>
      </c>
      <c r="R202" s="8">
        <v>0</v>
      </c>
      <c r="S202" s="16">
        <v>585727.46530000004</v>
      </c>
      <c r="T202" s="5">
        <f t="shared" si="3"/>
        <v>0.96636620445777976</v>
      </c>
    </row>
    <row r="203" spans="1:20" outlineLevel="2" x14ac:dyDescent="0.2">
      <c r="A203" s="7" t="s">
        <v>34</v>
      </c>
      <c r="B203" s="7" t="s">
        <v>108</v>
      </c>
      <c r="C203" s="6">
        <v>36982</v>
      </c>
      <c r="D203" s="7" t="s">
        <v>38</v>
      </c>
      <c r="E203" s="7" t="s">
        <v>33</v>
      </c>
      <c r="F203" s="8">
        <v>105810</v>
      </c>
      <c r="G203" s="8">
        <v>102251.2081</v>
      </c>
      <c r="H203" s="9">
        <v>4.4850000000000003</v>
      </c>
      <c r="I203" s="9">
        <v>9.9999999999999995E-8</v>
      </c>
      <c r="J203" s="9">
        <v>-0.155</v>
      </c>
      <c r="K203" s="9">
        <v>1.9999999999999999E-7</v>
      </c>
      <c r="L203" s="9">
        <v>0</v>
      </c>
      <c r="M203" s="9">
        <v>0</v>
      </c>
      <c r="N203" s="9">
        <v>4.33</v>
      </c>
      <c r="O203" s="9">
        <v>2.9999999999999999E-7</v>
      </c>
      <c r="P203" s="8">
        <v>458596.6581</v>
      </c>
      <c r="Q203" s="8">
        <v>-15848.957700000001</v>
      </c>
      <c r="R203" s="8">
        <v>0</v>
      </c>
      <c r="S203" s="16">
        <v>442747.70039999997</v>
      </c>
      <c r="T203" s="5">
        <f t="shared" si="3"/>
        <v>0.96636620451753141</v>
      </c>
    </row>
    <row r="204" spans="1:20" ht="25.5" outlineLevel="1" x14ac:dyDescent="0.2">
      <c r="C204" s="6">
        <v>36982</v>
      </c>
      <c r="D204" s="14" t="s">
        <v>223</v>
      </c>
      <c r="F204" s="8">
        <f>SUBTOTAL(9,F200:F203)</f>
        <v>-1830</v>
      </c>
      <c r="S204" s="16">
        <f>SUBTOTAL(9,S200:S203)</f>
        <v>-7657.3887000000104</v>
      </c>
      <c r="T204" s="5">
        <f t="shared" si="3"/>
        <v>0</v>
      </c>
    </row>
    <row r="205" spans="1:20" outlineLevel="2" x14ac:dyDescent="0.2">
      <c r="A205" s="7" t="s">
        <v>34</v>
      </c>
      <c r="B205" s="7" t="s">
        <v>53</v>
      </c>
      <c r="C205" s="6">
        <v>37012</v>
      </c>
      <c r="D205" s="7" t="s">
        <v>36</v>
      </c>
      <c r="E205" s="7" t="s">
        <v>33</v>
      </c>
      <c r="F205" s="8">
        <v>-1016986</v>
      </c>
      <c r="G205" s="8">
        <v>-977445.72490000003</v>
      </c>
      <c r="H205" s="9">
        <v>4.41</v>
      </c>
      <c r="I205" s="9">
        <v>9.9999999999999995E-8</v>
      </c>
      <c r="J205" s="9">
        <v>-0.05</v>
      </c>
      <c r="K205" s="9">
        <v>1.9999999999999999E-7</v>
      </c>
      <c r="L205" s="9">
        <v>0</v>
      </c>
      <c r="M205" s="9">
        <v>0</v>
      </c>
      <c r="N205" s="9">
        <v>4.3600000000000003</v>
      </c>
      <c r="O205" s="9">
        <v>2.9999999999999999E-7</v>
      </c>
      <c r="P205" s="8">
        <v>-4310535.5492000002</v>
      </c>
      <c r="Q205" s="8">
        <v>48872.481699999997</v>
      </c>
      <c r="R205" s="8">
        <v>0</v>
      </c>
      <c r="S205" s="16">
        <v>-4261663.0674999999</v>
      </c>
      <c r="T205" s="5">
        <f t="shared" si="3"/>
        <v>0.96112013823199138</v>
      </c>
    </row>
    <row r="206" spans="1:20" outlineLevel="2" x14ac:dyDescent="0.2">
      <c r="A206" s="7" t="s">
        <v>34</v>
      </c>
      <c r="B206" s="7" t="s">
        <v>80</v>
      </c>
      <c r="C206" s="6">
        <v>37012</v>
      </c>
      <c r="D206" s="7" t="s">
        <v>36</v>
      </c>
      <c r="E206" s="7" t="s">
        <v>33</v>
      </c>
      <c r="F206" s="8">
        <v>-144646</v>
      </c>
      <c r="G206" s="8">
        <v>-139022.18350000001</v>
      </c>
      <c r="H206" s="9">
        <v>4.41</v>
      </c>
      <c r="I206" s="9">
        <v>9.9999999999999995E-8</v>
      </c>
      <c r="J206" s="9">
        <v>-0.05</v>
      </c>
      <c r="K206" s="9">
        <v>1.9999999999999999E-7</v>
      </c>
      <c r="L206" s="9">
        <v>0</v>
      </c>
      <c r="M206" s="9">
        <v>0</v>
      </c>
      <c r="N206" s="9">
        <v>4.3600000000000003</v>
      </c>
      <c r="O206" s="9">
        <v>2.9999999999999999E-7</v>
      </c>
      <c r="P206" s="8">
        <v>-613087.81539999996</v>
      </c>
      <c r="Q206" s="8">
        <v>6951.1369999999997</v>
      </c>
      <c r="R206" s="8">
        <v>0</v>
      </c>
      <c r="S206" s="16">
        <v>-606136.67839999998</v>
      </c>
      <c r="T206" s="5">
        <f t="shared" si="3"/>
        <v>0.96112013813033204</v>
      </c>
    </row>
    <row r="207" spans="1:20" outlineLevel="2" x14ac:dyDescent="0.2">
      <c r="A207" s="7" t="s">
        <v>34</v>
      </c>
      <c r="B207" s="7" t="s">
        <v>82</v>
      </c>
      <c r="C207" s="6">
        <v>37012</v>
      </c>
      <c r="D207" s="7" t="s">
        <v>36</v>
      </c>
      <c r="E207" s="7" t="s">
        <v>33</v>
      </c>
      <c r="F207" s="8">
        <v>-144646</v>
      </c>
      <c r="G207" s="8">
        <v>-139022.18350000001</v>
      </c>
      <c r="H207" s="9">
        <v>4.41</v>
      </c>
      <c r="I207" s="9">
        <v>9.9999999999999995E-8</v>
      </c>
      <c r="J207" s="9">
        <v>-0.05</v>
      </c>
      <c r="K207" s="9">
        <v>1.9999999999999999E-7</v>
      </c>
      <c r="L207" s="9">
        <v>0</v>
      </c>
      <c r="M207" s="9">
        <v>0</v>
      </c>
      <c r="N207" s="9">
        <v>4.3600000000000003</v>
      </c>
      <c r="O207" s="9">
        <v>2.9999999999999999E-7</v>
      </c>
      <c r="P207" s="8">
        <v>-613087.81539999996</v>
      </c>
      <c r="Q207" s="8">
        <v>6951.1369999999997</v>
      </c>
      <c r="R207" s="8">
        <v>0</v>
      </c>
      <c r="S207" s="16">
        <v>-606136.67839999998</v>
      </c>
      <c r="T207" s="5">
        <f t="shared" si="3"/>
        <v>0.96112013813033204</v>
      </c>
    </row>
    <row r="208" spans="1:20" outlineLevel="2" x14ac:dyDescent="0.2">
      <c r="A208" s="7" t="s">
        <v>34</v>
      </c>
      <c r="B208" s="7" t="s">
        <v>131</v>
      </c>
      <c r="C208" s="6">
        <v>37012</v>
      </c>
      <c r="D208" s="7" t="s">
        <v>36</v>
      </c>
      <c r="E208" s="7" t="s">
        <v>33</v>
      </c>
      <c r="F208" s="8">
        <v>1306278</v>
      </c>
      <c r="G208" s="8">
        <v>1255490.0919999999</v>
      </c>
      <c r="H208" s="9">
        <v>4.41</v>
      </c>
      <c r="I208" s="9">
        <v>9.9999999999999995E-8</v>
      </c>
      <c r="J208" s="9">
        <v>-0.05</v>
      </c>
      <c r="K208" s="9">
        <v>1.9999999999999999E-7</v>
      </c>
      <c r="L208" s="9">
        <v>0</v>
      </c>
      <c r="M208" s="9">
        <v>0</v>
      </c>
      <c r="N208" s="9">
        <v>4.3600000000000003</v>
      </c>
      <c r="O208" s="9">
        <v>2.9999999999999999E-7</v>
      </c>
      <c r="P208" s="8">
        <v>5536711.1799999997</v>
      </c>
      <c r="Q208" s="8">
        <v>-62774.755700000002</v>
      </c>
      <c r="R208" s="8">
        <v>0</v>
      </c>
      <c r="S208" s="16">
        <v>5473936.4243000001</v>
      </c>
      <c r="T208" s="5">
        <f t="shared" si="3"/>
        <v>0.96112013828603093</v>
      </c>
    </row>
    <row r="209" spans="1:20" outlineLevel="1" x14ac:dyDescent="0.2">
      <c r="C209" s="6">
        <v>37012</v>
      </c>
      <c r="D209" s="14" t="s">
        <v>222</v>
      </c>
      <c r="F209" s="8">
        <f>SUBTOTAL(9,F205:F208)</f>
        <v>0</v>
      </c>
      <c r="S209" s="16">
        <f>SUBTOTAL(9,S205:S208)</f>
        <v>0</v>
      </c>
      <c r="T209" s="5" t="e">
        <f t="shared" si="3"/>
        <v>#DIV/0!</v>
      </c>
    </row>
    <row r="210" spans="1:20" outlineLevel="2" x14ac:dyDescent="0.2">
      <c r="A210" s="7" t="s">
        <v>34</v>
      </c>
      <c r="B210" s="7" t="s">
        <v>75</v>
      </c>
      <c r="C210" s="6">
        <v>37012</v>
      </c>
      <c r="D210" s="7" t="s">
        <v>38</v>
      </c>
      <c r="E210" s="7" t="s">
        <v>33</v>
      </c>
      <c r="F210" s="8">
        <v>-111228</v>
      </c>
      <c r="G210" s="8">
        <v>-106903.47070000001</v>
      </c>
      <c r="H210" s="9">
        <v>4.41</v>
      </c>
      <c r="I210" s="9">
        <v>9.9999999999999995E-8</v>
      </c>
      <c r="J210" s="9">
        <v>-0.15</v>
      </c>
      <c r="K210" s="9">
        <v>1.9999999999999999E-7</v>
      </c>
      <c r="L210" s="9">
        <v>0</v>
      </c>
      <c r="M210" s="9">
        <v>0</v>
      </c>
      <c r="N210" s="9">
        <v>4.26</v>
      </c>
      <c r="O210" s="9">
        <v>2.9999999999999999E-7</v>
      </c>
      <c r="P210" s="8">
        <v>-471444.2953</v>
      </c>
      <c r="Q210" s="8">
        <v>16035.541999999999</v>
      </c>
      <c r="R210" s="8">
        <v>0</v>
      </c>
      <c r="S210" s="16">
        <v>-455408.75329999998</v>
      </c>
      <c r="T210" s="5">
        <f t="shared" si="3"/>
        <v>0.96112013791491357</v>
      </c>
    </row>
    <row r="211" spans="1:20" outlineLevel="2" x14ac:dyDescent="0.2">
      <c r="A211" s="7" t="s">
        <v>34</v>
      </c>
      <c r="B211" s="7" t="s">
        <v>84</v>
      </c>
      <c r="C211" s="6">
        <v>37012</v>
      </c>
      <c r="D211" s="7" t="s">
        <v>38</v>
      </c>
      <c r="E211" s="7" t="s">
        <v>33</v>
      </c>
      <c r="F211" s="8">
        <v>-144646</v>
      </c>
      <c r="G211" s="8">
        <v>-139022.18350000001</v>
      </c>
      <c r="H211" s="9">
        <v>4.41</v>
      </c>
      <c r="I211" s="9">
        <v>9.9999999999999995E-8</v>
      </c>
      <c r="J211" s="9">
        <v>-0.15</v>
      </c>
      <c r="K211" s="9">
        <v>1.9999999999999999E-7</v>
      </c>
      <c r="L211" s="9">
        <v>0</v>
      </c>
      <c r="M211" s="9">
        <v>0</v>
      </c>
      <c r="N211" s="9">
        <v>4.26</v>
      </c>
      <c r="O211" s="9">
        <v>2.9999999999999999E-7</v>
      </c>
      <c r="P211" s="8">
        <v>-613087.81539999996</v>
      </c>
      <c r="Q211" s="8">
        <v>20853.355299999999</v>
      </c>
      <c r="R211" s="8">
        <v>0</v>
      </c>
      <c r="S211" s="16">
        <v>-592234.46010000003</v>
      </c>
      <c r="T211" s="5">
        <f t="shared" si="3"/>
        <v>0.96112013813033204</v>
      </c>
    </row>
    <row r="212" spans="1:20" outlineLevel="2" x14ac:dyDescent="0.2">
      <c r="A212" s="7" t="s">
        <v>34</v>
      </c>
      <c r="B212" s="7" t="s">
        <v>130</v>
      </c>
      <c r="C212" s="6">
        <v>37012</v>
      </c>
      <c r="D212" s="7" t="s">
        <v>38</v>
      </c>
      <c r="E212" s="7" t="s">
        <v>33</v>
      </c>
      <c r="F212" s="8">
        <v>253735</v>
      </c>
      <c r="G212" s="8">
        <v>243869.81830000001</v>
      </c>
      <c r="H212" s="9">
        <v>4.41</v>
      </c>
      <c r="I212" s="9">
        <v>9.9999999999999995E-8</v>
      </c>
      <c r="J212" s="9">
        <v>-0.15</v>
      </c>
      <c r="K212" s="9">
        <v>1.9999999999999999E-7</v>
      </c>
      <c r="L212" s="9">
        <v>0</v>
      </c>
      <c r="M212" s="9">
        <v>0</v>
      </c>
      <c r="N212" s="9">
        <v>4.26</v>
      </c>
      <c r="O212" s="9">
        <v>2.9999999999999999E-7</v>
      </c>
      <c r="P212" s="8">
        <v>1075465.8742</v>
      </c>
      <c r="Q212" s="8">
        <v>-36580.521500000003</v>
      </c>
      <c r="R212" s="8">
        <v>0</v>
      </c>
      <c r="S212" s="16">
        <v>1038885.3527</v>
      </c>
      <c r="T212" s="5">
        <f t="shared" si="3"/>
        <v>0.96112013833330057</v>
      </c>
    </row>
    <row r="213" spans="1:20" ht="25.5" outlineLevel="1" x14ac:dyDescent="0.2">
      <c r="C213" s="6">
        <v>37012</v>
      </c>
      <c r="D213" s="14" t="s">
        <v>223</v>
      </c>
      <c r="F213" s="8">
        <f>SUBTOTAL(9,F210:F212)</f>
        <v>-2139</v>
      </c>
      <c r="S213" s="16">
        <f>SUBTOTAL(9,S210:S212)</f>
        <v>-8757.8606999999611</v>
      </c>
      <c r="T213" s="5">
        <f t="shared" si="3"/>
        <v>0</v>
      </c>
    </row>
    <row r="214" spans="1:20" outlineLevel="2" x14ac:dyDescent="0.2">
      <c r="A214" s="7" t="s">
        <v>34</v>
      </c>
      <c r="B214" s="7" t="s">
        <v>80</v>
      </c>
      <c r="C214" s="6">
        <v>37043</v>
      </c>
      <c r="D214" s="7" t="s">
        <v>36</v>
      </c>
      <c r="E214" s="7" t="s">
        <v>33</v>
      </c>
      <c r="F214" s="8">
        <v>-139980</v>
      </c>
      <c r="G214" s="8">
        <v>-133788.27160000001</v>
      </c>
      <c r="H214" s="9">
        <v>4.3949999999999996</v>
      </c>
      <c r="I214" s="9">
        <v>9.9999999999999995E-8</v>
      </c>
      <c r="J214" s="9">
        <v>-0.05</v>
      </c>
      <c r="K214" s="9">
        <v>1.9999999999999999E-7</v>
      </c>
      <c r="L214" s="9">
        <v>0</v>
      </c>
      <c r="M214" s="9">
        <v>0</v>
      </c>
      <c r="N214" s="9">
        <v>4.3449999999999998</v>
      </c>
      <c r="O214" s="9">
        <v>2.9999999999999999E-7</v>
      </c>
      <c r="P214" s="8">
        <v>-587999.44050000003</v>
      </c>
      <c r="Q214" s="8">
        <v>6689.4404000000004</v>
      </c>
      <c r="R214" s="8">
        <v>0</v>
      </c>
      <c r="S214" s="16">
        <v>-581310.00009999995</v>
      </c>
      <c r="T214" s="5">
        <f t="shared" si="3"/>
        <v>0.95576704957851122</v>
      </c>
    </row>
    <row r="215" spans="1:20" outlineLevel="2" x14ac:dyDescent="0.2">
      <c r="A215" s="7" t="s">
        <v>34</v>
      </c>
      <c r="B215" s="7" t="s">
        <v>82</v>
      </c>
      <c r="C215" s="6">
        <v>37043</v>
      </c>
      <c r="D215" s="7" t="s">
        <v>36</v>
      </c>
      <c r="E215" s="7" t="s">
        <v>33</v>
      </c>
      <c r="F215" s="8">
        <v>-139980</v>
      </c>
      <c r="G215" s="8">
        <v>-133788.27160000001</v>
      </c>
      <c r="H215" s="9">
        <v>4.3949999999999996</v>
      </c>
      <c r="I215" s="9">
        <v>9.9999999999999995E-8</v>
      </c>
      <c r="J215" s="9">
        <v>-0.05</v>
      </c>
      <c r="K215" s="9">
        <v>1.9999999999999999E-7</v>
      </c>
      <c r="L215" s="9">
        <v>0</v>
      </c>
      <c r="M215" s="9">
        <v>0</v>
      </c>
      <c r="N215" s="9">
        <v>4.3449999999999998</v>
      </c>
      <c r="O215" s="9">
        <v>2.9999999999999999E-7</v>
      </c>
      <c r="P215" s="8">
        <v>-587999.44050000003</v>
      </c>
      <c r="Q215" s="8">
        <v>6689.4404000000004</v>
      </c>
      <c r="R215" s="8">
        <v>0</v>
      </c>
      <c r="S215" s="16">
        <v>-581310.00009999995</v>
      </c>
      <c r="T215" s="5">
        <f t="shared" si="3"/>
        <v>0.95576704957851122</v>
      </c>
    </row>
    <row r="216" spans="1:20" outlineLevel="2" x14ac:dyDescent="0.2">
      <c r="A216" s="7" t="s">
        <v>34</v>
      </c>
      <c r="B216" s="7" t="s">
        <v>133</v>
      </c>
      <c r="C216" s="6">
        <v>37043</v>
      </c>
      <c r="D216" s="7" t="s">
        <v>36</v>
      </c>
      <c r="E216" s="7" t="s">
        <v>33</v>
      </c>
      <c r="F216" s="8">
        <v>279960</v>
      </c>
      <c r="G216" s="8">
        <v>267576.54330000002</v>
      </c>
      <c r="H216" s="9">
        <v>4.3949999999999996</v>
      </c>
      <c r="I216" s="9">
        <v>9.9999999999999995E-8</v>
      </c>
      <c r="J216" s="9">
        <v>-0.05</v>
      </c>
      <c r="K216" s="9">
        <v>1.9999999999999999E-7</v>
      </c>
      <c r="L216" s="9">
        <v>0</v>
      </c>
      <c r="M216" s="9">
        <v>0</v>
      </c>
      <c r="N216" s="9">
        <v>4.3449999999999998</v>
      </c>
      <c r="O216" s="9">
        <v>2.9999999999999999E-7</v>
      </c>
      <c r="P216" s="8">
        <v>1175998.8809</v>
      </c>
      <c r="Q216" s="8">
        <v>-13378.8807</v>
      </c>
      <c r="R216" s="8">
        <v>0</v>
      </c>
      <c r="S216" s="16">
        <v>1162620.0001999999</v>
      </c>
      <c r="T216" s="5">
        <f t="shared" si="3"/>
        <v>0.95576704993570516</v>
      </c>
    </row>
    <row r="217" spans="1:20" outlineLevel="1" x14ac:dyDescent="0.2">
      <c r="C217" s="6">
        <v>37043</v>
      </c>
      <c r="D217" s="14" t="s">
        <v>222</v>
      </c>
      <c r="F217" s="8">
        <f>SUBTOTAL(9,F214:F216)</f>
        <v>0</v>
      </c>
      <c r="S217" s="16">
        <f>SUBTOTAL(9,S214:S216)</f>
        <v>0</v>
      </c>
      <c r="T217" s="5" t="e">
        <f t="shared" si="3"/>
        <v>#DIV/0!</v>
      </c>
    </row>
    <row r="218" spans="1:20" outlineLevel="2" x14ac:dyDescent="0.2">
      <c r="A218" s="7" t="s">
        <v>34</v>
      </c>
      <c r="B218" s="7" t="s">
        <v>75</v>
      </c>
      <c r="C218" s="6">
        <v>37043</v>
      </c>
      <c r="D218" s="7" t="s">
        <v>38</v>
      </c>
      <c r="E218" s="7" t="s">
        <v>33</v>
      </c>
      <c r="F218" s="8">
        <v>-107640</v>
      </c>
      <c r="G218" s="8">
        <v>-102878.76519999999</v>
      </c>
      <c r="H218" s="9">
        <v>4.3949999999999996</v>
      </c>
      <c r="I218" s="9">
        <v>9.9999999999999995E-8</v>
      </c>
      <c r="J218" s="9">
        <v>-0.14499999999999999</v>
      </c>
      <c r="K218" s="9">
        <v>1.9999999999999999E-7</v>
      </c>
      <c r="L218" s="9">
        <v>0</v>
      </c>
      <c r="M218" s="9">
        <v>0</v>
      </c>
      <c r="N218" s="9">
        <v>4.25</v>
      </c>
      <c r="O218" s="9">
        <v>2.9999999999999999E-7</v>
      </c>
      <c r="P218" s="8">
        <v>-452152.163</v>
      </c>
      <c r="Q218" s="8">
        <v>14917.441500000001</v>
      </c>
      <c r="R218" s="8">
        <v>0</v>
      </c>
      <c r="S218" s="16">
        <v>-437234.72149999999</v>
      </c>
      <c r="T218" s="5">
        <f t="shared" si="3"/>
        <v>0.95576704942400592</v>
      </c>
    </row>
    <row r="219" spans="1:20" outlineLevel="2" x14ac:dyDescent="0.2">
      <c r="A219" s="7" t="s">
        <v>34</v>
      </c>
      <c r="B219" s="7" t="s">
        <v>84</v>
      </c>
      <c r="C219" s="6">
        <v>37043</v>
      </c>
      <c r="D219" s="7" t="s">
        <v>38</v>
      </c>
      <c r="E219" s="7" t="s">
        <v>33</v>
      </c>
      <c r="F219" s="8">
        <v>-139980</v>
      </c>
      <c r="G219" s="8">
        <v>-133788.27160000001</v>
      </c>
      <c r="H219" s="9">
        <v>4.3949999999999996</v>
      </c>
      <c r="I219" s="9">
        <v>9.9999999999999995E-8</v>
      </c>
      <c r="J219" s="9">
        <v>-0.14499999999999999</v>
      </c>
      <c r="K219" s="9">
        <v>1.9999999999999999E-7</v>
      </c>
      <c r="L219" s="9">
        <v>0</v>
      </c>
      <c r="M219" s="9">
        <v>0</v>
      </c>
      <c r="N219" s="9">
        <v>4.25</v>
      </c>
      <c r="O219" s="9">
        <v>2.9999999999999999E-7</v>
      </c>
      <c r="P219" s="8">
        <v>-587999.44050000003</v>
      </c>
      <c r="Q219" s="8">
        <v>19399.3262</v>
      </c>
      <c r="R219" s="8">
        <v>0</v>
      </c>
      <c r="S219" s="16">
        <v>-568600.11430000002</v>
      </c>
      <c r="T219" s="5">
        <f t="shared" si="3"/>
        <v>0.95576704957851122</v>
      </c>
    </row>
    <row r="220" spans="1:20" outlineLevel="2" x14ac:dyDescent="0.2">
      <c r="A220" s="7" t="s">
        <v>34</v>
      </c>
      <c r="B220" s="7" t="s">
        <v>130</v>
      </c>
      <c r="C220" s="6">
        <v>37043</v>
      </c>
      <c r="D220" s="7" t="s">
        <v>38</v>
      </c>
      <c r="E220" s="7" t="s">
        <v>33</v>
      </c>
      <c r="F220" s="8">
        <v>240030</v>
      </c>
      <c r="G220" s="8">
        <v>229412.76500000001</v>
      </c>
      <c r="H220" s="9">
        <v>4.3949999999999996</v>
      </c>
      <c r="I220" s="9">
        <v>9.9999999999999995E-8</v>
      </c>
      <c r="J220" s="9">
        <v>-0.14499999999999999</v>
      </c>
      <c r="K220" s="9">
        <v>1.9999999999999999E-7</v>
      </c>
      <c r="L220" s="9">
        <v>0</v>
      </c>
      <c r="M220" s="9">
        <v>0</v>
      </c>
      <c r="N220" s="9">
        <v>4.25</v>
      </c>
      <c r="O220" s="9">
        <v>2.9999999999999999E-7</v>
      </c>
      <c r="P220" s="8">
        <v>1008269.0791</v>
      </c>
      <c r="Q220" s="8">
        <v>-33264.896800000002</v>
      </c>
      <c r="R220" s="8">
        <v>0</v>
      </c>
      <c r="S220" s="16">
        <v>975004.18229999999</v>
      </c>
      <c r="T220" s="5">
        <f t="shared" si="3"/>
        <v>0.95576704995208939</v>
      </c>
    </row>
    <row r="221" spans="1:20" ht="25.5" outlineLevel="1" x14ac:dyDescent="0.2">
      <c r="C221" s="6">
        <v>37043</v>
      </c>
      <c r="D221" s="14" t="s">
        <v>223</v>
      </c>
      <c r="F221" s="8">
        <f>SUBTOTAL(9,F218:F220)</f>
        <v>-7590</v>
      </c>
      <c r="S221" s="16">
        <f>SUBTOTAL(9,S218:S220)</f>
        <v>-30830.653500000015</v>
      </c>
      <c r="T221" s="5">
        <f t="shared" si="3"/>
        <v>0</v>
      </c>
    </row>
    <row r="222" spans="1:20" outlineLevel="2" x14ac:dyDescent="0.2">
      <c r="A222" s="7" t="s">
        <v>34</v>
      </c>
      <c r="B222" s="7" t="s">
        <v>80</v>
      </c>
      <c r="C222" s="6">
        <v>37073</v>
      </c>
      <c r="D222" s="7" t="s">
        <v>36</v>
      </c>
      <c r="E222" s="7" t="s">
        <v>33</v>
      </c>
      <c r="F222" s="8">
        <v>-144646</v>
      </c>
      <c r="G222" s="8">
        <v>-137504.87469999999</v>
      </c>
      <c r="H222" s="9">
        <v>4.3949999999999996</v>
      </c>
      <c r="I222" s="9">
        <v>9.9999999999999995E-8</v>
      </c>
      <c r="J222" s="9">
        <v>-0.05</v>
      </c>
      <c r="K222" s="9">
        <v>1.9999999999999999E-7</v>
      </c>
      <c r="L222" s="9">
        <v>0</v>
      </c>
      <c r="M222" s="9">
        <v>0</v>
      </c>
      <c r="N222" s="9">
        <v>4.3449999999999998</v>
      </c>
      <c r="O222" s="9">
        <v>2.9999999999999999E-7</v>
      </c>
      <c r="P222" s="8">
        <v>-604333.91070000001</v>
      </c>
      <c r="Q222" s="8">
        <v>6875.2712000000001</v>
      </c>
      <c r="R222" s="8">
        <v>0</v>
      </c>
      <c r="S222" s="16">
        <v>-597458.63950000005</v>
      </c>
      <c r="T222" s="5">
        <f t="shared" si="3"/>
        <v>0.95063032990888086</v>
      </c>
    </row>
    <row r="223" spans="1:20" outlineLevel="2" x14ac:dyDescent="0.2">
      <c r="A223" s="7" t="s">
        <v>34</v>
      </c>
      <c r="B223" s="7" t="s">
        <v>82</v>
      </c>
      <c r="C223" s="6">
        <v>37073</v>
      </c>
      <c r="D223" s="7" t="s">
        <v>36</v>
      </c>
      <c r="E223" s="7" t="s">
        <v>33</v>
      </c>
      <c r="F223" s="8">
        <v>-144646</v>
      </c>
      <c r="G223" s="8">
        <v>-137504.87469999999</v>
      </c>
      <c r="H223" s="9">
        <v>4.3949999999999996</v>
      </c>
      <c r="I223" s="9">
        <v>9.9999999999999995E-8</v>
      </c>
      <c r="J223" s="9">
        <v>-0.05</v>
      </c>
      <c r="K223" s="9">
        <v>1.9999999999999999E-7</v>
      </c>
      <c r="L223" s="9">
        <v>0</v>
      </c>
      <c r="M223" s="9">
        <v>0</v>
      </c>
      <c r="N223" s="9">
        <v>4.3449999999999998</v>
      </c>
      <c r="O223" s="9">
        <v>2.9999999999999999E-7</v>
      </c>
      <c r="P223" s="8">
        <v>-604333.91070000001</v>
      </c>
      <c r="Q223" s="8">
        <v>6875.2712000000001</v>
      </c>
      <c r="R223" s="8">
        <v>0</v>
      </c>
      <c r="S223" s="16">
        <v>-597458.63950000005</v>
      </c>
      <c r="T223" s="5">
        <f t="shared" si="3"/>
        <v>0.95063032990888086</v>
      </c>
    </row>
    <row r="224" spans="1:20" outlineLevel="2" x14ac:dyDescent="0.2">
      <c r="A224" s="7" t="s">
        <v>34</v>
      </c>
      <c r="B224" s="7" t="s">
        <v>134</v>
      </c>
      <c r="C224" s="6">
        <v>37073</v>
      </c>
      <c r="D224" s="7" t="s">
        <v>36</v>
      </c>
      <c r="E224" s="7" t="s">
        <v>33</v>
      </c>
      <c r="F224" s="8">
        <v>289292</v>
      </c>
      <c r="G224" s="8">
        <v>275009.74949999998</v>
      </c>
      <c r="H224" s="9">
        <v>4.3949999999999996</v>
      </c>
      <c r="I224" s="9">
        <v>9.9999999999999995E-8</v>
      </c>
      <c r="J224" s="9">
        <v>-0.05</v>
      </c>
      <c r="K224" s="9">
        <v>1.9999999999999999E-7</v>
      </c>
      <c r="L224" s="9">
        <v>0</v>
      </c>
      <c r="M224" s="9">
        <v>0</v>
      </c>
      <c r="N224" s="9">
        <v>4.3449999999999998</v>
      </c>
      <c r="O224" s="9">
        <v>2.9999999999999999E-7</v>
      </c>
      <c r="P224" s="8">
        <v>1208667.8214</v>
      </c>
      <c r="Q224" s="8">
        <v>-13750.5425</v>
      </c>
      <c r="R224" s="8">
        <v>0</v>
      </c>
      <c r="S224" s="16">
        <v>1194917.2789</v>
      </c>
      <c r="T224" s="5">
        <f t="shared" si="3"/>
        <v>0.95063033025455246</v>
      </c>
    </row>
    <row r="225" spans="1:20" outlineLevel="1" x14ac:dyDescent="0.2">
      <c r="C225" s="6">
        <v>37073</v>
      </c>
      <c r="D225" s="14" t="s">
        <v>222</v>
      </c>
      <c r="F225" s="8">
        <f>SUBTOTAL(9,F222:F224)</f>
        <v>0</v>
      </c>
      <c r="S225" s="16">
        <f>SUBTOTAL(9,S222:S224)</f>
        <v>-1.0000006295740604E-4</v>
      </c>
      <c r="T225" s="5" t="e">
        <f t="shared" si="3"/>
        <v>#DIV/0!</v>
      </c>
    </row>
    <row r="226" spans="1:20" outlineLevel="2" x14ac:dyDescent="0.2">
      <c r="A226" s="7" t="s">
        <v>34</v>
      </c>
      <c r="B226" s="7" t="s">
        <v>75</v>
      </c>
      <c r="C226" s="6">
        <v>37073</v>
      </c>
      <c r="D226" s="7" t="s">
        <v>38</v>
      </c>
      <c r="E226" s="7" t="s">
        <v>33</v>
      </c>
      <c r="F226" s="8">
        <v>-111228</v>
      </c>
      <c r="G226" s="8">
        <v>-105736.7104</v>
      </c>
      <c r="H226" s="9">
        <v>4.3949999999999996</v>
      </c>
      <c r="I226" s="9">
        <v>9.9999999999999995E-8</v>
      </c>
      <c r="J226" s="9">
        <v>-0.14499999999999999</v>
      </c>
      <c r="K226" s="9">
        <v>1.9999999999999999E-7</v>
      </c>
      <c r="L226" s="9">
        <v>0</v>
      </c>
      <c r="M226" s="9">
        <v>0</v>
      </c>
      <c r="N226" s="9">
        <v>4.25</v>
      </c>
      <c r="O226" s="9">
        <v>2.9999999999999999E-7</v>
      </c>
      <c r="P226" s="8">
        <v>-464712.83140000002</v>
      </c>
      <c r="Q226" s="8">
        <v>15331.8442</v>
      </c>
      <c r="R226" s="8">
        <v>0</v>
      </c>
      <c r="S226" s="16">
        <v>-449380.98719999997</v>
      </c>
      <c r="T226" s="5">
        <f t="shared" si="3"/>
        <v>0.95063033049232204</v>
      </c>
    </row>
    <row r="227" spans="1:20" outlineLevel="2" x14ac:dyDescent="0.2">
      <c r="A227" s="7" t="s">
        <v>34</v>
      </c>
      <c r="B227" s="7" t="s">
        <v>84</v>
      </c>
      <c r="C227" s="6">
        <v>37073</v>
      </c>
      <c r="D227" s="7" t="s">
        <v>38</v>
      </c>
      <c r="E227" s="7" t="s">
        <v>33</v>
      </c>
      <c r="F227" s="8">
        <v>-144646</v>
      </c>
      <c r="G227" s="8">
        <v>-137504.87469999999</v>
      </c>
      <c r="H227" s="9">
        <v>4.3949999999999996</v>
      </c>
      <c r="I227" s="9">
        <v>9.9999999999999995E-8</v>
      </c>
      <c r="J227" s="9">
        <v>-0.14499999999999999</v>
      </c>
      <c r="K227" s="9">
        <v>1.9999999999999999E-7</v>
      </c>
      <c r="L227" s="9">
        <v>0</v>
      </c>
      <c r="M227" s="9">
        <v>0</v>
      </c>
      <c r="N227" s="9">
        <v>4.25</v>
      </c>
      <c r="O227" s="9">
        <v>2.9999999999999999E-7</v>
      </c>
      <c r="P227" s="8">
        <v>-604333.91070000001</v>
      </c>
      <c r="Q227" s="8">
        <v>19938.234400000001</v>
      </c>
      <c r="R227" s="8">
        <v>0</v>
      </c>
      <c r="S227" s="16">
        <v>-584395.67630000005</v>
      </c>
      <c r="T227" s="5">
        <f t="shared" si="3"/>
        <v>0.95063032990888086</v>
      </c>
    </row>
    <row r="228" spans="1:20" outlineLevel="2" x14ac:dyDescent="0.2">
      <c r="A228" s="7" t="s">
        <v>34</v>
      </c>
      <c r="B228" s="7" t="s">
        <v>130</v>
      </c>
      <c r="C228" s="6">
        <v>37073</v>
      </c>
      <c r="D228" s="7" t="s">
        <v>38</v>
      </c>
      <c r="E228" s="7" t="s">
        <v>33</v>
      </c>
      <c r="F228" s="8">
        <v>250697</v>
      </c>
      <c r="G228" s="8">
        <v>238320.17189999999</v>
      </c>
      <c r="H228" s="9">
        <v>4.3949999999999996</v>
      </c>
      <c r="I228" s="9">
        <v>9.9999999999999995E-8</v>
      </c>
      <c r="J228" s="9">
        <v>-0.14499999999999999</v>
      </c>
      <c r="K228" s="9">
        <v>1.9999999999999999E-7</v>
      </c>
      <c r="L228" s="9">
        <v>0</v>
      </c>
      <c r="M228" s="9">
        <v>0</v>
      </c>
      <c r="N228" s="9">
        <v>4.25</v>
      </c>
      <c r="O228" s="9">
        <v>2.9999999999999999E-7</v>
      </c>
      <c r="P228" s="8">
        <v>1047417.1315</v>
      </c>
      <c r="Q228" s="8">
        <v>-34556.472600000001</v>
      </c>
      <c r="R228" s="8">
        <v>0</v>
      </c>
      <c r="S228" s="16">
        <v>1012860.6589</v>
      </c>
      <c r="T228" s="5">
        <f t="shared" si="3"/>
        <v>0.95063033023929278</v>
      </c>
    </row>
    <row r="229" spans="1:20" ht="25.5" outlineLevel="1" x14ac:dyDescent="0.2">
      <c r="C229" s="6">
        <v>37073</v>
      </c>
      <c r="D229" s="14" t="s">
        <v>223</v>
      </c>
      <c r="F229" s="8">
        <f>SUBTOTAL(9,F226:F228)</f>
        <v>-5177</v>
      </c>
      <c r="S229" s="16">
        <f>SUBTOTAL(9,S226:S228)</f>
        <v>-20916.004599999986</v>
      </c>
      <c r="T229" s="5">
        <f t="shared" si="3"/>
        <v>0</v>
      </c>
    </row>
    <row r="230" spans="1:20" outlineLevel="2" x14ac:dyDescent="0.2">
      <c r="A230" s="7" t="s">
        <v>34</v>
      </c>
      <c r="B230" s="7" t="s">
        <v>80</v>
      </c>
      <c r="C230" s="6">
        <v>37104</v>
      </c>
      <c r="D230" s="7" t="s">
        <v>36</v>
      </c>
      <c r="E230" s="7" t="s">
        <v>33</v>
      </c>
      <c r="F230" s="8">
        <v>-144646</v>
      </c>
      <c r="G230" s="8">
        <v>-136739.67189999999</v>
      </c>
      <c r="H230" s="9">
        <v>4.3949999999999996</v>
      </c>
      <c r="I230" s="9">
        <v>9.9999999999999995E-8</v>
      </c>
      <c r="J230" s="9">
        <v>-0.05</v>
      </c>
      <c r="K230" s="9">
        <v>1.9999999999999999E-7</v>
      </c>
      <c r="L230" s="9">
        <v>0</v>
      </c>
      <c r="M230" s="9">
        <v>0</v>
      </c>
      <c r="N230" s="9">
        <v>4.3449999999999998</v>
      </c>
      <c r="O230" s="9">
        <v>2.9999999999999999E-7</v>
      </c>
      <c r="P230" s="8">
        <v>-600970.84439999994</v>
      </c>
      <c r="Q230" s="8">
        <v>6837.0110000000004</v>
      </c>
      <c r="R230" s="8">
        <v>0</v>
      </c>
      <c r="S230" s="16">
        <v>-594133.8334</v>
      </c>
      <c r="T230" s="5">
        <f t="shared" si="3"/>
        <v>0.94534015389295234</v>
      </c>
    </row>
    <row r="231" spans="1:20" outlineLevel="2" x14ac:dyDescent="0.2">
      <c r="A231" s="7" t="s">
        <v>34</v>
      </c>
      <c r="B231" s="7" t="s">
        <v>82</v>
      </c>
      <c r="C231" s="6">
        <v>37104</v>
      </c>
      <c r="D231" s="7" t="s">
        <v>36</v>
      </c>
      <c r="E231" s="7" t="s">
        <v>33</v>
      </c>
      <c r="F231" s="8">
        <v>-144646</v>
      </c>
      <c r="G231" s="8">
        <v>-136739.67189999999</v>
      </c>
      <c r="H231" s="9">
        <v>4.3949999999999996</v>
      </c>
      <c r="I231" s="9">
        <v>9.9999999999999995E-8</v>
      </c>
      <c r="J231" s="9">
        <v>-0.05</v>
      </c>
      <c r="K231" s="9">
        <v>1.9999999999999999E-7</v>
      </c>
      <c r="L231" s="9">
        <v>0</v>
      </c>
      <c r="M231" s="9">
        <v>0</v>
      </c>
      <c r="N231" s="9">
        <v>4.3449999999999998</v>
      </c>
      <c r="O231" s="9">
        <v>2.9999999999999999E-7</v>
      </c>
      <c r="P231" s="8">
        <v>-600970.84439999994</v>
      </c>
      <c r="Q231" s="8">
        <v>6837.0110000000004</v>
      </c>
      <c r="R231" s="8">
        <v>0</v>
      </c>
      <c r="S231" s="16">
        <v>-594133.8334</v>
      </c>
      <c r="T231" s="5">
        <f t="shared" si="3"/>
        <v>0.94534015389295234</v>
      </c>
    </row>
    <row r="232" spans="1:20" outlineLevel="2" x14ac:dyDescent="0.2">
      <c r="A232" s="7" t="s">
        <v>34</v>
      </c>
      <c r="B232" s="7" t="s">
        <v>135</v>
      </c>
      <c r="C232" s="6">
        <v>37104</v>
      </c>
      <c r="D232" s="7" t="s">
        <v>36</v>
      </c>
      <c r="E232" s="7" t="s">
        <v>33</v>
      </c>
      <c r="F232" s="8">
        <v>289292</v>
      </c>
      <c r="G232" s="8">
        <v>273479.34379999997</v>
      </c>
      <c r="H232" s="9">
        <v>4.3949999999999996</v>
      </c>
      <c r="I232" s="9">
        <v>9.9999999999999995E-8</v>
      </c>
      <c r="J232" s="9">
        <v>-0.05</v>
      </c>
      <c r="K232" s="9">
        <v>1.9999999999999999E-7</v>
      </c>
      <c r="L232" s="9">
        <v>0</v>
      </c>
      <c r="M232" s="9">
        <v>0</v>
      </c>
      <c r="N232" s="9">
        <v>4.3449999999999998</v>
      </c>
      <c r="O232" s="9">
        <v>2.9999999999999999E-7</v>
      </c>
      <c r="P232" s="8">
        <v>1201941.6887000001</v>
      </c>
      <c r="Q232" s="8">
        <v>-13674.0219</v>
      </c>
      <c r="R232" s="8">
        <v>0</v>
      </c>
      <c r="S232" s="16">
        <v>1188267.6668</v>
      </c>
      <c r="T232" s="5">
        <f t="shared" si="3"/>
        <v>0.94534015389295234</v>
      </c>
    </row>
    <row r="233" spans="1:20" outlineLevel="1" x14ac:dyDescent="0.2">
      <c r="C233" s="6">
        <v>37104</v>
      </c>
      <c r="D233" s="14" t="s">
        <v>222</v>
      </c>
      <c r="F233" s="8">
        <f>SUBTOTAL(9,F230:F232)</f>
        <v>0</v>
      </c>
      <c r="S233" s="16">
        <f>SUBTOTAL(9,S230:S232)</f>
        <v>0</v>
      </c>
      <c r="T233" s="5" t="e">
        <f t="shared" si="3"/>
        <v>#DIV/0!</v>
      </c>
    </row>
    <row r="234" spans="1:20" outlineLevel="2" x14ac:dyDescent="0.2">
      <c r="A234" s="7" t="s">
        <v>34</v>
      </c>
      <c r="B234" s="7" t="s">
        <v>75</v>
      </c>
      <c r="C234" s="6">
        <v>37104</v>
      </c>
      <c r="D234" s="7" t="s">
        <v>38</v>
      </c>
      <c r="E234" s="7" t="s">
        <v>33</v>
      </c>
      <c r="F234" s="8">
        <v>-111228</v>
      </c>
      <c r="G234" s="8">
        <v>-105148.29459999999</v>
      </c>
      <c r="H234" s="9">
        <v>4.3949999999999996</v>
      </c>
      <c r="I234" s="9">
        <v>9.9999999999999995E-8</v>
      </c>
      <c r="J234" s="9">
        <v>-0.14499999999999999</v>
      </c>
      <c r="K234" s="9">
        <v>1.9999999999999999E-7</v>
      </c>
      <c r="L234" s="9">
        <v>0</v>
      </c>
      <c r="M234" s="9">
        <v>0</v>
      </c>
      <c r="N234" s="9">
        <v>4.25</v>
      </c>
      <c r="O234" s="9">
        <v>2.9999999999999999E-7</v>
      </c>
      <c r="P234" s="8">
        <v>-462126.74440000003</v>
      </c>
      <c r="Q234" s="8">
        <v>15246.5237</v>
      </c>
      <c r="R234" s="8">
        <v>0</v>
      </c>
      <c r="S234" s="16">
        <v>-446880.22070000001</v>
      </c>
      <c r="T234" s="5">
        <f t="shared" si="3"/>
        <v>0.94534015355845646</v>
      </c>
    </row>
    <row r="235" spans="1:20" outlineLevel="2" x14ac:dyDescent="0.2">
      <c r="A235" s="7" t="s">
        <v>34</v>
      </c>
      <c r="B235" s="7" t="s">
        <v>84</v>
      </c>
      <c r="C235" s="6">
        <v>37104</v>
      </c>
      <c r="D235" s="7" t="s">
        <v>38</v>
      </c>
      <c r="E235" s="7" t="s">
        <v>33</v>
      </c>
      <c r="F235" s="8">
        <v>-144646</v>
      </c>
      <c r="G235" s="8">
        <v>-136739.67189999999</v>
      </c>
      <c r="H235" s="9">
        <v>4.3949999999999996</v>
      </c>
      <c r="I235" s="9">
        <v>9.9999999999999995E-8</v>
      </c>
      <c r="J235" s="9">
        <v>-0.14499999999999999</v>
      </c>
      <c r="K235" s="9">
        <v>1.9999999999999999E-7</v>
      </c>
      <c r="L235" s="9">
        <v>0</v>
      </c>
      <c r="M235" s="9">
        <v>0</v>
      </c>
      <c r="N235" s="9">
        <v>4.25</v>
      </c>
      <c r="O235" s="9">
        <v>2.9999999999999999E-7</v>
      </c>
      <c r="P235" s="8">
        <v>-600970.84439999994</v>
      </c>
      <c r="Q235" s="8">
        <v>19827.2798</v>
      </c>
      <c r="R235" s="8">
        <v>0</v>
      </c>
      <c r="S235" s="16">
        <v>-581143.56460000004</v>
      </c>
      <c r="T235" s="5">
        <f t="shared" si="3"/>
        <v>0.94534015389295234</v>
      </c>
    </row>
    <row r="236" spans="1:20" outlineLevel="2" x14ac:dyDescent="0.2">
      <c r="A236" s="7" t="s">
        <v>34</v>
      </c>
      <c r="B236" s="7" t="s">
        <v>130</v>
      </c>
      <c r="C236" s="6">
        <v>37104</v>
      </c>
      <c r="D236" s="7" t="s">
        <v>38</v>
      </c>
      <c r="E236" s="7" t="s">
        <v>33</v>
      </c>
      <c r="F236" s="8">
        <v>250697</v>
      </c>
      <c r="G236" s="8">
        <v>236993.9406</v>
      </c>
      <c r="H236" s="9">
        <v>4.3949999999999996</v>
      </c>
      <c r="I236" s="9">
        <v>9.9999999999999995E-8</v>
      </c>
      <c r="J236" s="9">
        <v>-0.14499999999999999</v>
      </c>
      <c r="K236" s="9">
        <v>1.9999999999999999E-7</v>
      </c>
      <c r="L236" s="9">
        <v>0</v>
      </c>
      <c r="M236" s="9">
        <v>0</v>
      </c>
      <c r="N236" s="9">
        <v>4.25</v>
      </c>
      <c r="O236" s="9">
        <v>2.9999999999999999E-7</v>
      </c>
      <c r="P236" s="8">
        <v>1041588.3451</v>
      </c>
      <c r="Q236" s="8">
        <v>-34364.168799999999</v>
      </c>
      <c r="R236" s="8">
        <v>0</v>
      </c>
      <c r="S236" s="16">
        <v>1007224.1763000001</v>
      </c>
      <c r="T236" s="5">
        <f t="shared" si="3"/>
        <v>0.9453401540505072</v>
      </c>
    </row>
    <row r="237" spans="1:20" ht="25.5" outlineLevel="1" x14ac:dyDescent="0.2">
      <c r="C237" s="6">
        <v>37104</v>
      </c>
      <c r="D237" s="14" t="s">
        <v>223</v>
      </c>
      <c r="F237" s="8">
        <f>SUBTOTAL(9,F234:F236)</f>
        <v>-5177</v>
      </c>
      <c r="S237" s="16">
        <f>SUBTOTAL(9,S234:S236)</f>
        <v>-20799.609000000055</v>
      </c>
      <c r="T237" s="5">
        <f t="shared" si="3"/>
        <v>0</v>
      </c>
    </row>
    <row r="238" spans="1:20" outlineLevel="2" x14ac:dyDescent="0.2">
      <c r="A238" s="7" t="s">
        <v>34</v>
      </c>
      <c r="B238" s="7" t="s">
        <v>80</v>
      </c>
      <c r="C238" s="6">
        <v>37135</v>
      </c>
      <c r="D238" s="7" t="s">
        <v>36</v>
      </c>
      <c r="E238" s="7" t="s">
        <v>33</v>
      </c>
      <c r="F238" s="8">
        <v>-139980</v>
      </c>
      <c r="G238" s="8">
        <v>-131595.70240000001</v>
      </c>
      <c r="H238" s="9">
        <v>4.3849999999999998</v>
      </c>
      <c r="I238" s="9">
        <v>9.9999999999999995E-8</v>
      </c>
      <c r="J238" s="9">
        <v>-0.05</v>
      </c>
      <c r="K238" s="9">
        <v>1.9999999999999999E-7</v>
      </c>
      <c r="L238" s="9">
        <v>0</v>
      </c>
      <c r="M238" s="9">
        <v>0</v>
      </c>
      <c r="N238" s="9">
        <v>4.335</v>
      </c>
      <c r="O238" s="9">
        <v>2.9999999999999999E-7</v>
      </c>
      <c r="P238" s="8">
        <v>-577047.14199999999</v>
      </c>
      <c r="Q238" s="8">
        <v>6579.8113999999996</v>
      </c>
      <c r="R238" s="8">
        <v>0</v>
      </c>
      <c r="S238" s="16">
        <v>-570467.33059999999</v>
      </c>
      <c r="T238" s="5">
        <f t="shared" si="3"/>
        <v>0.94010360337191035</v>
      </c>
    </row>
    <row r="239" spans="1:20" outlineLevel="2" x14ac:dyDescent="0.2">
      <c r="A239" s="7" t="s">
        <v>34</v>
      </c>
      <c r="B239" s="7" t="s">
        <v>82</v>
      </c>
      <c r="C239" s="6">
        <v>37135</v>
      </c>
      <c r="D239" s="7" t="s">
        <v>36</v>
      </c>
      <c r="E239" s="7" t="s">
        <v>33</v>
      </c>
      <c r="F239" s="8">
        <v>-139980</v>
      </c>
      <c r="G239" s="8">
        <v>-131595.70240000001</v>
      </c>
      <c r="H239" s="9">
        <v>4.3849999999999998</v>
      </c>
      <c r="I239" s="9">
        <v>9.9999999999999995E-8</v>
      </c>
      <c r="J239" s="9">
        <v>-0.05</v>
      </c>
      <c r="K239" s="9">
        <v>1.9999999999999999E-7</v>
      </c>
      <c r="L239" s="9">
        <v>0</v>
      </c>
      <c r="M239" s="9">
        <v>0</v>
      </c>
      <c r="N239" s="9">
        <v>4.335</v>
      </c>
      <c r="O239" s="9">
        <v>2.9999999999999999E-7</v>
      </c>
      <c r="P239" s="8">
        <v>-577047.14199999999</v>
      </c>
      <c r="Q239" s="8">
        <v>6579.8113999999996</v>
      </c>
      <c r="R239" s="8">
        <v>0</v>
      </c>
      <c r="S239" s="16">
        <v>-570467.33059999999</v>
      </c>
      <c r="T239" s="5">
        <f t="shared" si="3"/>
        <v>0.94010360337191035</v>
      </c>
    </row>
    <row r="240" spans="1:20" outlineLevel="2" x14ac:dyDescent="0.2">
      <c r="A240" s="7" t="s">
        <v>34</v>
      </c>
      <c r="B240" s="7" t="s">
        <v>136</v>
      </c>
      <c r="C240" s="6">
        <v>37135</v>
      </c>
      <c r="D240" s="7" t="s">
        <v>36</v>
      </c>
      <c r="E240" s="7" t="s">
        <v>33</v>
      </c>
      <c r="F240" s="8">
        <v>279960</v>
      </c>
      <c r="G240" s="8">
        <v>263191.40490000002</v>
      </c>
      <c r="H240" s="9">
        <v>4.3849999999999998</v>
      </c>
      <c r="I240" s="9">
        <v>9.9999999999999995E-8</v>
      </c>
      <c r="J240" s="9">
        <v>-0.05</v>
      </c>
      <c r="K240" s="9">
        <v>1.9999999999999999E-7</v>
      </c>
      <c r="L240" s="9">
        <v>0</v>
      </c>
      <c r="M240" s="9">
        <v>0</v>
      </c>
      <c r="N240" s="9">
        <v>4.335</v>
      </c>
      <c r="O240" s="9">
        <v>2.9999999999999999E-7</v>
      </c>
      <c r="P240" s="8">
        <v>1154094.2841</v>
      </c>
      <c r="Q240" s="8">
        <v>-13159.6229</v>
      </c>
      <c r="R240" s="8">
        <v>0</v>
      </c>
      <c r="S240" s="16">
        <v>1140934.6612</v>
      </c>
      <c r="T240" s="5">
        <f t="shared" si="3"/>
        <v>0.94010360372910429</v>
      </c>
    </row>
    <row r="241" spans="1:20" outlineLevel="1" x14ac:dyDescent="0.2">
      <c r="C241" s="6">
        <v>37135</v>
      </c>
      <c r="D241" s="14" t="s">
        <v>222</v>
      </c>
      <c r="F241" s="8">
        <f>SUBTOTAL(9,F238:F240)</f>
        <v>0</v>
      </c>
      <c r="S241" s="16">
        <f>SUBTOTAL(9,S238:S240)</f>
        <v>0</v>
      </c>
      <c r="T241" s="5" t="e">
        <f t="shared" si="3"/>
        <v>#DIV/0!</v>
      </c>
    </row>
    <row r="242" spans="1:20" outlineLevel="2" x14ac:dyDescent="0.2">
      <c r="A242" s="7" t="s">
        <v>34</v>
      </c>
      <c r="B242" s="7" t="s">
        <v>75</v>
      </c>
      <c r="C242" s="6">
        <v>37135</v>
      </c>
      <c r="D242" s="7" t="s">
        <v>38</v>
      </c>
      <c r="E242" s="7" t="s">
        <v>33</v>
      </c>
      <c r="F242" s="8">
        <v>-107640</v>
      </c>
      <c r="G242" s="8">
        <v>-101192.7519</v>
      </c>
      <c r="H242" s="9">
        <v>4.3849999999999998</v>
      </c>
      <c r="I242" s="9">
        <v>9.9999999999999995E-8</v>
      </c>
      <c r="J242" s="9">
        <v>-0.14000000000000001</v>
      </c>
      <c r="K242" s="9">
        <v>1.9999999999999999E-7</v>
      </c>
      <c r="L242" s="9">
        <v>0</v>
      </c>
      <c r="M242" s="9">
        <v>0</v>
      </c>
      <c r="N242" s="9">
        <v>4.2450000000000001</v>
      </c>
      <c r="O242" s="9">
        <v>2.9999999999999999E-7</v>
      </c>
      <c r="P242" s="8">
        <v>-443730.20689999999</v>
      </c>
      <c r="Q242" s="8">
        <v>14167.005499999999</v>
      </c>
      <c r="R242" s="8">
        <v>0</v>
      </c>
      <c r="S242" s="16">
        <v>-429563.20140000002</v>
      </c>
      <c r="T242" s="5">
        <f t="shared" si="3"/>
        <v>0.94010360367892976</v>
      </c>
    </row>
    <row r="243" spans="1:20" outlineLevel="2" x14ac:dyDescent="0.2">
      <c r="A243" s="7" t="s">
        <v>34</v>
      </c>
      <c r="B243" s="7" t="s">
        <v>84</v>
      </c>
      <c r="C243" s="6">
        <v>37135</v>
      </c>
      <c r="D243" s="7" t="s">
        <v>38</v>
      </c>
      <c r="E243" s="7" t="s">
        <v>33</v>
      </c>
      <c r="F243" s="8">
        <v>-139980</v>
      </c>
      <c r="G243" s="8">
        <v>-131595.70240000001</v>
      </c>
      <c r="H243" s="9">
        <v>4.3849999999999998</v>
      </c>
      <c r="I243" s="9">
        <v>9.9999999999999995E-8</v>
      </c>
      <c r="J243" s="9">
        <v>-0.14000000000000001</v>
      </c>
      <c r="K243" s="9">
        <v>1.9999999999999999E-7</v>
      </c>
      <c r="L243" s="9">
        <v>0</v>
      </c>
      <c r="M243" s="9">
        <v>0</v>
      </c>
      <c r="N243" s="9">
        <v>4.2450000000000001</v>
      </c>
      <c r="O243" s="9">
        <v>2.9999999999999999E-7</v>
      </c>
      <c r="P243" s="8">
        <v>-577047.14199999999</v>
      </c>
      <c r="Q243" s="8">
        <v>18423.4247</v>
      </c>
      <c r="R243" s="8">
        <v>0</v>
      </c>
      <c r="S243" s="16">
        <v>-558623.71730000002</v>
      </c>
      <c r="T243" s="5">
        <f t="shared" si="3"/>
        <v>0.94010360337191035</v>
      </c>
    </row>
    <row r="244" spans="1:20" outlineLevel="2" x14ac:dyDescent="0.2">
      <c r="A244" s="7" t="s">
        <v>34</v>
      </c>
      <c r="B244" s="7" t="s">
        <v>130</v>
      </c>
      <c r="C244" s="6">
        <v>37135</v>
      </c>
      <c r="D244" s="7" t="s">
        <v>38</v>
      </c>
      <c r="E244" s="7" t="s">
        <v>33</v>
      </c>
      <c r="F244" s="8">
        <v>240030</v>
      </c>
      <c r="G244" s="8">
        <v>225653.068</v>
      </c>
      <c r="H244" s="9">
        <v>4.3849999999999998</v>
      </c>
      <c r="I244" s="9">
        <v>9.9999999999999995E-8</v>
      </c>
      <c r="J244" s="9">
        <v>-0.14000000000000001</v>
      </c>
      <c r="K244" s="9">
        <v>1.9999999999999999E-7</v>
      </c>
      <c r="L244" s="9">
        <v>0</v>
      </c>
      <c r="M244" s="9">
        <v>0</v>
      </c>
      <c r="N244" s="9">
        <v>4.2450000000000001</v>
      </c>
      <c r="O244" s="9">
        <v>2.9999999999999999E-7</v>
      </c>
      <c r="P244" s="8">
        <v>989488.68050000002</v>
      </c>
      <c r="Q244" s="8">
        <v>-31591.474699999999</v>
      </c>
      <c r="R244" s="8">
        <v>0</v>
      </c>
      <c r="S244" s="16">
        <v>957897.2058</v>
      </c>
      <c r="T244" s="5">
        <f t="shared" si="3"/>
        <v>0.94010360371620216</v>
      </c>
    </row>
    <row r="245" spans="1:20" ht="25.5" outlineLevel="1" x14ac:dyDescent="0.2">
      <c r="C245" s="6">
        <v>37135</v>
      </c>
      <c r="D245" s="14" t="s">
        <v>223</v>
      </c>
      <c r="F245" s="8">
        <f>SUBTOTAL(9,F242:F244)</f>
        <v>-7590</v>
      </c>
      <c r="S245" s="16">
        <f>SUBTOTAL(9,S242:S244)</f>
        <v>-30289.712900000042</v>
      </c>
      <c r="T245" s="5">
        <f t="shared" si="3"/>
        <v>0</v>
      </c>
    </row>
    <row r="246" spans="1:20" outlineLevel="2" x14ac:dyDescent="0.2">
      <c r="A246" s="7" t="s">
        <v>34</v>
      </c>
      <c r="B246" s="7" t="s">
        <v>80</v>
      </c>
      <c r="C246" s="6">
        <v>37165</v>
      </c>
      <c r="D246" s="7" t="s">
        <v>36</v>
      </c>
      <c r="E246" s="7" t="s">
        <v>33</v>
      </c>
      <c r="F246" s="8">
        <v>-144646</v>
      </c>
      <c r="G246" s="8">
        <v>-135254.13579999999</v>
      </c>
      <c r="H246" s="9">
        <v>4.3849999999999998</v>
      </c>
      <c r="I246" s="9">
        <v>9.9999999999999995E-8</v>
      </c>
      <c r="J246" s="9">
        <v>-0.05</v>
      </c>
      <c r="K246" s="9">
        <v>1.9999999999999999E-7</v>
      </c>
      <c r="L246" s="9">
        <v>0</v>
      </c>
      <c r="M246" s="9">
        <v>0</v>
      </c>
      <c r="N246" s="9">
        <v>4.335</v>
      </c>
      <c r="O246" s="9">
        <v>2.9999999999999999E-7</v>
      </c>
      <c r="P246" s="8">
        <v>-593089.37219999998</v>
      </c>
      <c r="Q246" s="8">
        <v>6762.7339000000002</v>
      </c>
      <c r="R246" s="8">
        <v>0</v>
      </c>
      <c r="S246" s="16">
        <v>-586326.63829999999</v>
      </c>
      <c r="T246" s="5">
        <f t="shared" si="3"/>
        <v>0.93507000400978935</v>
      </c>
    </row>
    <row r="247" spans="1:20" outlineLevel="2" x14ac:dyDescent="0.2">
      <c r="A247" s="7" t="s">
        <v>34</v>
      </c>
      <c r="B247" s="7" t="s">
        <v>82</v>
      </c>
      <c r="C247" s="6">
        <v>37165</v>
      </c>
      <c r="D247" s="7" t="s">
        <v>36</v>
      </c>
      <c r="E247" s="7" t="s">
        <v>33</v>
      </c>
      <c r="F247" s="8">
        <v>-144646</v>
      </c>
      <c r="G247" s="8">
        <v>-135254.13579999999</v>
      </c>
      <c r="H247" s="9">
        <v>4.3849999999999998</v>
      </c>
      <c r="I247" s="9">
        <v>9.9999999999999995E-8</v>
      </c>
      <c r="J247" s="9">
        <v>-0.05</v>
      </c>
      <c r="K247" s="9">
        <v>1.9999999999999999E-7</v>
      </c>
      <c r="L247" s="9">
        <v>0</v>
      </c>
      <c r="M247" s="9">
        <v>0</v>
      </c>
      <c r="N247" s="9">
        <v>4.335</v>
      </c>
      <c r="O247" s="9">
        <v>2.9999999999999999E-7</v>
      </c>
      <c r="P247" s="8">
        <v>-593089.37219999998</v>
      </c>
      <c r="Q247" s="8">
        <v>6762.7339000000002</v>
      </c>
      <c r="R247" s="8">
        <v>0</v>
      </c>
      <c r="S247" s="16">
        <v>-586326.63829999999</v>
      </c>
      <c r="T247" s="5">
        <f t="shared" si="3"/>
        <v>0.93507000400978935</v>
      </c>
    </row>
    <row r="248" spans="1:20" outlineLevel="2" x14ac:dyDescent="0.2">
      <c r="A248" s="7" t="s">
        <v>34</v>
      </c>
      <c r="B248" s="7" t="s">
        <v>113</v>
      </c>
      <c r="C248" s="6">
        <v>37165</v>
      </c>
      <c r="D248" s="7" t="s">
        <v>36</v>
      </c>
      <c r="E248" s="7" t="s">
        <v>33</v>
      </c>
      <c r="F248" s="8">
        <v>-139965</v>
      </c>
      <c r="G248" s="8">
        <v>-130877.0732</v>
      </c>
      <c r="H248" s="9">
        <v>4.3849999999999998</v>
      </c>
      <c r="I248" s="9">
        <v>9.9999999999999995E-8</v>
      </c>
      <c r="J248" s="9">
        <v>-0.05</v>
      </c>
      <c r="K248" s="9">
        <v>1.9999999999999999E-7</v>
      </c>
      <c r="L248" s="9">
        <v>0</v>
      </c>
      <c r="M248" s="9">
        <v>0</v>
      </c>
      <c r="N248" s="9">
        <v>4.335</v>
      </c>
      <c r="O248" s="9">
        <v>2.9999999999999999E-7</v>
      </c>
      <c r="P248" s="8">
        <v>-573895.95270000002</v>
      </c>
      <c r="Q248" s="8">
        <v>6543.8798999999999</v>
      </c>
      <c r="R248" s="8">
        <v>0</v>
      </c>
      <c r="S248" s="16">
        <v>-567352.07279999997</v>
      </c>
      <c r="T248" s="5">
        <f t="shared" si="3"/>
        <v>0.93507000464401813</v>
      </c>
    </row>
    <row r="249" spans="1:20" outlineLevel="2" x14ac:dyDescent="0.2">
      <c r="A249" s="7" t="s">
        <v>34</v>
      </c>
      <c r="B249" s="7" t="s">
        <v>114</v>
      </c>
      <c r="C249" s="6">
        <v>37165</v>
      </c>
      <c r="D249" s="7" t="s">
        <v>36</v>
      </c>
      <c r="E249" s="7" t="s">
        <v>33</v>
      </c>
      <c r="F249" s="8">
        <v>-139965</v>
      </c>
      <c r="G249" s="8">
        <v>-130877.0732</v>
      </c>
      <c r="H249" s="9">
        <v>4.3849999999999998</v>
      </c>
      <c r="I249" s="9">
        <v>9.9999999999999995E-8</v>
      </c>
      <c r="J249" s="9">
        <v>-0.05</v>
      </c>
      <c r="K249" s="9">
        <v>1.9999999999999999E-7</v>
      </c>
      <c r="L249" s="9">
        <v>0</v>
      </c>
      <c r="M249" s="9">
        <v>0</v>
      </c>
      <c r="N249" s="9">
        <v>4.335</v>
      </c>
      <c r="O249" s="9">
        <v>2.9999999999999999E-7</v>
      </c>
      <c r="P249" s="8">
        <v>-573895.95270000002</v>
      </c>
      <c r="Q249" s="8">
        <v>6543.8798999999999</v>
      </c>
      <c r="R249" s="8">
        <v>0</v>
      </c>
      <c r="S249" s="16">
        <v>-567352.07279999997</v>
      </c>
      <c r="T249" s="5">
        <f t="shared" si="3"/>
        <v>0.93507000464401813</v>
      </c>
    </row>
    <row r="250" spans="1:20" outlineLevel="2" x14ac:dyDescent="0.2">
      <c r="A250" s="7" t="s">
        <v>34</v>
      </c>
      <c r="B250" s="7" t="s">
        <v>137</v>
      </c>
      <c r="C250" s="6">
        <v>37165</v>
      </c>
      <c r="D250" s="7" t="s">
        <v>36</v>
      </c>
      <c r="E250" s="7" t="s">
        <v>33</v>
      </c>
      <c r="F250" s="8">
        <v>569222</v>
      </c>
      <c r="G250" s="8">
        <v>532262.41799999995</v>
      </c>
      <c r="H250" s="9">
        <v>4.3849999999999998</v>
      </c>
      <c r="I250" s="9">
        <v>9.9999999999999995E-8</v>
      </c>
      <c r="J250" s="9">
        <v>-0.05</v>
      </c>
      <c r="K250" s="9">
        <v>1.9999999999999999E-7</v>
      </c>
      <c r="L250" s="9">
        <v>0</v>
      </c>
      <c r="M250" s="9">
        <v>0</v>
      </c>
      <c r="N250" s="9">
        <v>4.335</v>
      </c>
      <c r="O250" s="9">
        <v>2.9999999999999999E-7</v>
      </c>
      <c r="P250" s="8">
        <v>2333970.6497999998</v>
      </c>
      <c r="Q250" s="8">
        <v>-26613.227299999999</v>
      </c>
      <c r="R250" s="8">
        <v>0</v>
      </c>
      <c r="S250" s="16">
        <v>2307357.4224999999</v>
      </c>
      <c r="T250" s="5">
        <f t="shared" si="3"/>
        <v>0.93507000432168808</v>
      </c>
    </row>
    <row r="251" spans="1:20" outlineLevel="2" x14ac:dyDescent="0.2">
      <c r="A251" s="7" t="s">
        <v>34</v>
      </c>
      <c r="B251" s="7" t="s">
        <v>149</v>
      </c>
      <c r="C251" s="6">
        <v>37165</v>
      </c>
      <c r="D251" s="7" t="s">
        <v>36</v>
      </c>
      <c r="E251" s="7" t="s">
        <v>33</v>
      </c>
      <c r="F251" s="8">
        <v>-254323</v>
      </c>
      <c r="G251" s="8">
        <v>-237809.80869999999</v>
      </c>
      <c r="H251" s="9">
        <v>4.3849999999999998</v>
      </c>
      <c r="I251" s="9">
        <v>9.9999999999999995E-8</v>
      </c>
      <c r="J251" s="9">
        <v>-0.05</v>
      </c>
      <c r="K251" s="9">
        <v>1.9999999999999999E-7</v>
      </c>
      <c r="L251" s="9">
        <v>0</v>
      </c>
      <c r="M251" s="9">
        <v>0</v>
      </c>
      <c r="N251" s="9">
        <v>4.335</v>
      </c>
      <c r="O251" s="9">
        <v>2.9999999999999999E-7</v>
      </c>
      <c r="P251" s="8">
        <v>-1042795.9874</v>
      </c>
      <c r="Q251" s="8">
        <v>11890.537899999999</v>
      </c>
      <c r="R251" s="8">
        <v>0</v>
      </c>
      <c r="S251" s="16">
        <v>-1030905.4495</v>
      </c>
      <c r="T251" s="5">
        <f t="shared" si="3"/>
        <v>0.93507000428588838</v>
      </c>
    </row>
    <row r="252" spans="1:20" outlineLevel="1" x14ac:dyDescent="0.2">
      <c r="C252" s="6">
        <v>37165</v>
      </c>
      <c r="D252" s="14" t="s">
        <v>222</v>
      </c>
      <c r="F252" s="8">
        <f>SUBTOTAL(9,F246:F251)</f>
        <v>-254323</v>
      </c>
      <c r="S252" s="16">
        <f>SUBTOTAL(9,S246:S251)</f>
        <v>-1030905.4492</v>
      </c>
      <c r="T252" s="5">
        <f t="shared" si="3"/>
        <v>0</v>
      </c>
    </row>
    <row r="253" spans="1:20" outlineLevel="2" x14ac:dyDescent="0.2">
      <c r="A253" s="7" t="s">
        <v>34</v>
      </c>
      <c r="B253" s="7" t="s">
        <v>75</v>
      </c>
      <c r="C253" s="6">
        <v>37165</v>
      </c>
      <c r="D253" s="7" t="s">
        <v>38</v>
      </c>
      <c r="E253" s="7" t="s">
        <v>33</v>
      </c>
      <c r="F253" s="8">
        <v>-111228</v>
      </c>
      <c r="G253" s="8">
        <v>-104005.9664</v>
      </c>
      <c r="H253" s="9">
        <v>4.3849999999999998</v>
      </c>
      <c r="I253" s="9">
        <v>9.9999999999999995E-8</v>
      </c>
      <c r="J253" s="9">
        <v>-0.13500000000000001</v>
      </c>
      <c r="K253" s="9">
        <v>1.9999999999999999E-7</v>
      </c>
      <c r="L253" s="9">
        <v>0</v>
      </c>
      <c r="M253" s="9">
        <v>0</v>
      </c>
      <c r="N253" s="9">
        <v>4.25</v>
      </c>
      <c r="O253" s="9">
        <v>2.9999999999999999E-7</v>
      </c>
      <c r="P253" s="8">
        <v>-456066.15250000003</v>
      </c>
      <c r="Q253" s="8">
        <v>14040.826300000001</v>
      </c>
      <c r="R253" s="8">
        <v>0</v>
      </c>
      <c r="S253" s="16">
        <v>-442025.32620000001</v>
      </c>
      <c r="T253" s="5">
        <f t="shared" si="3"/>
        <v>0.9350700039558385</v>
      </c>
    </row>
    <row r="254" spans="1:20" outlineLevel="2" x14ac:dyDescent="0.2">
      <c r="A254" s="7" t="s">
        <v>34</v>
      </c>
      <c r="B254" s="7" t="s">
        <v>84</v>
      </c>
      <c r="C254" s="6">
        <v>37165</v>
      </c>
      <c r="D254" s="7" t="s">
        <v>38</v>
      </c>
      <c r="E254" s="7" t="s">
        <v>33</v>
      </c>
      <c r="F254" s="8">
        <v>-144646</v>
      </c>
      <c r="G254" s="8">
        <v>-135254.13579999999</v>
      </c>
      <c r="H254" s="9">
        <v>4.3849999999999998</v>
      </c>
      <c r="I254" s="9">
        <v>9.9999999999999995E-8</v>
      </c>
      <c r="J254" s="9">
        <v>-0.13500000000000001</v>
      </c>
      <c r="K254" s="9">
        <v>1.9999999999999999E-7</v>
      </c>
      <c r="L254" s="9">
        <v>0</v>
      </c>
      <c r="M254" s="9">
        <v>0</v>
      </c>
      <c r="N254" s="9">
        <v>4.25</v>
      </c>
      <c r="O254" s="9">
        <v>2.9999999999999999E-7</v>
      </c>
      <c r="P254" s="8">
        <v>-593089.37219999998</v>
      </c>
      <c r="Q254" s="8">
        <v>18259.3354</v>
      </c>
      <c r="R254" s="8">
        <v>0</v>
      </c>
      <c r="S254" s="16">
        <v>-574830.0368</v>
      </c>
      <c r="T254" s="5">
        <f t="shared" si="3"/>
        <v>0.93507000400978935</v>
      </c>
    </row>
    <row r="255" spans="1:20" outlineLevel="2" x14ac:dyDescent="0.2">
      <c r="A255" s="7" t="s">
        <v>34</v>
      </c>
      <c r="B255" s="7" t="s">
        <v>109</v>
      </c>
      <c r="C255" s="6">
        <v>37165</v>
      </c>
      <c r="D255" s="7" t="s">
        <v>38</v>
      </c>
      <c r="E255" s="7" t="s">
        <v>33</v>
      </c>
      <c r="F255" s="8">
        <v>-139965</v>
      </c>
      <c r="G255" s="8">
        <v>-130877.0732</v>
      </c>
      <c r="H255" s="9">
        <v>4.3849999999999998</v>
      </c>
      <c r="I255" s="9">
        <v>9.9999999999999995E-8</v>
      </c>
      <c r="J255" s="9">
        <v>-0.13500000000000001</v>
      </c>
      <c r="K255" s="9">
        <v>1.9999999999999999E-7</v>
      </c>
      <c r="L255" s="9">
        <v>0</v>
      </c>
      <c r="M255" s="9">
        <v>0</v>
      </c>
      <c r="N255" s="9">
        <v>4.25</v>
      </c>
      <c r="O255" s="9">
        <v>2.9999999999999999E-7</v>
      </c>
      <c r="P255" s="8">
        <v>-573895.95270000002</v>
      </c>
      <c r="Q255" s="8">
        <v>17668.431100000002</v>
      </c>
      <c r="R255" s="8">
        <v>0</v>
      </c>
      <c r="S255" s="16">
        <v>-556227.52159999998</v>
      </c>
      <c r="T255" s="5">
        <f t="shared" si="3"/>
        <v>0.93507000464401813</v>
      </c>
    </row>
    <row r="256" spans="1:20" outlineLevel="2" x14ac:dyDescent="0.2">
      <c r="A256" s="7" t="s">
        <v>34</v>
      </c>
      <c r="B256" s="7" t="s">
        <v>110</v>
      </c>
      <c r="C256" s="6">
        <v>37165</v>
      </c>
      <c r="D256" s="7" t="s">
        <v>38</v>
      </c>
      <c r="E256" s="7" t="s">
        <v>33</v>
      </c>
      <c r="F256" s="8">
        <v>-105803</v>
      </c>
      <c r="G256" s="8">
        <v>-98933.2117</v>
      </c>
      <c r="H256" s="9">
        <v>4.3849999999999998</v>
      </c>
      <c r="I256" s="9">
        <v>9.9999999999999995E-8</v>
      </c>
      <c r="J256" s="9">
        <v>-0.13500000000000001</v>
      </c>
      <c r="K256" s="9">
        <v>1.9999999999999999E-7</v>
      </c>
      <c r="L256" s="9">
        <v>0</v>
      </c>
      <c r="M256" s="9">
        <v>0</v>
      </c>
      <c r="N256" s="9">
        <v>4.25</v>
      </c>
      <c r="O256" s="9">
        <v>2.9999999999999999E-7</v>
      </c>
      <c r="P256" s="8">
        <v>-433822.12329999998</v>
      </c>
      <c r="Q256" s="8">
        <v>13356.0034</v>
      </c>
      <c r="R256" s="8">
        <v>0</v>
      </c>
      <c r="S256" s="16">
        <v>-420466.11989999999</v>
      </c>
      <c r="T256" s="5">
        <f t="shared" si="3"/>
        <v>0.93507000463124867</v>
      </c>
    </row>
    <row r="257" spans="1:20" outlineLevel="2" x14ac:dyDescent="0.2">
      <c r="A257" s="7" t="s">
        <v>34</v>
      </c>
      <c r="B257" s="7" t="s">
        <v>130</v>
      </c>
      <c r="C257" s="6">
        <v>37165</v>
      </c>
      <c r="D257" s="7" t="s">
        <v>38</v>
      </c>
      <c r="E257" s="7" t="s">
        <v>33</v>
      </c>
      <c r="F257" s="8">
        <v>500774</v>
      </c>
      <c r="G257" s="8">
        <v>468258.7464</v>
      </c>
      <c r="H257" s="9">
        <v>4.3849999999999998</v>
      </c>
      <c r="I257" s="9">
        <v>9.9999999999999995E-8</v>
      </c>
      <c r="J257" s="9">
        <v>-0.13500000000000001</v>
      </c>
      <c r="K257" s="9">
        <v>1.9999999999999999E-7</v>
      </c>
      <c r="L257" s="9">
        <v>0</v>
      </c>
      <c r="M257" s="9">
        <v>0</v>
      </c>
      <c r="N257" s="9">
        <v>4.25</v>
      </c>
      <c r="O257" s="9">
        <v>2.9999999999999999E-7</v>
      </c>
      <c r="P257" s="8">
        <v>2053314.5559</v>
      </c>
      <c r="Q257" s="8">
        <v>-63215.024400000002</v>
      </c>
      <c r="R257" s="8">
        <v>0</v>
      </c>
      <c r="S257" s="16">
        <v>1990099.5315</v>
      </c>
      <c r="T257" s="5">
        <f t="shared" si="3"/>
        <v>0.93507000443313748</v>
      </c>
    </row>
    <row r="258" spans="1:20" outlineLevel="2" x14ac:dyDescent="0.2">
      <c r="A258" s="7" t="s">
        <v>34</v>
      </c>
      <c r="B258" s="7" t="s">
        <v>148</v>
      </c>
      <c r="C258" s="6">
        <v>37165</v>
      </c>
      <c r="D258" s="7" t="s">
        <v>38</v>
      </c>
      <c r="E258" s="7" t="s">
        <v>33</v>
      </c>
      <c r="F258" s="8">
        <v>-254323</v>
      </c>
      <c r="G258" s="8">
        <v>-237809.80869999999</v>
      </c>
      <c r="H258" s="9">
        <v>4.3849999999999998</v>
      </c>
      <c r="I258" s="9">
        <v>9.9999999999999995E-8</v>
      </c>
      <c r="J258" s="9">
        <v>-0.13500000000000001</v>
      </c>
      <c r="K258" s="9">
        <v>1.9999999999999999E-7</v>
      </c>
      <c r="L258" s="9">
        <v>0</v>
      </c>
      <c r="M258" s="9">
        <v>0</v>
      </c>
      <c r="N258" s="9">
        <v>4.25</v>
      </c>
      <c r="O258" s="9">
        <v>2.9999999999999999E-7</v>
      </c>
      <c r="P258" s="8">
        <v>-1042795.9874</v>
      </c>
      <c r="Q258" s="8">
        <v>32104.371800000001</v>
      </c>
      <c r="R258" s="8">
        <v>0</v>
      </c>
      <c r="S258" s="16">
        <v>-1010691.6156</v>
      </c>
      <c r="T258" s="5">
        <f t="shared" si="3"/>
        <v>0.93507000428588838</v>
      </c>
    </row>
    <row r="259" spans="1:20" ht="25.5" outlineLevel="1" x14ac:dyDescent="0.2">
      <c r="C259" s="6">
        <v>37165</v>
      </c>
      <c r="D259" s="14" t="s">
        <v>223</v>
      </c>
      <c r="F259" s="8">
        <f>SUBTOTAL(9,F253:F258)</f>
        <v>-255191</v>
      </c>
      <c r="S259" s="16">
        <f>SUBTOTAL(9,S253:S258)</f>
        <v>-1014141.0886</v>
      </c>
      <c r="T259" s="5">
        <f t="shared" ref="T259:T321" si="4">+G259/F259</f>
        <v>0</v>
      </c>
    </row>
    <row r="260" spans="1:20" outlineLevel="2" x14ac:dyDescent="0.2">
      <c r="A260" s="7" t="s">
        <v>34</v>
      </c>
      <c r="B260" s="7" t="s">
        <v>205</v>
      </c>
      <c r="C260" s="6">
        <v>37196</v>
      </c>
      <c r="D260" s="7" t="s">
        <v>206</v>
      </c>
      <c r="E260" s="7" t="s">
        <v>206</v>
      </c>
      <c r="F260" s="8">
        <v>0</v>
      </c>
      <c r="G260" s="8">
        <v>0</v>
      </c>
      <c r="H260" s="9">
        <v>4.51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4.51</v>
      </c>
      <c r="O260" s="9">
        <v>0</v>
      </c>
      <c r="P260" s="8">
        <v>474243.1851</v>
      </c>
      <c r="Q260" s="8">
        <v>0</v>
      </c>
      <c r="R260" s="8">
        <v>0</v>
      </c>
      <c r="S260" s="16">
        <v>474243.1851</v>
      </c>
      <c r="T260" s="5" t="e">
        <f t="shared" si="4"/>
        <v>#DIV/0!</v>
      </c>
    </row>
    <row r="261" spans="1:20" outlineLevel="1" x14ac:dyDescent="0.2">
      <c r="C261" s="6">
        <v>37196</v>
      </c>
      <c r="D261" s="14" t="s">
        <v>226</v>
      </c>
      <c r="F261" s="8">
        <f>SUBTOTAL(9,F260:F260)</f>
        <v>0</v>
      </c>
      <c r="S261" s="16">
        <f>SUBTOTAL(9,S260:S260)</f>
        <v>474243.1851</v>
      </c>
      <c r="T261" s="5" t="e">
        <f t="shared" si="4"/>
        <v>#DIV/0!</v>
      </c>
    </row>
    <row r="262" spans="1:20" outlineLevel="2" x14ac:dyDescent="0.2">
      <c r="A262" s="7" t="s">
        <v>34</v>
      </c>
      <c r="B262" s="7" t="s">
        <v>81</v>
      </c>
      <c r="C262" s="6">
        <v>37196</v>
      </c>
      <c r="D262" s="7" t="s">
        <v>36</v>
      </c>
      <c r="E262" s="7" t="s">
        <v>33</v>
      </c>
      <c r="F262" s="8">
        <v>195000</v>
      </c>
      <c r="G262" s="8">
        <v>181328.27660000001</v>
      </c>
      <c r="H262" s="9">
        <v>4.51</v>
      </c>
      <c r="I262" s="9">
        <v>9.9999999999999995E-8</v>
      </c>
      <c r="J262" s="9">
        <v>-6.7500000000000004E-2</v>
      </c>
      <c r="K262" s="9">
        <v>1.9999999999999999E-7</v>
      </c>
      <c r="L262" s="9">
        <v>0</v>
      </c>
      <c r="M262" s="9">
        <v>0</v>
      </c>
      <c r="N262" s="9">
        <v>4.4424999999999999</v>
      </c>
      <c r="O262" s="9">
        <v>2.9999999999999999E-7</v>
      </c>
      <c r="P262" s="8">
        <v>817790.50950000004</v>
      </c>
      <c r="Q262" s="8">
        <v>-12239.695</v>
      </c>
      <c r="R262" s="8">
        <v>0</v>
      </c>
      <c r="S262" s="16">
        <v>805550.81449999998</v>
      </c>
      <c r="T262" s="5">
        <f t="shared" si="4"/>
        <v>0.92988859794871803</v>
      </c>
    </row>
    <row r="263" spans="1:20" outlineLevel="2" x14ac:dyDescent="0.2">
      <c r="A263" s="7" t="s">
        <v>34</v>
      </c>
      <c r="B263" s="7" t="s">
        <v>83</v>
      </c>
      <c r="C263" s="6">
        <v>37196</v>
      </c>
      <c r="D263" s="7" t="s">
        <v>36</v>
      </c>
      <c r="E263" s="7" t="s">
        <v>33</v>
      </c>
      <c r="F263" s="8">
        <v>195000</v>
      </c>
      <c r="G263" s="8">
        <v>181328.27660000001</v>
      </c>
      <c r="H263" s="9">
        <v>4.51</v>
      </c>
      <c r="I263" s="9">
        <v>9.9999999999999995E-8</v>
      </c>
      <c r="J263" s="9">
        <v>-6.7500000000000004E-2</v>
      </c>
      <c r="K263" s="9">
        <v>1.9999999999999999E-7</v>
      </c>
      <c r="L263" s="9">
        <v>0</v>
      </c>
      <c r="M263" s="9">
        <v>0</v>
      </c>
      <c r="N263" s="9">
        <v>4.4424999999999999</v>
      </c>
      <c r="O263" s="9">
        <v>2.9999999999999999E-7</v>
      </c>
      <c r="P263" s="8">
        <v>817790.50950000004</v>
      </c>
      <c r="Q263" s="8">
        <v>-12239.695</v>
      </c>
      <c r="R263" s="8">
        <v>0</v>
      </c>
      <c r="S263" s="16">
        <v>805550.81449999998</v>
      </c>
      <c r="T263" s="5">
        <f t="shared" si="4"/>
        <v>0.92988859794871803</v>
      </c>
    </row>
    <row r="264" spans="1:20" outlineLevel="2" x14ac:dyDescent="0.2">
      <c r="A264" s="7" t="s">
        <v>34</v>
      </c>
      <c r="B264" s="7" t="s">
        <v>138</v>
      </c>
      <c r="C264" s="6">
        <v>37196</v>
      </c>
      <c r="D264" s="7" t="s">
        <v>36</v>
      </c>
      <c r="E264" s="7" t="s">
        <v>33</v>
      </c>
      <c r="F264" s="8">
        <v>-390000</v>
      </c>
      <c r="G264" s="8">
        <v>-362656.55330000003</v>
      </c>
      <c r="H264" s="9">
        <v>4.51</v>
      </c>
      <c r="I264" s="9">
        <v>9.9999999999999995E-8</v>
      </c>
      <c r="J264" s="9">
        <v>-6.7500000000000004E-2</v>
      </c>
      <c r="K264" s="9">
        <v>1.9999999999999999E-7</v>
      </c>
      <c r="L264" s="9">
        <v>0</v>
      </c>
      <c r="M264" s="9">
        <v>0</v>
      </c>
      <c r="N264" s="9">
        <v>4.4424999999999999</v>
      </c>
      <c r="O264" s="9">
        <v>2.9999999999999999E-7</v>
      </c>
      <c r="P264" s="8">
        <v>-1635581.0190999999</v>
      </c>
      <c r="Q264" s="8">
        <v>24479.389800000001</v>
      </c>
      <c r="R264" s="8">
        <v>0</v>
      </c>
      <c r="S264" s="16">
        <v>-1611101.6292999999</v>
      </c>
      <c r="T264" s="5">
        <f t="shared" si="4"/>
        <v>0.92988859820512826</v>
      </c>
    </row>
    <row r="265" spans="1:20" outlineLevel="1" x14ac:dyDescent="0.2">
      <c r="C265" s="6">
        <v>37196</v>
      </c>
      <c r="D265" s="14" t="s">
        <v>222</v>
      </c>
      <c r="F265" s="8">
        <f>SUBTOTAL(9,F262:F264)</f>
        <v>0</v>
      </c>
      <c r="S265" s="16">
        <f>SUBTOTAL(9,S262:S264)</f>
        <v>-2.9999995604157448E-4</v>
      </c>
      <c r="T265" s="5" t="e">
        <f t="shared" si="4"/>
        <v>#DIV/0!</v>
      </c>
    </row>
    <row r="266" spans="1:20" outlineLevel="2" x14ac:dyDescent="0.2">
      <c r="A266" s="7" t="s">
        <v>34</v>
      </c>
      <c r="B266" s="7" t="s">
        <v>76</v>
      </c>
      <c r="C266" s="6">
        <v>37196</v>
      </c>
      <c r="D266" s="7" t="s">
        <v>38</v>
      </c>
      <c r="E266" s="7" t="s">
        <v>33</v>
      </c>
      <c r="F266" s="8">
        <v>150000</v>
      </c>
      <c r="G266" s="8">
        <v>139483.28969999999</v>
      </c>
      <c r="H266" s="9">
        <v>4.51</v>
      </c>
      <c r="I266" s="9">
        <v>9.9999999999999995E-8</v>
      </c>
      <c r="J266" s="9">
        <v>-0.14249999999999999</v>
      </c>
      <c r="K266" s="9">
        <v>1.9999999999999999E-7</v>
      </c>
      <c r="L266" s="9">
        <v>0</v>
      </c>
      <c r="M266" s="9">
        <v>0</v>
      </c>
      <c r="N266" s="9">
        <v>4.3674999999999997</v>
      </c>
      <c r="O266" s="9">
        <v>2.9999999999999999E-7</v>
      </c>
      <c r="P266" s="8">
        <v>629069.62269999995</v>
      </c>
      <c r="Q266" s="8">
        <v>-19876.396700000001</v>
      </c>
      <c r="R266" s="8">
        <v>0</v>
      </c>
      <c r="S266" s="16">
        <v>609193.22600000002</v>
      </c>
      <c r="T266" s="5">
        <f t="shared" si="4"/>
        <v>0.92988859800000001</v>
      </c>
    </row>
    <row r="267" spans="1:20" outlineLevel="2" x14ac:dyDescent="0.2">
      <c r="A267" s="7" t="s">
        <v>34</v>
      </c>
      <c r="B267" s="7" t="s">
        <v>85</v>
      </c>
      <c r="C267" s="6">
        <v>37196</v>
      </c>
      <c r="D267" s="7" t="s">
        <v>38</v>
      </c>
      <c r="E267" s="7" t="s">
        <v>33</v>
      </c>
      <c r="F267" s="8">
        <v>195000</v>
      </c>
      <c r="G267" s="8">
        <v>181328.27660000001</v>
      </c>
      <c r="H267" s="9">
        <v>4.51</v>
      </c>
      <c r="I267" s="9">
        <v>9.9999999999999995E-8</v>
      </c>
      <c r="J267" s="9">
        <v>-0.14249999999999999</v>
      </c>
      <c r="K267" s="9">
        <v>1.9999999999999999E-7</v>
      </c>
      <c r="L267" s="9">
        <v>0</v>
      </c>
      <c r="M267" s="9">
        <v>0</v>
      </c>
      <c r="N267" s="9">
        <v>4.3674999999999997</v>
      </c>
      <c r="O267" s="9">
        <v>2.9999999999999999E-7</v>
      </c>
      <c r="P267" s="8">
        <v>817790.50950000004</v>
      </c>
      <c r="Q267" s="8">
        <v>-25839.315600000002</v>
      </c>
      <c r="R267" s="8">
        <v>0</v>
      </c>
      <c r="S267" s="16">
        <v>791951.19389999995</v>
      </c>
      <c r="T267" s="5">
        <f t="shared" si="4"/>
        <v>0.92988859794871803</v>
      </c>
    </row>
    <row r="268" spans="1:20" outlineLevel="2" x14ac:dyDescent="0.2">
      <c r="A268" s="7" t="s">
        <v>34</v>
      </c>
      <c r="B268" s="7" t="s">
        <v>132</v>
      </c>
      <c r="C268" s="6">
        <v>37196</v>
      </c>
      <c r="D268" s="7" t="s">
        <v>38</v>
      </c>
      <c r="E268" s="7" t="s">
        <v>33</v>
      </c>
      <c r="F268" s="8">
        <v>-339990</v>
      </c>
      <c r="G268" s="8">
        <v>-316152.82449999999</v>
      </c>
      <c r="H268" s="9">
        <v>4.51</v>
      </c>
      <c r="I268" s="9">
        <v>9.9999999999999995E-8</v>
      </c>
      <c r="J268" s="9">
        <v>-0.14249999999999999</v>
      </c>
      <c r="K268" s="9">
        <v>1.9999999999999999E-7</v>
      </c>
      <c r="L268" s="9">
        <v>0</v>
      </c>
      <c r="M268" s="9">
        <v>0</v>
      </c>
      <c r="N268" s="9">
        <v>4.3674999999999997</v>
      </c>
      <c r="O268" s="9">
        <v>2.9999999999999999E-7</v>
      </c>
      <c r="P268" s="8">
        <v>-1425849.2068</v>
      </c>
      <c r="Q268" s="8">
        <v>45051.840799999998</v>
      </c>
      <c r="R268" s="8">
        <v>0</v>
      </c>
      <c r="S268" s="16">
        <v>-1380797.3659999999</v>
      </c>
      <c r="T268" s="5">
        <f t="shared" si="4"/>
        <v>0.92988859819406444</v>
      </c>
    </row>
    <row r="269" spans="1:20" ht="25.5" outlineLevel="1" x14ac:dyDescent="0.2">
      <c r="C269" s="6">
        <v>37196</v>
      </c>
      <c r="D269" s="14" t="s">
        <v>223</v>
      </c>
      <c r="F269" s="8">
        <f>SUBTOTAL(9,F266:F268)</f>
        <v>5010</v>
      </c>
      <c r="S269" s="16">
        <f>SUBTOTAL(9,S266:S268)</f>
        <v>20347.053900000174</v>
      </c>
      <c r="T269" s="5">
        <f t="shared" si="4"/>
        <v>0</v>
      </c>
    </row>
    <row r="270" spans="1:20" outlineLevel="2" x14ac:dyDescent="0.2">
      <c r="A270" s="7" t="s">
        <v>34</v>
      </c>
      <c r="B270" s="7" t="s">
        <v>205</v>
      </c>
      <c r="C270" s="6">
        <v>37226</v>
      </c>
      <c r="D270" s="7" t="s">
        <v>206</v>
      </c>
      <c r="E270" s="7" t="s">
        <v>206</v>
      </c>
      <c r="F270" s="8">
        <v>0</v>
      </c>
      <c r="G270" s="8">
        <v>0</v>
      </c>
      <c r="H270" s="9">
        <v>4.63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4.63</v>
      </c>
      <c r="O270" s="9">
        <v>0</v>
      </c>
      <c r="P270" s="8">
        <v>487431.4338</v>
      </c>
      <c r="Q270" s="8">
        <v>0</v>
      </c>
      <c r="R270" s="8">
        <v>0</v>
      </c>
      <c r="S270" s="16">
        <v>487431.4338</v>
      </c>
      <c r="T270" s="5" t="e">
        <f t="shared" si="4"/>
        <v>#DIV/0!</v>
      </c>
    </row>
    <row r="271" spans="1:20" outlineLevel="1" x14ac:dyDescent="0.2">
      <c r="C271" s="6">
        <v>37226</v>
      </c>
      <c r="D271" s="14" t="s">
        <v>226</v>
      </c>
      <c r="F271" s="8">
        <f>SUBTOTAL(9,F270:F270)</f>
        <v>0</v>
      </c>
      <c r="S271" s="16">
        <f>SUBTOTAL(9,S270:S270)</f>
        <v>487431.4338</v>
      </c>
      <c r="T271" s="5" t="e">
        <f t="shared" si="4"/>
        <v>#DIV/0!</v>
      </c>
    </row>
    <row r="272" spans="1:20" outlineLevel="2" x14ac:dyDescent="0.2">
      <c r="A272" s="7" t="s">
        <v>34</v>
      </c>
      <c r="B272" s="7" t="s">
        <v>40</v>
      </c>
      <c r="C272" s="6">
        <v>37226</v>
      </c>
      <c r="D272" s="7" t="s">
        <v>36</v>
      </c>
      <c r="E272" s="7" t="s">
        <v>33</v>
      </c>
      <c r="F272" s="8">
        <v>999998</v>
      </c>
      <c r="G272" s="8">
        <v>924915.48179999995</v>
      </c>
      <c r="H272" s="9">
        <v>4.63</v>
      </c>
      <c r="I272" s="9">
        <v>9.9999999999999995E-8</v>
      </c>
      <c r="J272" s="9">
        <v>-6.7500000000000004E-2</v>
      </c>
      <c r="K272" s="9">
        <v>1.9999999999999999E-7</v>
      </c>
      <c r="L272" s="9">
        <v>0</v>
      </c>
      <c r="M272" s="9">
        <v>0</v>
      </c>
      <c r="N272" s="9">
        <v>4.5625</v>
      </c>
      <c r="O272" s="9">
        <v>2.9999999999999999E-7</v>
      </c>
      <c r="P272" s="8">
        <v>4282358.5881000003</v>
      </c>
      <c r="Q272" s="8">
        <v>-62431.98</v>
      </c>
      <c r="R272" s="8">
        <v>0</v>
      </c>
      <c r="S272" s="16">
        <v>4219926.6080999998</v>
      </c>
      <c r="T272" s="5">
        <f t="shared" si="4"/>
        <v>0.92491733163466316</v>
      </c>
    </row>
    <row r="273" spans="1:20" outlineLevel="2" x14ac:dyDescent="0.2">
      <c r="A273" s="7" t="s">
        <v>34</v>
      </c>
      <c r="B273" s="7" t="s">
        <v>81</v>
      </c>
      <c r="C273" s="6">
        <v>37226</v>
      </c>
      <c r="D273" s="7" t="s">
        <v>36</v>
      </c>
      <c r="E273" s="7" t="s">
        <v>33</v>
      </c>
      <c r="F273" s="8">
        <v>201500</v>
      </c>
      <c r="G273" s="8">
        <v>186370.84229999999</v>
      </c>
      <c r="H273" s="9">
        <v>4.63</v>
      </c>
      <c r="I273" s="9">
        <v>9.9999999999999995E-8</v>
      </c>
      <c r="J273" s="9">
        <v>-6.7500000000000004E-2</v>
      </c>
      <c r="K273" s="9">
        <v>1.9999999999999999E-7</v>
      </c>
      <c r="L273" s="9">
        <v>0</v>
      </c>
      <c r="M273" s="9">
        <v>0</v>
      </c>
      <c r="N273" s="9">
        <v>4.5625</v>
      </c>
      <c r="O273" s="9">
        <v>2.9999999999999999E-7</v>
      </c>
      <c r="P273" s="8">
        <v>862896.98129999998</v>
      </c>
      <c r="Q273" s="8">
        <v>-12580.069100000001</v>
      </c>
      <c r="R273" s="8">
        <v>0</v>
      </c>
      <c r="S273" s="16">
        <v>850316.91220000002</v>
      </c>
      <c r="T273" s="5">
        <f t="shared" si="4"/>
        <v>0.92491733151364763</v>
      </c>
    </row>
    <row r="274" spans="1:20" outlineLevel="2" x14ac:dyDescent="0.2">
      <c r="A274" s="7" t="s">
        <v>34</v>
      </c>
      <c r="B274" s="7" t="s">
        <v>83</v>
      </c>
      <c r="C274" s="6">
        <v>37226</v>
      </c>
      <c r="D274" s="7" t="s">
        <v>36</v>
      </c>
      <c r="E274" s="7" t="s">
        <v>33</v>
      </c>
      <c r="F274" s="8">
        <v>201500</v>
      </c>
      <c r="G274" s="8">
        <v>186370.84229999999</v>
      </c>
      <c r="H274" s="9">
        <v>4.63</v>
      </c>
      <c r="I274" s="9">
        <v>9.9999999999999995E-8</v>
      </c>
      <c r="J274" s="9">
        <v>-6.7500000000000004E-2</v>
      </c>
      <c r="K274" s="9">
        <v>1.9999999999999999E-7</v>
      </c>
      <c r="L274" s="9">
        <v>0</v>
      </c>
      <c r="M274" s="9">
        <v>0</v>
      </c>
      <c r="N274" s="9">
        <v>4.5625</v>
      </c>
      <c r="O274" s="9">
        <v>2.9999999999999999E-7</v>
      </c>
      <c r="P274" s="8">
        <v>862896.98129999998</v>
      </c>
      <c r="Q274" s="8">
        <v>-12580.069100000001</v>
      </c>
      <c r="R274" s="8">
        <v>0</v>
      </c>
      <c r="S274" s="16">
        <v>850316.91220000002</v>
      </c>
      <c r="T274" s="5">
        <f t="shared" si="4"/>
        <v>0.92491733151364763</v>
      </c>
    </row>
    <row r="275" spans="1:20" outlineLevel="2" x14ac:dyDescent="0.2">
      <c r="A275" s="7" t="s">
        <v>34</v>
      </c>
      <c r="B275" s="7" t="s">
        <v>139</v>
      </c>
      <c r="C275" s="6">
        <v>37226</v>
      </c>
      <c r="D275" s="7" t="s">
        <v>36</v>
      </c>
      <c r="E275" s="7" t="s">
        <v>33</v>
      </c>
      <c r="F275" s="8">
        <v>-1402998</v>
      </c>
      <c r="G275" s="8">
        <v>-1297657.1664</v>
      </c>
      <c r="H275" s="9">
        <v>4.63</v>
      </c>
      <c r="I275" s="9">
        <v>9.9999999999999995E-8</v>
      </c>
      <c r="J275" s="9">
        <v>-6.7500000000000004E-2</v>
      </c>
      <c r="K275" s="9">
        <v>1.9999999999999999E-7</v>
      </c>
      <c r="L275" s="9">
        <v>0</v>
      </c>
      <c r="M275" s="9">
        <v>0</v>
      </c>
      <c r="N275" s="9">
        <v>4.5625</v>
      </c>
      <c r="O275" s="9">
        <v>2.9999999999999999E-7</v>
      </c>
      <c r="P275" s="8">
        <v>-6008152.5506999996</v>
      </c>
      <c r="Q275" s="8">
        <v>87592.118300000002</v>
      </c>
      <c r="R275" s="8">
        <v>0</v>
      </c>
      <c r="S275" s="16">
        <v>-5920560.4324000003</v>
      </c>
      <c r="T275" s="5">
        <f t="shared" si="4"/>
        <v>0.92491733159990253</v>
      </c>
    </row>
    <row r="276" spans="1:20" outlineLevel="2" x14ac:dyDescent="0.2">
      <c r="A276" s="7" t="s">
        <v>34</v>
      </c>
      <c r="B276" s="7" t="s">
        <v>151</v>
      </c>
      <c r="C276" s="6">
        <v>37226</v>
      </c>
      <c r="D276" s="7" t="s">
        <v>36</v>
      </c>
      <c r="E276" s="7" t="s">
        <v>33</v>
      </c>
      <c r="F276" s="8">
        <v>250000</v>
      </c>
      <c r="G276" s="8">
        <v>231229.33290000001</v>
      </c>
      <c r="H276" s="9">
        <v>4.63</v>
      </c>
      <c r="I276" s="9">
        <v>9.9999999999999995E-8</v>
      </c>
      <c r="J276" s="9">
        <v>-6.7500000000000004E-2</v>
      </c>
      <c r="K276" s="9">
        <v>1.9999999999999999E-7</v>
      </c>
      <c r="L276" s="9">
        <v>0</v>
      </c>
      <c r="M276" s="9">
        <v>0</v>
      </c>
      <c r="N276" s="9">
        <v>4.5625</v>
      </c>
      <c r="O276" s="9">
        <v>2.9999999999999999E-7</v>
      </c>
      <c r="P276" s="8">
        <v>1070591.7882000001</v>
      </c>
      <c r="Q276" s="8">
        <v>-15608.0262</v>
      </c>
      <c r="R276" s="8">
        <v>0</v>
      </c>
      <c r="S276" s="16">
        <v>1054983.7620000001</v>
      </c>
      <c r="T276" s="5">
        <f t="shared" si="4"/>
        <v>0.9249173316</v>
      </c>
    </row>
    <row r="277" spans="1:20" outlineLevel="1" x14ac:dyDescent="0.2">
      <c r="C277" s="6">
        <v>37226</v>
      </c>
      <c r="D277" s="14" t="s">
        <v>222</v>
      </c>
      <c r="F277" s="8">
        <f>SUBTOTAL(9,F272:F276)</f>
        <v>250000</v>
      </c>
      <c r="S277" s="16">
        <f>SUBTOTAL(9,S272:S276)</f>
        <v>1054983.7620999999</v>
      </c>
      <c r="T277" s="5">
        <f t="shared" si="4"/>
        <v>0</v>
      </c>
    </row>
    <row r="278" spans="1:20" outlineLevel="2" x14ac:dyDescent="0.2">
      <c r="A278" s="7" t="s">
        <v>34</v>
      </c>
      <c r="B278" s="7" t="s">
        <v>76</v>
      </c>
      <c r="C278" s="6">
        <v>37226</v>
      </c>
      <c r="D278" s="7" t="s">
        <v>38</v>
      </c>
      <c r="E278" s="7" t="s">
        <v>33</v>
      </c>
      <c r="F278" s="8">
        <v>155000</v>
      </c>
      <c r="G278" s="8">
        <v>143362.18640000001</v>
      </c>
      <c r="H278" s="9">
        <v>4.63</v>
      </c>
      <c r="I278" s="9">
        <v>9.9999999999999995E-8</v>
      </c>
      <c r="J278" s="9">
        <v>-0.14499999999999999</v>
      </c>
      <c r="K278" s="9">
        <v>1.9999999999999999E-7</v>
      </c>
      <c r="L278" s="9">
        <v>0</v>
      </c>
      <c r="M278" s="9">
        <v>0</v>
      </c>
      <c r="N278" s="9">
        <v>4.4850000000000003</v>
      </c>
      <c r="O278" s="9">
        <v>2.9999999999999999E-7</v>
      </c>
      <c r="P278" s="8">
        <v>663766.90870000003</v>
      </c>
      <c r="Q278" s="8">
        <v>-20787.545699999999</v>
      </c>
      <c r="R278" s="8">
        <v>0</v>
      </c>
      <c r="S278" s="16">
        <v>642979.36300000001</v>
      </c>
      <c r="T278" s="5">
        <f t="shared" si="4"/>
        <v>0.92491733161290324</v>
      </c>
    </row>
    <row r="279" spans="1:20" outlineLevel="2" x14ac:dyDescent="0.2">
      <c r="A279" s="7" t="s">
        <v>34</v>
      </c>
      <c r="B279" s="7" t="s">
        <v>85</v>
      </c>
      <c r="C279" s="6">
        <v>37226</v>
      </c>
      <c r="D279" s="7" t="s">
        <v>38</v>
      </c>
      <c r="E279" s="7" t="s">
        <v>33</v>
      </c>
      <c r="F279" s="8">
        <v>201500</v>
      </c>
      <c r="G279" s="8">
        <v>186370.84229999999</v>
      </c>
      <c r="H279" s="9">
        <v>4.63</v>
      </c>
      <c r="I279" s="9">
        <v>9.9999999999999995E-8</v>
      </c>
      <c r="J279" s="9">
        <v>-0.14499999999999999</v>
      </c>
      <c r="K279" s="9">
        <v>1.9999999999999999E-7</v>
      </c>
      <c r="L279" s="9">
        <v>0</v>
      </c>
      <c r="M279" s="9">
        <v>0</v>
      </c>
      <c r="N279" s="9">
        <v>4.4850000000000003</v>
      </c>
      <c r="O279" s="9">
        <v>2.9999999999999999E-7</v>
      </c>
      <c r="P279" s="8">
        <v>862896.98129999998</v>
      </c>
      <c r="Q279" s="8">
        <v>-27023.809399999998</v>
      </c>
      <c r="R279" s="8">
        <v>0</v>
      </c>
      <c r="S279" s="16">
        <v>835873.17189999996</v>
      </c>
      <c r="T279" s="5">
        <f t="shared" si="4"/>
        <v>0.92491733151364763</v>
      </c>
    </row>
    <row r="280" spans="1:20" outlineLevel="2" x14ac:dyDescent="0.2">
      <c r="A280" s="7" t="s">
        <v>34</v>
      </c>
      <c r="B280" s="7" t="s">
        <v>132</v>
      </c>
      <c r="C280" s="6">
        <v>37226</v>
      </c>
      <c r="D280" s="7" t="s">
        <v>38</v>
      </c>
      <c r="E280" s="7" t="s">
        <v>33</v>
      </c>
      <c r="F280" s="8">
        <v>-356996</v>
      </c>
      <c r="G280" s="8">
        <v>-330191.78769999999</v>
      </c>
      <c r="H280" s="9">
        <v>4.63</v>
      </c>
      <c r="I280" s="9">
        <v>9.9999999999999995E-8</v>
      </c>
      <c r="J280" s="9">
        <v>-0.14499999999999999</v>
      </c>
      <c r="K280" s="9">
        <v>1.9999999999999999E-7</v>
      </c>
      <c r="L280" s="9">
        <v>0</v>
      </c>
      <c r="M280" s="9">
        <v>0</v>
      </c>
      <c r="N280" s="9">
        <v>4.4850000000000003</v>
      </c>
      <c r="O280" s="9">
        <v>2.9999999999999999E-7</v>
      </c>
      <c r="P280" s="8">
        <v>-1528787.9441</v>
      </c>
      <c r="Q280" s="8">
        <v>47877.875200000002</v>
      </c>
      <c r="R280" s="8">
        <v>0</v>
      </c>
      <c r="S280" s="16">
        <v>-1480910.0689000001</v>
      </c>
      <c r="T280" s="5">
        <f t="shared" si="4"/>
        <v>0.92491733156674016</v>
      </c>
    </row>
    <row r="281" spans="1:20" outlineLevel="2" x14ac:dyDescent="0.2">
      <c r="A281" s="7" t="s">
        <v>34</v>
      </c>
      <c r="B281" s="7" t="s">
        <v>150</v>
      </c>
      <c r="C281" s="6">
        <v>37226</v>
      </c>
      <c r="D281" s="7" t="s">
        <v>38</v>
      </c>
      <c r="E281" s="7" t="s">
        <v>33</v>
      </c>
      <c r="F281" s="8">
        <v>250000</v>
      </c>
      <c r="G281" s="8">
        <v>231229.33290000001</v>
      </c>
      <c r="H281" s="9">
        <v>4.63</v>
      </c>
      <c r="I281" s="9">
        <v>9.9999999999999995E-8</v>
      </c>
      <c r="J281" s="9">
        <v>-0.14499999999999999</v>
      </c>
      <c r="K281" s="9">
        <v>1.9999999999999999E-7</v>
      </c>
      <c r="L281" s="9">
        <v>0</v>
      </c>
      <c r="M281" s="9">
        <v>0</v>
      </c>
      <c r="N281" s="9">
        <v>4.4850000000000003</v>
      </c>
      <c r="O281" s="9">
        <v>2.9999999999999999E-7</v>
      </c>
      <c r="P281" s="8">
        <v>1070591.7882000001</v>
      </c>
      <c r="Q281" s="8">
        <v>-33528.299500000001</v>
      </c>
      <c r="R281" s="8">
        <v>0</v>
      </c>
      <c r="S281" s="16">
        <v>1037063.4887</v>
      </c>
      <c r="T281" s="5">
        <f t="shared" si="4"/>
        <v>0.9249173316</v>
      </c>
    </row>
    <row r="282" spans="1:20" ht="25.5" outlineLevel="1" x14ac:dyDescent="0.2">
      <c r="C282" s="6">
        <v>37226</v>
      </c>
      <c r="D282" s="14" t="s">
        <v>223</v>
      </c>
      <c r="F282" s="8">
        <f>SUBTOTAL(9,F278:F281)</f>
        <v>249504</v>
      </c>
      <c r="S282" s="16">
        <f>SUBTOTAL(9,S278:S281)</f>
        <v>1035005.9546999998</v>
      </c>
      <c r="T282" s="5">
        <f t="shared" si="4"/>
        <v>0</v>
      </c>
    </row>
    <row r="283" spans="1:20" outlineLevel="2" x14ac:dyDescent="0.2">
      <c r="A283" s="7" t="s">
        <v>34</v>
      </c>
      <c r="B283" s="7" t="s">
        <v>205</v>
      </c>
      <c r="C283" s="6">
        <v>37257</v>
      </c>
      <c r="D283" s="7" t="s">
        <v>206</v>
      </c>
      <c r="E283" s="7" t="s">
        <v>206</v>
      </c>
      <c r="F283" s="8">
        <v>0</v>
      </c>
      <c r="G283" s="8">
        <v>0</v>
      </c>
      <c r="H283" s="9">
        <v>4.6100000000000003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4.6100000000000003</v>
      </c>
      <c r="O283" s="9">
        <v>0</v>
      </c>
      <c r="P283" s="8">
        <v>484727.0343</v>
      </c>
      <c r="Q283" s="8">
        <v>0</v>
      </c>
      <c r="R283" s="8">
        <v>0</v>
      </c>
      <c r="S283" s="16">
        <v>484727.0343</v>
      </c>
      <c r="T283" s="5" t="e">
        <f t="shared" si="4"/>
        <v>#DIV/0!</v>
      </c>
    </row>
    <row r="284" spans="1:20" outlineLevel="1" x14ac:dyDescent="0.2">
      <c r="C284" s="6">
        <v>37257</v>
      </c>
      <c r="D284" s="14" t="s">
        <v>226</v>
      </c>
      <c r="F284" s="8">
        <f>SUBTOTAL(9,F283:F283)</f>
        <v>0</v>
      </c>
      <c r="S284" s="16">
        <f>SUBTOTAL(9,S283:S283)</f>
        <v>484727.0343</v>
      </c>
      <c r="T284" s="5" t="e">
        <f t="shared" si="4"/>
        <v>#DIV/0!</v>
      </c>
    </row>
    <row r="285" spans="1:20" outlineLevel="2" x14ac:dyDescent="0.2">
      <c r="A285" s="7" t="s">
        <v>34</v>
      </c>
      <c r="B285" s="7" t="s">
        <v>81</v>
      </c>
      <c r="C285" s="6">
        <v>37257</v>
      </c>
      <c r="D285" s="7" t="s">
        <v>36</v>
      </c>
      <c r="E285" s="7" t="s">
        <v>33</v>
      </c>
      <c r="F285" s="8">
        <v>201500</v>
      </c>
      <c r="G285" s="8">
        <v>185336.80720000001</v>
      </c>
      <c r="H285" s="9">
        <v>4.6100000000000003</v>
      </c>
      <c r="I285" s="9">
        <v>9.9999999999999995E-8</v>
      </c>
      <c r="J285" s="9">
        <v>-6.7500000000000004E-2</v>
      </c>
      <c r="K285" s="9">
        <v>1.9999999999999999E-7</v>
      </c>
      <c r="L285" s="9">
        <v>0</v>
      </c>
      <c r="M285" s="9">
        <v>0</v>
      </c>
      <c r="N285" s="9">
        <v>4.5425000000000004</v>
      </c>
      <c r="O285" s="9">
        <v>2.9999999999999999E-7</v>
      </c>
      <c r="P285" s="8">
        <v>854402.66269999999</v>
      </c>
      <c r="Q285" s="8">
        <v>-12510.2716</v>
      </c>
      <c r="R285" s="8">
        <v>0</v>
      </c>
      <c r="S285" s="16">
        <v>841892.39110000001</v>
      </c>
      <c r="T285" s="5">
        <f t="shared" si="4"/>
        <v>0.91978564367245663</v>
      </c>
    </row>
    <row r="286" spans="1:20" outlineLevel="2" x14ac:dyDescent="0.2">
      <c r="A286" s="7" t="s">
        <v>34</v>
      </c>
      <c r="B286" s="7" t="s">
        <v>83</v>
      </c>
      <c r="C286" s="6">
        <v>37257</v>
      </c>
      <c r="D286" s="7" t="s">
        <v>36</v>
      </c>
      <c r="E286" s="7" t="s">
        <v>33</v>
      </c>
      <c r="F286" s="8">
        <v>201500</v>
      </c>
      <c r="G286" s="8">
        <v>185336.80720000001</v>
      </c>
      <c r="H286" s="9">
        <v>4.6100000000000003</v>
      </c>
      <c r="I286" s="9">
        <v>9.9999999999999995E-8</v>
      </c>
      <c r="J286" s="9">
        <v>-6.7500000000000004E-2</v>
      </c>
      <c r="K286" s="9">
        <v>1.9999999999999999E-7</v>
      </c>
      <c r="L286" s="9">
        <v>0</v>
      </c>
      <c r="M286" s="9">
        <v>0</v>
      </c>
      <c r="N286" s="9">
        <v>4.5425000000000004</v>
      </c>
      <c r="O286" s="9">
        <v>2.9999999999999999E-7</v>
      </c>
      <c r="P286" s="8">
        <v>854402.66269999999</v>
      </c>
      <c r="Q286" s="8">
        <v>-12510.2716</v>
      </c>
      <c r="R286" s="8">
        <v>0</v>
      </c>
      <c r="S286" s="16">
        <v>841892.39110000001</v>
      </c>
      <c r="T286" s="5">
        <f t="shared" si="4"/>
        <v>0.91978564367245663</v>
      </c>
    </row>
    <row r="287" spans="1:20" outlineLevel="2" x14ac:dyDescent="0.2">
      <c r="A287" s="7" t="s">
        <v>34</v>
      </c>
      <c r="B287" s="7" t="s">
        <v>140</v>
      </c>
      <c r="C287" s="6">
        <v>37257</v>
      </c>
      <c r="D287" s="7" t="s">
        <v>36</v>
      </c>
      <c r="E287" s="7" t="s">
        <v>33</v>
      </c>
      <c r="F287" s="8">
        <v>-403000</v>
      </c>
      <c r="G287" s="8">
        <v>-370673.61440000002</v>
      </c>
      <c r="H287" s="9">
        <v>4.6100000000000003</v>
      </c>
      <c r="I287" s="9">
        <v>9.9999999999999995E-8</v>
      </c>
      <c r="J287" s="9">
        <v>-6.7500000000000004E-2</v>
      </c>
      <c r="K287" s="9">
        <v>1.9999999999999999E-7</v>
      </c>
      <c r="L287" s="9">
        <v>0</v>
      </c>
      <c r="M287" s="9">
        <v>0</v>
      </c>
      <c r="N287" s="9">
        <v>4.5425000000000004</v>
      </c>
      <c r="O287" s="9">
        <v>2.9999999999999999E-7</v>
      </c>
      <c r="P287" s="8">
        <v>-1708805.3255</v>
      </c>
      <c r="Q287" s="8">
        <v>25020.543099999999</v>
      </c>
      <c r="R287" s="8">
        <v>0</v>
      </c>
      <c r="S287" s="16">
        <v>-1683784.7823999999</v>
      </c>
      <c r="T287" s="5">
        <f t="shared" si="4"/>
        <v>0.91978564367245663</v>
      </c>
    </row>
    <row r="288" spans="1:20" outlineLevel="1" x14ac:dyDescent="0.2">
      <c r="C288" s="6">
        <v>37257</v>
      </c>
      <c r="D288" s="14" t="s">
        <v>222</v>
      </c>
      <c r="F288" s="8">
        <f>SUBTOTAL(9,F285:F287)</f>
        <v>0</v>
      </c>
      <c r="S288" s="16">
        <f>SUBTOTAL(9,S285:S287)</f>
        <v>-1.9999989308416843E-4</v>
      </c>
      <c r="T288" s="5" t="e">
        <f t="shared" si="4"/>
        <v>#DIV/0!</v>
      </c>
    </row>
    <row r="289" spans="1:20" outlineLevel="2" x14ac:dyDescent="0.2">
      <c r="A289" s="7" t="s">
        <v>34</v>
      </c>
      <c r="B289" s="7" t="s">
        <v>76</v>
      </c>
      <c r="C289" s="6">
        <v>37257</v>
      </c>
      <c r="D289" s="7" t="s">
        <v>38</v>
      </c>
      <c r="E289" s="7" t="s">
        <v>33</v>
      </c>
      <c r="F289" s="8">
        <v>155000</v>
      </c>
      <c r="G289" s="8">
        <v>142566.77480000001</v>
      </c>
      <c r="H289" s="9">
        <v>4.6100000000000003</v>
      </c>
      <c r="I289" s="9">
        <v>9.9999999999999995E-8</v>
      </c>
      <c r="J289" s="9">
        <v>-0.14749999999999999</v>
      </c>
      <c r="K289" s="9">
        <v>1.9999999999999999E-7</v>
      </c>
      <c r="L289" s="9">
        <v>0</v>
      </c>
      <c r="M289" s="9">
        <v>0</v>
      </c>
      <c r="N289" s="9">
        <v>4.4625000000000004</v>
      </c>
      <c r="O289" s="9">
        <v>2.9999999999999999E-7</v>
      </c>
      <c r="P289" s="8">
        <v>657232.8175</v>
      </c>
      <c r="Q289" s="8">
        <v>-21028.627799999998</v>
      </c>
      <c r="R289" s="8">
        <v>0</v>
      </c>
      <c r="S289" s="16">
        <v>636204.18969999999</v>
      </c>
      <c r="T289" s="5">
        <f t="shared" si="4"/>
        <v>0.91978564387096784</v>
      </c>
    </row>
    <row r="290" spans="1:20" outlineLevel="2" x14ac:dyDescent="0.2">
      <c r="A290" s="7" t="s">
        <v>34</v>
      </c>
      <c r="B290" s="7" t="s">
        <v>85</v>
      </c>
      <c r="C290" s="6">
        <v>37257</v>
      </c>
      <c r="D290" s="7" t="s">
        <v>38</v>
      </c>
      <c r="E290" s="7" t="s">
        <v>33</v>
      </c>
      <c r="F290" s="8">
        <v>201500</v>
      </c>
      <c r="G290" s="8">
        <v>185336.80720000001</v>
      </c>
      <c r="H290" s="9">
        <v>4.6100000000000003</v>
      </c>
      <c r="I290" s="9">
        <v>9.9999999999999995E-8</v>
      </c>
      <c r="J290" s="9">
        <v>-0.14749999999999999</v>
      </c>
      <c r="K290" s="9">
        <v>1.9999999999999999E-7</v>
      </c>
      <c r="L290" s="9">
        <v>0</v>
      </c>
      <c r="M290" s="9">
        <v>0</v>
      </c>
      <c r="N290" s="9">
        <v>4.4625000000000004</v>
      </c>
      <c r="O290" s="9">
        <v>2.9999999999999999E-7</v>
      </c>
      <c r="P290" s="8">
        <v>854402.66269999999</v>
      </c>
      <c r="Q290" s="8">
        <v>-27337.216100000001</v>
      </c>
      <c r="R290" s="8">
        <v>0</v>
      </c>
      <c r="S290" s="16">
        <v>827065.44660000002</v>
      </c>
      <c r="T290" s="5">
        <f t="shared" si="4"/>
        <v>0.91978564367245663</v>
      </c>
    </row>
    <row r="291" spans="1:20" outlineLevel="2" x14ac:dyDescent="0.2">
      <c r="A291" s="7" t="s">
        <v>34</v>
      </c>
      <c r="B291" s="7" t="s">
        <v>132</v>
      </c>
      <c r="C291" s="6">
        <v>37257</v>
      </c>
      <c r="D291" s="7" t="s">
        <v>38</v>
      </c>
      <c r="E291" s="7" t="s">
        <v>33</v>
      </c>
      <c r="F291" s="8">
        <v>-347014</v>
      </c>
      <c r="G291" s="8">
        <v>-319178.49540000001</v>
      </c>
      <c r="H291" s="9">
        <v>4.6100000000000003</v>
      </c>
      <c r="I291" s="9">
        <v>9.9999999999999995E-8</v>
      </c>
      <c r="J291" s="9">
        <v>-0.14749999999999999</v>
      </c>
      <c r="K291" s="9">
        <v>1.9999999999999999E-7</v>
      </c>
      <c r="L291" s="9">
        <v>0</v>
      </c>
      <c r="M291" s="9">
        <v>0</v>
      </c>
      <c r="N291" s="9">
        <v>4.4625000000000004</v>
      </c>
      <c r="O291" s="9">
        <v>2.9999999999999999E-7</v>
      </c>
      <c r="P291" s="8">
        <v>-1471412.8318</v>
      </c>
      <c r="Q291" s="8">
        <v>47078.891900000002</v>
      </c>
      <c r="R291" s="8">
        <v>0</v>
      </c>
      <c r="S291" s="16">
        <v>-1424333.9399000001</v>
      </c>
      <c r="T291" s="5">
        <f t="shared" si="4"/>
        <v>0.91978564380687811</v>
      </c>
    </row>
    <row r="292" spans="1:20" ht="25.5" outlineLevel="1" x14ac:dyDescent="0.2">
      <c r="C292" s="6">
        <v>37257</v>
      </c>
      <c r="D292" s="14" t="s">
        <v>223</v>
      </c>
      <c r="F292" s="8">
        <f>SUBTOTAL(9,F289:F291)</f>
        <v>9486</v>
      </c>
      <c r="S292" s="16">
        <f>SUBTOTAL(9,S289:S291)</f>
        <v>38935.696399999782</v>
      </c>
      <c r="T292" s="5">
        <f t="shared" si="4"/>
        <v>0</v>
      </c>
    </row>
    <row r="293" spans="1:20" outlineLevel="2" x14ac:dyDescent="0.2">
      <c r="A293" s="7" t="s">
        <v>34</v>
      </c>
      <c r="B293" s="7" t="s">
        <v>205</v>
      </c>
      <c r="C293" s="6">
        <v>37288</v>
      </c>
      <c r="D293" s="7" t="s">
        <v>206</v>
      </c>
      <c r="E293" s="7" t="s">
        <v>206</v>
      </c>
      <c r="F293" s="8">
        <v>0</v>
      </c>
      <c r="G293" s="8">
        <v>0</v>
      </c>
      <c r="H293" s="9">
        <v>4.4050000000000002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4.4050000000000002</v>
      </c>
      <c r="O293" s="9">
        <v>0</v>
      </c>
      <c r="P293" s="8">
        <v>435367.00689999998</v>
      </c>
      <c r="Q293" s="8">
        <v>0</v>
      </c>
      <c r="R293" s="8">
        <v>0</v>
      </c>
      <c r="S293" s="16">
        <v>435367.00689999998</v>
      </c>
      <c r="T293" s="5" t="e">
        <f t="shared" si="4"/>
        <v>#DIV/0!</v>
      </c>
    </row>
    <row r="294" spans="1:20" outlineLevel="1" x14ac:dyDescent="0.2">
      <c r="C294" s="6">
        <v>37288</v>
      </c>
      <c r="D294" s="14" t="s">
        <v>226</v>
      </c>
      <c r="F294" s="8">
        <f>SUBTOTAL(9,F293:F293)</f>
        <v>0</v>
      </c>
      <c r="S294" s="16">
        <f>SUBTOTAL(9,S293:S293)</f>
        <v>435367.00689999998</v>
      </c>
      <c r="T294" s="5" t="e">
        <f t="shared" si="4"/>
        <v>#DIV/0!</v>
      </c>
    </row>
    <row r="295" spans="1:20" outlineLevel="2" x14ac:dyDescent="0.2">
      <c r="A295" s="7" t="s">
        <v>34</v>
      </c>
      <c r="B295" s="7" t="s">
        <v>81</v>
      </c>
      <c r="C295" s="6">
        <v>37288</v>
      </c>
      <c r="D295" s="7" t="s">
        <v>36</v>
      </c>
      <c r="E295" s="7" t="s">
        <v>33</v>
      </c>
      <c r="F295" s="8">
        <v>182000</v>
      </c>
      <c r="G295" s="8">
        <v>166463.85560000001</v>
      </c>
      <c r="H295" s="9">
        <v>4.4050000000000002</v>
      </c>
      <c r="I295" s="9">
        <v>9.9999999999999995E-8</v>
      </c>
      <c r="J295" s="9">
        <v>-6.7500000000000004E-2</v>
      </c>
      <c r="K295" s="9">
        <v>1.9999999999999999E-7</v>
      </c>
      <c r="L295" s="9">
        <v>0</v>
      </c>
      <c r="M295" s="9">
        <v>0</v>
      </c>
      <c r="N295" s="9">
        <v>4.3375000000000004</v>
      </c>
      <c r="O295" s="9">
        <v>2.9999999999999999E-7</v>
      </c>
      <c r="P295" s="8">
        <v>733273.2672</v>
      </c>
      <c r="Q295" s="8">
        <v>-11236.3436</v>
      </c>
      <c r="R295" s="8">
        <v>0</v>
      </c>
      <c r="S295" s="16">
        <v>722036.92359999998</v>
      </c>
      <c r="T295" s="5">
        <f t="shared" si="4"/>
        <v>0.9146365692307693</v>
      </c>
    </row>
    <row r="296" spans="1:20" outlineLevel="2" x14ac:dyDescent="0.2">
      <c r="A296" s="7" t="s">
        <v>34</v>
      </c>
      <c r="B296" s="7" t="s">
        <v>83</v>
      </c>
      <c r="C296" s="6">
        <v>37288</v>
      </c>
      <c r="D296" s="7" t="s">
        <v>36</v>
      </c>
      <c r="E296" s="7" t="s">
        <v>33</v>
      </c>
      <c r="F296" s="8">
        <v>182000</v>
      </c>
      <c r="G296" s="8">
        <v>166463.85560000001</v>
      </c>
      <c r="H296" s="9">
        <v>4.4050000000000002</v>
      </c>
      <c r="I296" s="9">
        <v>9.9999999999999995E-8</v>
      </c>
      <c r="J296" s="9">
        <v>-6.7500000000000004E-2</v>
      </c>
      <c r="K296" s="9">
        <v>1.9999999999999999E-7</v>
      </c>
      <c r="L296" s="9">
        <v>0</v>
      </c>
      <c r="M296" s="9">
        <v>0</v>
      </c>
      <c r="N296" s="9">
        <v>4.3375000000000004</v>
      </c>
      <c r="O296" s="9">
        <v>2.9999999999999999E-7</v>
      </c>
      <c r="P296" s="8">
        <v>733273.2672</v>
      </c>
      <c r="Q296" s="8">
        <v>-11236.3436</v>
      </c>
      <c r="R296" s="8">
        <v>0</v>
      </c>
      <c r="S296" s="16">
        <v>722036.92359999998</v>
      </c>
      <c r="T296" s="5">
        <f t="shared" si="4"/>
        <v>0.9146365692307693</v>
      </c>
    </row>
    <row r="297" spans="1:20" outlineLevel="2" x14ac:dyDescent="0.2">
      <c r="A297" s="7" t="s">
        <v>34</v>
      </c>
      <c r="B297" s="7" t="s">
        <v>141</v>
      </c>
      <c r="C297" s="6">
        <v>37288</v>
      </c>
      <c r="D297" s="7" t="s">
        <v>36</v>
      </c>
      <c r="E297" s="7" t="s">
        <v>33</v>
      </c>
      <c r="F297" s="8">
        <v>-364000</v>
      </c>
      <c r="G297" s="8">
        <v>-332927.71120000002</v>
      </c>
      <c r="H297" s="9">
        <v>4.4050000000000002</v>
      </c>
      <c r="I297" s="9">
        <v>9.9999999999999995E-8</v>
      </c>
      <c r="J297" s="9">
        <v>-6.7500000000000004E-2</v>
      </c>
      <c r="K297" s="9">
        <v>1.9999999999999999E-7</v>
      </c>
      <c r="L297" s="9">
        <v>0</v>
      </c>
      <c r="M297" s="9">
        <v>0</v>
      </c>
      <c r="N297" s="9">
        <v>4.3375000000000004</v>
      </c>
      <c r="O297" s="9">
        <v>2.9999999999999999E-7</v>
      </c>
      <c r="P297" s="8">
        <v>-1466546.5344</v>
      </c>
      <c r="Q297" s="8">
        <v>22472.687099999999</v>
      </c>
      <c r="R297" s="8">
        <v>0</v>
      </c>
      <c r="S297" s="16">
        <v>-1444073.8473</v>
      </c>
      <c r="T297" s="5">
        <f t="shared" si="4"/>
        <v>0.9146365692307693</v>
      </c>
    </row>
    <row r="298" spans="1:20" outlineLevel="1" x14ac:dyDescent="0.2">
      <c r="C298" s="6">
        <v>37288</v>
      </c>
      <c r="D298" s="14" t="s">
        <v>222</v>
      </c>
      <c r="F298" s="8">
        <f>SUBTOTAL(9,F295:F297)</f>
        <v>0</v>
      </c>
      <c r="S298" s="16">
        <f>SUBTOTAL(9,S295:S297)</f>
        <v>-1.0000006295740604E-4</v>
      </c>
      <c r="T298" s="5" t="e">
        <f t="shared" si="4"/>
        <v>#DIV/0!</v>
      </c>
    </row>
    <row r="299" spans="1:20" outlineLevel="2" x14ac:dyDescent="0.2">
      <c r="A299" s="7" t="s">
        <v>34</v>
      </c>
      <c r="B299" s="7" t="s">
        <v>76</v>
      </c>
      <c r="C299" s="6">
        <v>37288</v>
      </c>
      <c r="D299" s="7" t="s">
        <v>38</v>
      </c>
      <c r="E299" s="7" t="s">
        <v>33</v>
      </c>
      <c r="F299" s="8">
        <v>140000</v>
      </c>
      <c r="G299" s="8">
        <v>128049.1197</v>
      </c>
      <c r="H299" s="9">
        <v>4.4050000000000002</v>
      </c>
      <c r="I299" s="9">
        <v>9.9999999999999995E-8</v>
      </c>
      <c r="J299" s="9">
        <v>-0.15</v>
      </c>
      <c r="K299" s="9">
        <v>1.9999999999999999E-7</v>
      </c>
      <c r="L299" s="9">
        <v>0</v>
      </c>
      <c r="M299" s="9">
        <v>0</v>
      </c>
      <c r="N299" s="9">
        <v>4.2549999999999999</v>
      </c>
      <c r="O299" s="9">
        <v>2.9999999999999999E-7</v>
      </c>
      <c r="P299" s="8">
        <v>564056.35939999996</v>
      </c>
      <c r="Q299" s="8">
        <v>-19207.393599999999</v>
      </c>
      <c r="R299" s="8">
        <v>0</v>
      </c>
      <c r="S299" s="16">
        <v>544848.96580000001</v>
      </c>
      <c r="T299" s="5">
        <f t="shared" si="4"/>
        <v>0.91463656928571424</v>
      </c>
    </row>
    <row r="300" spans="1:20" outlineLevel="2" x14ac:dyDescent="0.2">
      <c r="A300" s="7" t="s">
        <v>34</v>
      </c>
      <c r="B300" s="7" t="s">
        <v>85</v>
      </c>
      <c r="C300" s="6">
        <v>37288</v>
      </c>
      <c r="D300" s="7" t="s">
        <v>38</v>
      </c>
      <c r="E300" s="7" t="s">
        <v>33</v>
      </c>
      <c r="F300" s="8">
        <v>182000</v>
      </c>
      <c r="G300" s="8">
        <v>166463.85560000001</v>
      </c>
      <c r="H300" s="9">
        <v>4.4050000000000002</v>
      </c>
      <c r="I300" s="9">
        <v>9.9999999999999995E-8</v>
      </c>
      <c r="J300" s="9">
        <v>-0.15</v>
      </c>
      <c r="K300" s="9">
        <v>1.9999999999999999E-7</v>
      </c>
      <c r="L300" s="9">
        <v>0</v>
      </c>
      <c r="M300" s="9">
        <v>0</v>
      </c>
      <c r="N300" s="9">
        <v>4.2549999999999999</v>
      </c>
      <c r="O300" s="9">
        <v>2.9999999999999999E-7</v>
      </c>
      <c r="P300" s="8">
        <v>733273.2672</v>
      </c>
      <c r="Q300" s="8">
        <v>-24969.6116</v>
      </c>
      <c r="R300" s="8">
        <v>0</v>
      </c>
      <c r="S300" s="16">
        <v>708303.65560000006</v>
      </c>
      <c r="T300" s="5">
        <f t="shared" si="4"/>
        <v>0.9146365692307693</v>
      </c>
    </row>
    <row r="301" spans="1:20" outlineLevel="2" x14ac:dyDescent="0.2">
      <c r="A301" s="7" t="s">
        <v>34</v>
      </c>
      <c r="B301" s="7" t="s">
        <v>132</v>
      </c>
      <c r="C301" s="6">
        <v>37288</v>
      </c>
      <c r="D301" s="7" t="s">
        <v>38</v>
      </c>
      <c r="E301" s="7" t="s">
        <v>33</v>
      </c>
      <c r="F301" s="8">
        <v>-316008</v>
      </c>
      <c r="G301" s="8">
        <v>-289032.47289999999</v>
      </c>
      <c r="H301" s="9">
        <v>4.4050000000000002</v>
      </c>
      <c r="I301" s="9">
        <v>9.9999999999999995E-8</v>
      </c>
      <c r="J301" s="9">
        <v>-0.15</v>
      </c>
      <c r="K301" s="9">
        <v>1.9999999999999999E-7</v>
      </c>
      <c r="L301" s="9">
        <v>0</v>
      </c>
      <c r="M301" s="9">
        <v>0</v>
      </c>
      <c r="N301" s="9">
        <v>4.2549999999999999</v>
      </c>
      <c r="O301" s="9">
        <v>2.9999999999999999E-7</v>
      </c>
      <c r="P301" s="8">
        <v>-1273188.0144</v>
      </c>
      <c r="Q301" s="8">
        <v>43354.928699999997</v>
      </c>
      <c r="R301" s="8">
        <v>0</v>
      </c>
      <c r="S301" s="16">
        <v>-1229833.0856999999</v>
      </c>
      <c r="T301" s="5">
        <f t="shared" si="4"/>
        <v>0.91463656901091106</v>
      </c>
    </row>
    <row r="302" spans="1:20" ht="25.5" outlineLevel="1" x14ac:dyDescent="0.2">
      <c r="C302" s="6">
        <v>37288</v>
      </c>
      <c r="D302" s="14" t="s">
        <v>223</v>
      </c>
      <c r="F302" s="8">
        <f>SUBTOTAL(9,F299:F301)</f>
        <v>5992</v>
      </c>
      <c r="S302" s="16">
        <f>SUBTOTAL(9,S299:S301)</f>
        <v>23319.535700000124</v>
      </c>
      <c r="T302" s="5">
        <f t="shared" si="4"/>
        <v>0</v>
      </c>
    </row>
    <row r="303" spans="1:20" outlineLevel="2" x14ac:dyDescent="0.2">
      <c r="A303" s="7" t="s">
        <v>34</v>
      </c>
      <c r="B303" s="7" t="s">
        <v>205</v>
      </c>
      <c r="C303" s="6">
        <v>37316</v>
      </c>
      <c r="D303" s="7" t="s">
        <v>206</v>
      </c>
      <c r="E303" s="7" t="s">
        <v>206</v>
      </c>
      <c r="F303" s="8">
        <v>0</v>
      </c>
      <c r="G303" s="8">
        <v>0</v>
      </c>
      <c r="H303" s="9">
        <v>4.2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4.2</v>
      </c>
      <c r="O303" s="9">
        <v>0</v>
      </c>
      <c r="P303" s="8">
        <v>479577.30979999999</v>
      </c>
      <c r="Q303" s="8">
        <v>0</v>
      </c>
      <c r="R303" s="8">
        <v>0</v>
      </c>
      <c r="S303" s="16">
        <v>479577.30979999999</v>
      </c>
      <c r="T303" s="5" t="e">
        <f t="shared" si="4"/>
        <v>#DIV/0!</v>
      </c>
    </row>
    <row r="304" spans="1:20" outlineLevel="1" x14ac:dyDescent="0.2">
      <c r="C304" s="6">
        <v>37316</v>
      </c>
      <c r="D304" s="14" t="s">
        <v>226</v>
      </c>
      <c r="F304" s="8">
        <f>SUBTOTAL(9,F303:F303)</f>
        <v>0</v>
      </c>
      <c r="S304" s="16">
        <f>SUBTOTAL(9,S303:S303)</f>
        <v>479577.30979999999</v>
      </c>
      <c r="T304" s="5" t="e">
        <f t="shared" si="4"/>
        <v>#DIV/0!</v>
      </c>
    </row>
    <row r="305" spans="1:20" outlineLevel="2" x14ac:dyDescent="0.2">
      <c r="A305" s="7" t="s">
        <v>34</v>
      </c>
      <c r="B305" s="7" t="s">
        <v>81</v>
      </c>
      <c r="C305" s="6">
        <v>37316</v>
      </c>
      <c r="D305" s="7" t="s">
        <v>36</v>
      </c>
      <c r="E305" s="7" t="s">
        <v>33</v>
      </c>
      <c r="F305" s="8">
        <v>201500</v>
      </c>
      <c r="G305" s="8">
        <v>183367.79490000001</v>
      </c>
      <c r="H305" s="9">
        <v>4.2</v>
      </c>
      <c r="I305" s="9">
        <v>9.9999999999999995E-8</v>
      </c>
      <c r="J305" s="9">
        <v>-6.7500000000000004E-2</v>
      </c>
      <c r="K305" s="9">
        <v>1.9999999999999999E-7</v>
      </c>
      <c r="L305" s="9">
        <v>0</v>
      </c>
      <c r="M305" s="9">
        <v>0</v>
      </c>
      <c r="N305" s="9">
        <v>4.1325000000000003</v>
      </c>
      <c r="O305" s="9">
        <v>2.9999999999999999E-7</v>
      </c>
      <c r="P305" s="8">
        <v>770144.72039999999</v>
      </c>
      <c r="Q305" s="8">
        <v>-12377.362800000001</v>
      </c>
      <c r="R305" s="8">
        <v>0</v>
      </c>
      <c r="S305" s="16">
        <v>757767.35759999999</v>
      </c>
      <c r="T305" s="5">
        <f t="shared" si="4"/>
        <v>0.91001387047146409</v>
      </c>
    </row>
    <row r="306" spans="1:20" outlineLevel="2" x14ac:dyDescent="0.2">
      <c r="A306" s="7" t="s">
        <v>34</v>
      </c>
      <c r="B306" s="7" t="s">
        <v>83</v>
      </c>
      <c r="C306" s="6">
        <v>37316</v>
      </c>
      <c r="D306" s="7" t="s">
        <v>36</v>
      </c>
      <c r="E306" s="7" t="s">
        <v>33</v>
      </c>
      <c r="F306" s="8">
        <v>201500</v>
      </c>
      <c r="G306" s="8">
        <v>183367.79490000001</v>
      </c>
      <c r="H306" s="9">
        <v>4.2</v>
      </c>
      <c r="I306" s="9">
        <v>9.9999999999999995E-8</v>
      </c>
      <c r="J306" s="9">
        <v>-6.7500000000000004E-2</v>
      </c>
      <c r="K306" s="9">
        <v>1.9999999999999999E-7</v>
      </c>
      <c r="L306" s="9">
        <v>0</v>
      </c>
      <c r="M306" s="9">
        <v>0</v>
      </c>
      <c r="N306" s="9">
        <v>4.1325000000000003</v>
      </c>
      <c r="O306" s="9">
        <v>2.9999999999999999E-7</v>
      </c>
      <c r="P306" s="8">
        <v>770144.72039999999</v>
      </c>
      <c r="Q306" s="8">
        <v>-12377.362800000001</v>
      </c>
      <c r="R306" s="8">
        <v>0</v>
      </c>
      <c r="S306" s="16">
        <v>757767.35759999999</v>
      </c>
      <c r="T306" s="5">
        <f t="shared" si="4"/>
        <v>0.91001387047146409</v>
      </c>
    </row>
    <row r="307" spans="1:20" outlineLevel="2" x14ac:dyDescent="0.2">
      <c r="A307" s="7" t="s">
        <v>34</v>
      </c>
      <c r="B307" s="7" t="s">
        <v>142</v>
      </c>
      <c r="C307" s="6">
        <v>37316</v>
      </c>
      <c r="D307" s="7" t="s">
        <v>36</v>
      </c>
      <c r="E307" s="7" t="s">
        <v>33</v>
      </c>
      <c r="F307" s="8">
        <v>-403000</v>
      </c>
      <c r="G307" s="8">
        <v>-366735.58990000002</v>
      </c>
      <c r="H307" s="9">
        <v>4.2</v>
      </c>
      <c r="I307" s="9">
        <v>9.9999999999999995E-8</v>
      </c>
      <c r="J307" s="9">
        <v>-6.7500000000000004E-2</v>
      </c>
      <c r="K307" s="9">
        <v>1.9999999999999999E-7</v>
      </c>
      <c r="L307" s="9">
        <v>0</v>
      </c>
      <c r="M307" s="9">
        <v>0</v>
      </c>
      <c r="N307" s="9">
        <v>4.1325000000000003</v>
      </c>
      <c r="O307" s="9">
        <v>2.9999999999999999E-7</v>
      </c>
      <c r="P307" s="8">
        <v>-1540289.4408</v>
      </c>
      <c r="Q307" s="8">
        <v>24754.725699999999</v>
      </c>
      <c r="R307" s="8">
        <v>0</v>
      </c>
      <c r="S307" s="16">
        <v>-1515534.7150999999</v>
      </c>
      <c r="T307" s="5">
        <f t="shared" si="4"/>
        <v>0.91001387071960305</v>
      </c>
    </row>
    <row r="308" spans="1:20" outlineLevel="1" x14ac:dyDescent="0.2">
      <c r="C308" s="6">
        <v>37316</v>
      </c>
      <c r="D308" s="14" t="s">
        <v>222</v>
      </c>
      <c r="F308" s="8">
        <f>SUBTOTAL(9,F305:F307)</f>
        <v>0</v>
      </c>
      <c r="S308" s="16">
        <f>SUBTOTAL(9,S305:S307)</f>
        <v>1.0000006295740604E-4</v>
      </c>
      <c r="T308" s="5" t="e">
        <f t="shared" si="4"/>
        <v>#DIV/0!</v>
      </c>
    </row>
    <row r="309" spans="1:20" outlineLevel="2" x14ac:dyDescent="0.2">
      <c r="A309" s="7" t="s">
        <v>34</v>
      </c>
      <c r="B309" s="7" t="s">
        <v>76</v>
      </c>
      <c r="C309" s="6">
        <v>37316</v>
      </c>
      <c r="D309" s="7" t="s">
        <v>38</v>
      </c>
      <c r="E309" s="7" t="s">
        <v>33</v>
      </c>
      <c r="F309" s="8">
        <v>155000</v>
      </c>
      <c r="G309" s="8">
        <v>141052.15</v>
      </c>
      <c r="H309" s="9">
        <v>4.2</v>
      </c>
      <c r="I309" s="9">
        <v>9.9999999999999995E-8</v>
      </c>
      <c r="J309" s="9">
        <v>-0.1525</v>
      </c>
      <c r="K309" s="9">
        <v>1.9999999999999999E-7</v>
      </c>
      <c r="L309" s="9">
        <v>0</v>
      </c>
      <c r="M309" s="9">
        <v>0</v>
      </c>
      <c r="N309" s="9">
        <v>4.0475000000000003</v>
      </c>
      <c r="O309" s="9">
        <v>2.9999999999999999E-7</v>
      </c>
      <c r="P309" s="8">
        <v>592419.01569999999</v>
      </c>
      <c r="Q309" s="8">
        <v>-21510.481</v>
      </c>
      <c r="R309" s="8">
        <v>0</v>
      </c>
      <c r="S309" s="16">
        <v>570908.53469999996</v>
      </c>
      <c r="T309" s="5">
        <f t="shared" si="4"/>
        <v>0.91001387096774189</v>
      </c>
    </row>
    <row r="310" spans="1:20" outlineLevel="2" x14ac:dyDescent="0.2">
      <c r="A310" s="7" t="s">
        <v>34</v>
      </c>
      <c r="B310" s="7" t="s">
        <v>85</v>
      </c>
      <c r="C310" s="6">
        <v>37316</v>
      </c>
      <c r="D310" s="7" t="s">
        <v>38</v>
      </c>
      <c r="E310" s="7" t="s">
        <v>33</v>
      </c>
      <c r="F310" s="8">
        <v>201500</v>
      </c>
      <c r="G310" s="8">
        <v>183367.79490000001</v>
      </c>
      <c r="H310" s="9">
        <v>4.2</v>
      </c>
      <c r="I310" s="9">
        <v>9.9999999999999995E-8</v>
      </c>
      <c r="J310" s="9">
        <v>-0.1525</v>
      </c>
      <c r="K310" s="9">
        <v>1.9999999999999999E-7</v>
      </c>
      <c r="L310" s="9">
        <v>0</v>
      </c>
      <c r="M310" s="9">
        <v>0</v>
      </c>
      <c r="N310" s="9">
        <v>4.0475000000000003</v>
      </c>
      <c r="O310" s="9">
        <v>2.9999999999999999E-7</v>
      </c>
      <c r="P310" s="8">
        <v>770144.72039999999</v>
      </c>
      <c r="Q310" s="8">
        <v>-27963.625400000001</v>
      </c>
      <c r="R310" s="8">
        <v>0</v>
      </c>
      <c r="S310" s="16">
        <v>742181.09499999997</v>
      </c>
      <c r="T310" s="5">
        <f t="shared" si="4"/>
        <v>0.91001387047146409</v>
      </c>
    </row>
    <row r="311" spans="1:20" outlineLevel="2" x14ac:dyDescent="0.2">
      <c r="A311" s="7" t="s">
        <v>34</v>
      </c>
      <c r="B311" s="7" t="s">
        <v>132</v>
      </c>
      <c r="C311" s="6">
        <v>37316</v>
      </c>
      <c r="D311" s="7" t="s">
        <v>38</v>
      </c>
      <c r="E311" s="7" t="s">
        <v>33</v>
      </c>
      <c r="F311" s="8">
        <v>-347014</v>
      </c>
      <c r="G311" s="8">
        <v>-315787.55330000003</v>
      </c>
      <c r="H311" s="9">
        <v>4.2</v>
      </c>
      <c r="I311" s="9">
        <v>9.9999999999999995E-8</v>
      </c>
      <c r="J311" s="9">
        <v>-0.1525</v>
      </c>
      <c r="K311" s="9">
        <v>1.9999999999999999E-7</v>
      </c>
      <c r="L311" s="9">
        <v>0</v>
      </c>
      <c r="M311" s="9">
        <v>0</v>
      </c>
      <c r="N311" s="9">
        <v>4.0475000000000003</v>
      </c>
      <c r="O311" s="9">
        <v>2.9999999999999999E-7</v>
      </c>
      <c r="P311" s="8">
        <v>-1326307.6923</v>
      </c>
      <c r="Q311" s="8">
        <v>48157.665000000001</v>
      </c>
      <c r="R311" s="8">
        <v>0</v>
      </c>
      <c r="S311" s="16">
        <v>-1278150.0273</v>
      </c>
      <c r="T311" s="5">
        <f t="shared" si="4"/>
        <v>0.91001387062193462</v>
      </c>
    </row>
    <row r="312" spans="1:20" ht="25.5" outlineLevel="1" x14ac:dyDescent="0.2">
      <c r="C312" s="6">
        <v>37316</v>
      </c>
      <c r="D312" s="14" t="s">
        <v>223</v>
      </c>
      <c r="F312" s="8">
        <f>SUBTOTAL(9,F309:F311)</f>
        <v>9486</v>
      </c>
      <c r="S312" s="16">
        <f>SUBTOTAL(9,S309:S311)</f>
        <v>34939.602399999974</v>
      </c>
      <c r="T312" s="5">
        <f t="shared" si="4"/>
        <v>0</v>
      </c>
    </row>
    <row r="313" spans="1:20" outlineLevel="2" x14ac:dyDescent="0.2">
      <c r="A313" s="7" t="s">
        <v>34</v>
      </c>
      <c r="B313" s="7" t="s">
        <v>205</v>
      </c>
      <c r="C313" s="6">
        <v>37347</v>
      </c>
      <c r="D313" s="7" t="s">
        <v>206</v>
      </c>
      <c r="E313" s="7" t="s">
        <v>206</v>
      </c>
      <c r="F313" s="8">
        <v>0</v>
      </c>
      <c r="G313" s="8">
        <v>0</v>
      </c>
      <c r="H313" s="9">
        <v>4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4</v>
      </c>
      <c r="O313" s="9">
        <v>0</v>
      </c>
      <c r="P313" s="8">
        <v>461520.12170000002</v>
      </c>
      <c r="Q313" s="8">
        <v>0</v>
      </c>
      <c r="R313" s="8">
        <v>0</v>
      </c>
      <c r="S313" s="16">
        <v>461520.12170000002</v>
      </c>
      <c r="T313" s="5" t="e">
        <f t="shared" si="4"/>
        <v>#DIV/0!</v>
      </c>
    </row>
    <row r="314" spans="1:20" outlineLevel="2" x14ac:dyDescent="0.2">
      <c r="A314" s="7" t="s">
        <v>34</v>
      </c>
      <c r="B314" s="7" t="s">
        <v>205</v>
      </c>
      <c r="C314" s="6">
        <v>37561</v>
      </c>
      <c r="D314" s="7" t="s">
        <v>206</v>
      </c>
      <c r="E314" s="7" t="s">
        <v>206</v>
      </c>
      <c r="F314" s="8">
        <v>0</v>
      </c>
      <c r="G314" s="8">
        <v>0</v>
      </c>
      <c r="H314" s="9">
        <v>4.0250000000000004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4.0250000000000004</v>
      </c>
      <c r="O314" s="9">
        <v>0</v>
      </c>
      <c r="P314" s="8">
        <v>444113.29759999999</v>
      </c>
      <c r="Q314" s="8">
        <v>0</v>
      </c>
      <c r="R314" s="8">
        <v>0</v>
      </c>
      <c r="S314" s="16">
        <v>444113.29759999999</v>
      </c>
      <c r="T314" s="5" t="e">
        <f t="shared" si="4"/>
        <v>#DIV/0!</v>
      </c>
    </row>
    <row r="315" spans="1:20" outlineLevel="2" x14ac:dyDescent="0.2">
      <c r="A315" s="7" t="s">
        <v>34</v>
      </c>
      <c r="B315" s="7" t="s">
        <v>205</v>
      </c>
      <c r="C315" s="6">
        <v>37591</v>
      </c>
      <c r="D315" s="7" t="s">
        <v>206</v>
      </c>
      <c r="E315" s="7" t="s">
        <v>206</v>
      </c>
      <c r="F315" s="8">
        <v>0</v>
      </c>
      <c r="G315" s="8">
        <v>0</v>
      </c>
      <c r="H315" s="9">
        <v>4.12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4.12</v>
      </c>
      <c r="O315" s="9">
        <v>0</v>
      </c>
      <c r="P315" s="8">
        <v>456440.86700000003</v>
      </c>
      <c r="Q315" s="8">
        <v>0</v>
      </c>
      <c r="R315" s="8">
        <v>0</v>
      </c>
      <c r="S315" s="16">
        <v>456440.86700000003</v>
      </c>
      <c r="T315" s="5" t="e">
        <f t="shared" si="4"/>
        <v>#DIV/0!</v>
      </c>
    </row>
    <row r="316" spans="1:20" outlineLevel="2" x14ac:dyDescent="0.2">
      <c r="A316" s="7" t="s">
        <v>34</v>
      </c>
      <c r="B316" s="7" t="s">
        <v>205</v>
      </c>
      <c r="C316" s="6">
        <v>37622</v>
      </c>
      <c r="D316" s="7" t="s">
        <v>206</v>
      </c>
      <c r="E316" s="7" t="s">
        <v>206</v>
      </c>
      <c r="F316" s="8">
        <v>0</v>
      </c>
      <c r="G316" s="8">
        <v>0</v>
      </c>
      <c r="H316" s="9">
        <v>4.101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4.101</v>
      </c>
      <c r="O316" s="9">
        <v>0</v>
      </c>
      <c r="P316" s="8">
        <v>453883.30719999998</v>
      </c>
      <c r="Q316" s="8">
        <v>0</v>
      </c>
      <c r="R316" s="8">
        <v>0</v>
      </c>
      <c r="S316" s="16">
        <v>453883.30719999998</v>
      </c>
      <c r="T316" s="5" t="e">
        <f t="shared" si="4"/>
        <v>#DIV/0!</v>
      </c>
    </row>
    <row r="317" spans="1:20" outlineLevel="2" x14ac:dyDescent="0.2">
      <c r="A317" s="7" t="s">
        <v>34</v>
      </c>
      <c r="B317" s="7" t="s">
        <v>205</v>
      </c>
      <c r="C317" s="6">
        <v>37653</v>
      </c>
      <c r="D317" s="7" t="s">
        <v>206</v>
      </c>
      <c r="E317" s="7" t="s">
        <v>206</v>
      </c>
      <c r="F317" s="8">
        <v>0</v>
      </c>
      <c r="G317" s="8">
        <v>0</v>
      </c>
      <c r="H317" s="9">
        <v>3.9279999999999999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3.9279999999999999</v>
      </c>
      <c r="O317" s="9">
        <v>0</v>
      </c>
      <c r="P317" s="8">
        <v>407646.30339999998</v>
      </c>
      <c r="Q317" s="8">
        <v>0</v>
      </c>
      <c r="R317" s="8">
        <v>0</v>
      </c>
      <c r="S317" s="16">
        <v>407646.30339999998</v>
      </c>
      <c r="T317" s="5" t="e">
        <f t="shared" si="4"/>
        <v>#DIV/0!</v>
      </c>
    </row>
    <row r="318" spans="1:20" outlineLevel="2" x14ac:dyDescent="0.2">
      <c r="A318" s="7" t="s">
        <v>34</v>
      </c>
      <c r="B318" s="7" t="s">
        <v>205</v>
      </c>
      <c r="C318" s="6">
        <v>37681</v>
      </c>
      <c r="D318" s="7" t="s">
        <v>206</v>
      </c>
      <c r="E318" s="7" t="s">
        <v>206</v>
      </c>
      <c r="F318" s="8">
        <v>0</v>
      </c>
      <c r="G318" s="8">
        <v>0</v>
      </c>
      <c r="H318" s="9">
        <v>3.7480000000000002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3.7480000000000002</v>
      </c>
      <c r="O318" s="9">
        <v>0</v>
      </c>
      <c r="P318" s="8">
        <v>449021.22460000002</v>
      </c>
      <c r="Q318" s="8">
        <v>0</v>
      </c>
      <c r="R318" s="8">
        <v>0</v>
      </c>
      <c r="S318" s="16">
        <v>449021.22460000002</v>
      </c>
      <c r="T318" s="5" t="e">
        <f t="shared" si="4"/>
        <v>#DIV/0!</v>
      </c>
    </row>
    <row r="319" spans="1:20" outlineLevel="2" x14ac:dyDescent="0.2">
      <c r="A319" s="7" t="s">
        <v>34</v>
      </c>
      <c r="B319" s="7" t="s">
        <v>205</v>
      </c>
      <c r="C319" s="6">
        <v>37712</v>
      </c>
      <c r="D319" s="7" t="s">
        <v>206</v>
      </c>
      <c r="E319" s="7" t="s">
        <v>206</v>
      </c>
      <c r="F319" s="8">
        <v>0</v>
      </c>
      <c r="G319" s="8">
        <v>0</v>
      </c>
      <c r="H319" s="9">
        <v>3.56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3.56</v>
      </c>
      <c r="O319" s="9">
        <v>0</v>
      </c>
      <c r="P319" s="8">
        <v>432092.31900000002</v>
      </c>
      <c r="Q319" s="8">
        <v>0</v>
      </c>
      <c r="R319" s="8">
        <v>0</v>
      </c>
      <c r="S319" s="16">
        <v>432092.31900000002</v>
      </c>
      <c r="T319" s="5" t="e">
        <f t="shared" si="4"/>
        <v>#DIV/0!</v>
      </c>
    </row>
    <row r="320" spans="1:20" outlineLevel="1" x14ac:dyDescent="0.2">
      <c r="D320" s="14" t="s">
        <v>226</v>
      </c>
      <c r="F320" s="8">
        <f>SUBTOTAL(9,F313:F319)</f>
        <v>0</v>
      </c>
      <c r="S320" s="16">
        <f>SUBTOTAL(9,S313:S319)</f>
        <v>3104717.4405</v>
      </c>
      <c r="T320" s="5" t="e">
        <f t="shared" si="4"/>
        <v>#DIV/0!</v>
      </c>
    </row>
    <row r="321" spans="4:20" x14ac:dyDescent="0.2">
      <c r="D321" s="14" t="s">
        <v>227</v>
      </c>
      <c r="F321" s="8">
        <f>SUBTOTAL(9,F2:F319)</f>
        <v>5594558</v>
      </c>
      <c r="S321" s="16">
        <f>SUBTOTAL(9,S2:S319)</f>
        <v>34515949.922699995</v>
      </c>
      <c r="T321" s="5">
        <f t="shared" si="4"/>
        <v>0</v>
      </c>
    </row>
    <row r="322" spans="4:20" x14ac:dyDescent="0.2">
      <c r="S322" s="16"/>
    </row>
    <row r="323" spans="4:20" x14ac:dyDescent="0.2">
      <c r="S323" s="16"/>
    </row>
    <row r="324" spans="4:20" x14ac:dyDescent="0.2">
      <c r="S324" s="16"/>
    </row>
    <row r="325" spans="4:20" x14ac:dyDescent="0.2">
      <c r="S325" s="16"/>
    </row>
    <row r="326" spans="4:20" x14ac:dyDescent="0.2">
      <c r="S326" s="16"/>
    </row>
    <row r="327" spans="4:20" x14ac:dyDescent="0.2">
      <c r="S327" s="16"/>
    </row>
    <row r="328" spans="4:20" x14ac:dyDescent="0.2">
      <c r="S328" s="16"/>
    </row>
    <row r="329" spans="4:20" x14ac:dyDescent="0.2">
      <c r="S329" s="16"/>
    </row>
    <row r="330" spans="4:20" x14ac:dyDescent="0.2">
      <c r="S330" s="16"/>
    </row>
    <row r="331" spans="4:20" x14ac:dyDescent="0.2">
      <c r="S331" s="16"/>
    </row>
    <row r="332" spans="4:20" x14ac:dyDescent="0.2">
      <c r="S332" s="16"/>
    </row>
    <row r="333" spans="4:20" x14ac:dyDescent="0.2">
      <c r="S333" s="16"/>
    </row>
    <row r="334" spans="4:20" x14ac:dyDescent="0.2">
      <c r="S334" s="16"/>
    </row>
    <row r="335" spans="4:20" x14ac:dyDescent="0.2">
      <c r="S335" s="16"/>
    </row>
    <row r="336" spans="4:20" x14ac:dyDescent="0.2">
      <c r="S336" s="16"/>
    </row>
    <row r="337" spans="19:19" x14ac:dyDescent="0.2">
      <c r="S337" s="16"/>
    </row>
    <row r="338" spans="19:19" x14ac:dyDescent="0.2">
      <c r="S338" s="16"/>
    </row>
    <row r="339" spans="19:19" x14ac:dyDescent="0.2">
      <c r="S339" s="16"/>
    </row>
    <row r="340" spans="19:19" x14ac:dyDescent="0.2">
      <c r="S340" s="16"/>
    </row>
    <row r="341" spans="19:19" x14ac:dyDescent="0.2">
      <c r="S341" s="16"/>
    </row>
    <row r="342" spans="19:19" x14ac:dyDescent="0.2">
      <c r="S342" s="16"/>
    </row>
    <row r="343" spans="19:19" x14ac:dyDescent="0.2">
      <c r="S343" s="16"/>
    </row>
    <row r="344" spans="19:19" x14ac:dyDescent="0.2">
      <c r="S344" s="16"/>
    </row>
    <row r="345" spans="19:19" x14ac:dyDescent="0.2">
      <c r="S345" s="16"/>
    </row>
    <row r="346" spans="19:19" x14ac:dyDescent="0.2">
      <c r="S346" s="16"/>
    </row>
    <row r="347" spans="19:19" x14ac:dyDescent="0.2">
      <c r="S347" s="16"/>
    </row>
    <row r="348" spans="19:19" x14ac:dyDescent="0.2">
      <c r="S348" s="16"/>
    </row>
    <row r="349" spans="19:19" x14ac:dyDescent="0.2">
      <c r="S349" s="16"/>
    </row>
    <row r="350" spans="19:19" x14ac:dyDescent="0.2">
      <c r="S350" s="16"/>
    </row>
    <row r="351" spans="19:19" x14ac:dyDescent="0.2">
      <c r="S351" s="16"/>
    </row>
    <row r="352" spans="19:19" x14ac:dyDescent="0.2">
      <c r="S352" s="16"/>
    </row>
    <row r="353" spans="19:19" x14ac:dyDescent="0.2">
      <c r="S353" s="16"/>
    </row>
    <row r="354" spans="19:19" x14ac:dyDescent="0.2">
      <c r="S354" s="16"/>
    </row>
    <row r="355" spans="19:19" x14ac:dyDescent="0.2">
      <c r="S355" s="16"/>
    </row>
    <row r="356" spans="19:19" x14ac:dyDescent="0.2">
      <c r="S356" s="16"/>
    </row>
    <row r="357" spans="19:19" x14ac:dyDescent="0.2">
      <c r="S357" s="16"/>
    </row>
    <row r="358" spans="19:19" x14ac:dyDescent="0.2">
      <c r="S358" s="16"/>
    </row>
    <row r="359" spans="19:19" x14ac:dyDescent="0.2">
      <c r="S359" s="16"/>
    </row>
    <row r="360" spans="19:19" x14ac:dyDescent="0.2">
      <c r="S360" s="16"/>
    </row>
    <row r="361" spans="19:19" x14ac:dyDescent="0.2">
      <c r="S361" s="16"/>
    </row>
    <row r="362" spans="19:19" x14ac:dyDescent="0.2">
      <c r="S362" s="16"/>
    </row>
    <row r="363" spans="19:19" x14ac:dyDescent="0.2">
      <c r="S363" s="16"/>
    </row>
    <row r="364" spans="19:19" x14ac:dyDescent="0.2">
      <c r="S364" s="16"/>
    </row>
    <row r="365" spans="19:19" x14ac:dyDescent="0.2">
      <c r="S365" s="16"/>
    </row>
    <row r="366" spans="19:19" x14ac:dyDescent="0.2">
      <c r="S366" s="16"/>
    </row>
    <row r="367" spans="19:19" x14ac:dyDescent="0.2">
      <c r="S367" s="16"/>
    </row>
    <row r="368" spans="19:19" x14ac:dyDescent="0.2">
      <c r="S368" s="16"/>
    </row>
    <row r="369" spans="19:19" x14ac:dyDescent="0.2">
      <c r="S369" s="16"/>
    </row>
    <row r="370" spans="19:19" x14ac:dyDescent="0.2">
      <c r="S370" s="16"/>
    </row>
    <row r="371" spans="19:19" x14ac:dyDescent="0.2">
      <c r="S371" s="16"/>
    </row>
    <row r="372" spans="19:19" x14ac:dyDescent="0.2">
      <c r="S372" s="16"/>
    </row>
    <row r="373" spans="19:19" x14ac:dyDescent="0.2">
      <c r="S373" s="16"/>
    </row>
    <row r="374" spans="19:19" x14ac:dyDescent="0.2">
      <c r="S374" s="16"/>
    </row>
    <row r="375" spans="19:19" x14ac:dyDescent="0.2">
      <c r="S375" s="16"/>
    </row>
    <row r="376" spans="19:19" x14ac:dyDescent="0.2">
      <c r="S376" s="16"/>
    </row>
    <row r="377" spans="19:19" x14ac:dyDescent="0.2">
      <c r="S377" s="16"/>
    </row>
    <row r="378" spans="19:19" x14ac:dyDescent="0.2">
      <c r="S378" s="16"/>
    </row>
    <row r="379" spans="19:19" x14ac:dyDescent="0.2">
      <c r="S379" s="16"/>
    </row>
    <row r="380" spans="19:19" x14ac:dyDescent="0.2">
      <c r="S380" s="16"/>
    </row>
    <row r="381" spans="19:19" x14ac:dyDescent="0.2">
      <c r="S381" s="16"/>
    </row>
    <row r="382" spans="19:19" x14ac:dyDescent="0.2">
      <c r="S382" s="16"/>
    </row>
    <row r="383" spans="19:19" x14ac:dyDescent="0.2">
      <c r="S383" s="16"/>
    </row>
    <row r="384" spans="19:19" x14ac:dyDescent="0.2">
      <c r="S384" s="16"/>
    </row>
    <row r="385" spans="19:19" x14ac:dyDescent="0.2">
      <c r="S385" s="16"/>
    </row>
    <row r="386" spans="19:19" x14ac:dyDescent="0.2">
      <c r="S386" s="16"/>
    </row>
    <row r="387" spans="19:19" x14ac:dyDescent="0.2">
      <c r="S387" s="16"/>
    </row>
    <row r="388" spans="19:19" x14ac:dyDescent="0.2">
      <c r="S388" s="16"/>
    </row>
    <row r="389" spans="19:19" x14ac:dyDescent="0.2">
      <c r="S389" s="16"/>
    </row>
    <row r="390" spans="19:19" x14ac:dyDescent="0.2">
      <c r="S390" s="16"/>
    </row>
    <row r="391" spans="19:19" x14ac:dyDescent="0.2">
      <c r="S391" s="16"/>
    </row>
    <row r="392" spans="19:19" x14ac:dyDescent="0.2">
      <c r="S392" s="16"/>
    </row>
    <row r="393" spans="19:19" x14ac:dyDescent="0.2">
      <c r="S393" s="16"/>
    </row>
    <row r="394" spans="19:19" x14ac:dyDescent="0.2">
      <c r="S394" s="16"/>
    </row>
    <row r="395" spans="19:19" x14ac:dyDescent="0.2">
      <c r="S395" s="16"/>
    </row>
    <row r="396" spans="19:19" x14ac:dyDescent="0.2">
      <c r="S396" s="16"/>
    </row>
    <row r="397" spans="19:19" x14ac:dyDescent="0.2">
      <c r="S397" s="16"/>
    </row>
    <row r="398" spans="19:19" x14ac:dyDescent="0.2">
      <c r="S398" s="16"/>
    </row>
    <row r="399" spans="19:19" x14ac:dyDescent="0.2">
      <c r="S399" s="16"/>
    </row>
    <row r="400" spans="19:19" x14ac:dyDescent="0.2">
      <c r="S400" s="16"/>
    </row>
    <row r="401" spans="19:19" x14ac:dyDescent="0.2">
      <c r="S401" s="16"/>
    </row>
    <row r="402" spans="19:19" x14ac:dyDescent="0.2">
      <c r="S402" s="16"/>
    </row>
    <row r="403" spans="19:19" x14ac:dyDescent="0.2">
      <c r="S403" s="16"/>
    </row>
    <row r="404" spans="19:19" x14ac:dyDescent="0.2">
      <c r="S404" s="16"/>
    </row>
    <row r="405" spans="19:19" x14ac:dyDescent="0.2">
      <c r="S405" s="16"/>
    </row>
    <row r="406" spans="19:19" x14ac:dyDescent="0.2">
      <c r="S406" s="16"/>
    </row>
    <row r="407" spans="19:19" x14ac:dyDescent="0.2">
      <c r="S407" s="16"/>
    </row>
    <row r="408" spans="19:19" x14ac:dyDescent="0.2">
      <c r="S408" s="16"/>
    </row>
    <row r="409" spans="19:19" x14ac:dyDescent="0.2">
      <c r="S409" s="16"/>
    </row>
    <row r="410" spans="19:19" x14ac:dyDescent="0.2">
      <c r="S410" s="16"/>
    </row>
    <row r="411" spans="19:19" x14ac:dyDescent="0.2">
      <c r="S411" s="16"/>
    </row>
    <row r="412" spans="19:19" x14ac:dyDescent="0.2">
      <c r="S412" s="16"/>
    </row>
    <row r="413" spans="19:19" x14ac:dyDescent="0.2">
      <c r="S413" s="16"/>
    </row>
    <row r="414" spans="19:19" x14ac:dyDescent="0.2">
      <c r="S414" s="16"/>
    </row>
    <row r="415" spans="19:19" x14ac:dyDescent="0.2">
      <c r="S415" s="16"/>
    </row>
    <row r="416" spans="19:19" x14ac:dyDescent="0.2">
      <c r="S416" s="16"/>
    </row>
    <row r="417" spans="19:19" x14ac:dyDescent="0.2">
      <c r="S417" s="16"/>
    </row>
    <row r="418" spans="19:19" x14ac:dyDescent="0.2">
      <c r="S418" s="16"/>
    </row>
    <row r="419" spans="19:19" x14ac:dyDescent="0.2">
      <c r="S419" s="16"/>
    </row>
    <row r="420" spans="19:19" x14ac:dyDescent="0.2">
      <c r="S420" s="16"/>
    </row>
    <row r="421" spans="19:19" x14ac:dyDescent="0.2">
      <c r="S421" s="16"/>
    </row>
    <row r="422" spans="19:19" x14ac:dyDescent="0.2">
      <c r="S422" s="16"/>
    </row>
    <row r="423" spans="19:19" x14ac:dyDescent="0.2">
      <c r="S423" s="16"/>
    </row>
    <row r="424" spans="19:19" x14ac:dyDescent="0.2">
      <c r="S424" s="16"/>
    </row>
    <row r="425" spans="19:19" x14ac:dyDescent="0.2">
      <c r="S425" s="16"/>
    </row>
    <row r="426" spans="19:19" x14ac:dyDescent="0.2">
      <c r="S426" s="16"/>
    </row>
    <row r="427" spans="19:19" x14ac:dyDescent="0.2">
      <c r="S427" s="16"/>
    </row>
    <row r="428" spans="19:19" x14ac:dyDescent="0.2">
      <c r="S428" s="16"/>
    </row>
    <row r="429" spans="19:19" x14ac:dyDescent="0.2">
      <c r="S429" s="16"/>
    </row>
    <row r="430" spans="19:19" x14ac:dyDescent="0.2">
      <c r="S430" s="16"/>
    </row>
    <row r="431" spans="19:19" x14ac:dyDescent="0.2">
      <c r="S431" s="16"/>
    </row>
    <row r="432" spans="19:19" x14ac:dyDescent="0.2">
      <c r="S432" s="16"/>
    </row>
    <row r="433" spans="19:19" x14ac:dyDescent="0.2">
      <c r="S433" s="16"/>
    </row>
    <row r="434" spans="19:19" x14ac:dyDescent="0.2">
      <c r="S434" s="16"/>
    </row>
    <row r="435" spans="19:19" x14ac:dyDescent="0.2">
      <c r="S435" s="16"/>
    </row>
    <row r="436" spans="19:19" x14ac:dyDescent="0.2">
      <c r="S436" s="16"/>
    </row>
    <row r="437" spans="19:19" x14ac:dyDescent="0.2">
      <c r="S437" s="16"/>
    </row>
    <row r="438" spans="19:19" x14ac:dyDescent="0.2">
      <c r="S438" s="16"/>
    </row>
    <row r="439" spans="19:19" x14ac:dyDescent="0.2">
      <c r="S439" s="16"/>
    </row>
    <row r="440" spans="19:19" x14ac:dyDescent="0.2">
      <c r="S440" s="16"/>
    </row>
    <row r="441" spans="19:19" x14ac:dyDescent="0.2">
      <c r="S441" s="16"/>
    </row>
    <row r="442" spans="19:19" x14ac:dyDescent="0.2">
      <c r="S442" s="16"/>
    </row>
    <row r="443" spans="19:19" x14ac:dyDescent="0.2">
      <c r="S443" s="16"/>
    </row>
    <row r="444" spans="19:19" x14ac:dyDescent="0.2">
      <c r="S444" s="16"/>
    </row>
    <row r="445" spans="19:19" x14ac:dyDescent="0.2">
      <c r="S445" s="16"/>
    </row>
    <row r="446" spans="19:19" x14ac:dyDescent="0.2">
      <c r="S446" s="16"/>
    </row>
    <row r="447" spans="19:19" x14ac:dyDescent="0.2">
      <c r="S447" s="16"/>
    </row>
    <row r="448" spans="19:19" x14ac:dyDescent="0.2">
      <c r="S448" s="16"/>
    </row>
    <row r="449" spans="19:19" x14ac:dyDescent="0.2">
      <c r="S449" s="16"/>
    </row>
    <row r="450" spans="19:19" x14ac:dyDescent="0.2">
      <c r="S450" s="16"/>
    </row>
    <row r="451" spans="19:19" x14ac:dyDescent="0.2">
      <c r="S451" s="16"/>
    </row>
    <row r="452" spans="19:19" x14ac:dyDescent="0.2">
      <c r="S452" s="16"/>
    </row>
    <row r="453" spans="19:19" x14ac:dyDescent="0.2">
      <c r="S453" s="16"/>
    </row>
    <row r="454" spans="19:19" x14ac:dyDescent="0.2">
      <c r="S454" s="16"/>
    </row>
    <row r="455" spans="19:19" x14ac:dyDescent="0.2">
      <c r="S455" s="16"/>
    </row>
    <row r="456" spans="19:19" x14ac:dyDescent="0.2">
      <c r="S456" s="16"/>
    </row>
    <row r="457" spans="19:19" x14ac:dyDescent="0.2">
      <c r="S457" s="16"/>
    </row>
    <row r="458" spans="19:19" x14ac:dyDescent="0.2">
      <c r="S458" s="16"/>
    </row>
    <row r="459" spans="19:19" x14ac:dyDescent="0.2">
      <c r="S459" s="16"/>
    </row>
    <row r="460" spans="19:19" x14ac:dyDescent="0.2">
      <c r="S460" s="16"/>
    </row>
    <row r="461" spans="19:19" x14ac:dyDescent="0.2">
      <c r="S461" s="16"/>
    </row>
    <row r="462" spans="19:19" x14ac:dyDescent="0.2">
      <c r="S462" s="16"/>
    </row>
    <row r="463" spans="19:19" x14ac:dyDescent="0.2">
      <c r="S463" s="16"/>
    </row>
    <row r="464" spans="19:19" x14ac:dyDescent="0.2">
      <c r="S464" s="16"/>
    </row>
    <row r="465" spans="19:19" x14ac:dyDescent="0.2">
      <c r="S465" s="16"/>
    </row>
    <row r="466" spans="19:19" x14ac:dyDescent="0.2">
      <c r="S466" s="16"/>
    </row>
    <row r="467" spans="19:19" x14ac:dyDescent="0.2">
      <c r="S467" s="16"/>
    </row>
    <row r="468" spans="19:19" x14ac:dyDescent="0.2">
      <c r="S468" s="16"/>
    </row>
    <row r="469" spans="19:19" x14ac:dyDescent="0.2">
      <c r="S469" s="16"/>
    </row>
    <row r="470" spans="19:19" x14ac:dyDescent="0.2">
      <c r="S470" s="16"/>
    </row>
    <row r="471" spans="19:19" x14ac:dyDescent="0.2">
      <c r="S471" s="16"/>
    </row>
    <row r="472" spans="19:19" x14ac:dyDescent="0.2">
      <c r="S472" s="16"/>
    </row>
    <row r="473" spans="19:19" x14ac:dyDescent="0.2">
      <c r="S473" s="16"/>
    </row>
    <row r="474" spans="19:19" x14ac:dyDescent="0.2">
      <c r="S474" s="16"/>
    </row>
  </sheetData>
  <autoFilter ref="A1:S248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1998-02-26T21:33:40Z</cp:lastPrinted>
  <dcterms:created xsi:type="dcterms:W3CDTF">1998-02-25T20:12:16Z</dcterms:created>
  <dcterms:modified xsi:type="dcterms:W3CDTF">2014-09-03T14:46:06Z</dcterms:modified>
</cp:coreProperties>
</file>