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9090" activeTab="1"/>
  </bookViews>
  <sheets>
    <sheet name="Transfer" sheetId="2" r:id="rId1"/>
    <sheet name="Access Trades" sheetId="1" r:id="rId2"/>
  </sheets>
  <definedNames>
    <definedName name="AccessTrades">Transfer!$F$4:$F$39</definedName>
    <definedName name="Date">'Access Trades'!$C$5</definedName>
    <definedName name="_xlnm.Print_Area" localSheetId="1">'Access Trades'!$A$1:$F$43</definedName>
    <definedName name="Trades">'Access Trades'!$B$10:$E$102</definedName>
  </definedNames>
  <calcPr calcId="152511" calcOnSave="0"/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B103" i="1"/>
  <c r="C103" i="1"/>
  <c r="C4" i="2"/>
  <c r="F4" i="2" s="1"/>
  <c r="D4" i="2"/>
  <c r="C5" i="2"/>
  <c r="C40" i="2" s="1"/>
  <c r="G9" i="1" s="1"/>
  <c r="D5" i="2"/>
  <c r="C6" i="2"/>
  <c r="F6" i="2" s="1"/>
  <c r="D6" i="2"/>
  <c r="C7" i="2"/>
  <c r="D7" i="2"/>
  <c r="F7" i="2"/>
  <c r="C8" i="2"/>
  <c r="D8" i="2"/>
  <c r="F8" i="2" s="1"/>
  <c r="C9" i="2"/>
  <c r="F9" i="2" s="1"/>
  <c r="D9" i="2"/>
  <c r="C10" i="2"/>
  <c r="D10" i="2"/>
  <c r="F10" i="2" s="1"/>
  <c r="C11" i="2"/>
  <c r="F11" i="2" s="1"/>
  <c r="D11" i="2"/>
  <c r="C12" i="2"/>
  <c r="F12" i="2" s="1"/>
  <c r="D12" i="2"/>
  <c r="C13" i="2"/>
  <c r="F13" i="2" s="1"/>
  <c r="D13" i="2"/>
  <c r="C14" i="2"/>
  <c r="F14" i="2" s="1"/>
  <c r="D14" i="2"/>
  <c r="C15" i="2"/>
  <c r="D15" i="2"/>
  <c r="F15" i="2"/>
  <c r="C16" i="2"/>
  <c r="D16" i="2"/>
  <c r="F16" i="2" s="1"/>
  <c r="C17" i="2"/>
  <c r="F17" i="2" s="1"/>
  <c r="D17" i="2"/>
  <c r="C18" i="2"/>
  <c r="D18" i="2"/>
  <c r="F18" i="2" s="1"/>
  <c r="C19" i="2"/>
  <c r="F19" i="2" s="1"/>
  <c r="D19" i="2"/>
  <c r="C20" i="2"/>
  <c r="F20" i="2" s="1"/>
  <c r="D20" i="2"/>
  <c r="C21" i="2"/>
  <c r="D21" i="2"/>
  <c r="F21" i="2"/>
  <c r="C22" i="2"/>
  <c r="F22" i="2" s="1"/>
  <c r="D22" i="2"/>
  <c r="C23" i="2"/>
  <c r="D23" i="2"/>
  <c r="F23" i="2"/>
  <c r="C24" i="2"/>
  <c r="D24" i="2"/>
  <c r="F24" i="2" s="1"/>
  <c r="C25" i="2"/>
  <c r="F25" i="2" s="1"/>
  <c r="D25" i="2"/>
  <c r="C26" i="2"/>
  <c r="D26" i="2"/>
  <c r="F26" i="2" s="1"/>
  <c r="C27" i="2"/>
  <c r="F27" i="2" s="1"/>
  <c r="D27" i="2"/>
  <c r="C28" i="2"/>
  <c r="F28" i="2" s="1"/>
  <c r="D28" i="2"/>
  <c r="C29" i="2"/>
  <c r="D29" i="2"/>
  <c r="F29" i="2"/>
  <c r="C30" i="2"/>
  <c r="F30" i="2" s="1"/>
  <c r="D30" i="2"/>
  <c r="C31" i="2"/>
  <c r="D31" i="2"/>
  <c r="F31" i="2"/>
  <c r="C32" i="2"/>
  <c r="D32" i="2"/>
  <c r="F32" i="2" s="1"/>
  <c r="C33" i="2"/>
  <c r="F33" i="2" s="1"/>
  <c r="D33" i="2"/>
  <c r="C34" i="2"/>
  <c r="D34" i="2"/>
  <c r="F34" i="2" s="1"/>
  <c r="C35" i="2"/>
  <c r="F35" i="2" s="1"/>
  <c r="D35" i="2"/>
  <c r="C36" i="2"/>
  <c r="F36" i="2" s="1"/>
  <c r="D36" i="2"/>
  <c r="C37" i="2"/>
  <c r="D37" i="2"/>
  <c r="F37" i="2"/>
  <c r="C38" i="2"/>
  <c r="F38" i="2" s="1"/>
  <c r="D38" i="2"/>
  <c r="C39" i="2"/>
  <c r="D39" i="2"/>
  <c r="F39" i="2"/>
  <c r="H9" i="1" l="1"/>
  <c r="D40" i="2"/>
  <c r="J9" i="1" s="1"/>
  <c r="K9" i="1" s="1"/>
  <c r="F5" i="2"/>
</calcChain>
</file>

<file path=xl/sharedStrings.xml><?xml version="1.0" encoding="utf-8"?>
<sst xmlns="http://schemas.openxmlformats.org/spreadsheetml/2006/main" count="78" uniqueCount="57">
  <si>
    <t>NYMEX Futures / Option Log</t>
  </si>
  <si>
    <t>Broker:</t>
  </si>
  <si>
    <t>Date:</t>
  </si>
  <si>
    <t>Commodity:</t>
  </si>
  <si>
    <t>NG</t>
  </si>
  <si>
    <t>Quantity</t>
  </si>
  <si>
    <t>Buy</t>
  </si>
  <si>
    <t>Sell</t>
  </si>
  <si>
    <t>Futures</t>
  </si>
  <si>
    <t>Price</t>
  </si>
  <si>
    <t>Month</t>
  </si>
  <si>
    <t>Delivery</t>
  </si>
  <si>
    <t>Man</t>
  </si>
  <si>
    <t>MONTH</t>
  </si>
  <si>
    <t>Z</t>
  </si>
  <si>
    <t>F1</t>
  </si>
  <si>
    <t>G1</t>
  </si>
  <si>
    <t>H1</t>
  </si>
  <si>
    <t>J1</t>
  </si>
  <si>
    <t>K1</t>
  </si>
  <si>
    <t>M1</t>
  </si>
  <si>
    <t>N1</t>
  </si>
  <si>
    <t>Q1</t>
  </si>
  <si>
    <t>U1</t>
  </si>
  <si>
    <t>V1</t>
  </si>
  <si>
    <t>X1</t>
  </si>
  <si>
    <t>Z1</t>
  </si>
  <si>
    <t>G2</t>
  </si>
  <si>
    <t>H2</t>
  </si>
  <si>
    <t>J2</t>
  </si>
  <si>
    <t>K2</t>
  </si>
  <si>
    <t>M2</t>
  </si>
  <si>
    <t>N2</t>
  </si>
  <si>
    <t>Q2</t>
  </si>
  <si>
    <t>U2</t>
  </si>
  <si>
    <t>V2</t>
  </si>
  <si>
    <t>X2</t>
  </si>
  <si>
    <t>Z2</t>
  </si>
  <si>
    <t>F2</t>
  </si>
  <si>
    <t>G3</t>
  </si>
  <si>
    <t>H3</t>
  </si>
  <si>
    <t>J3</t>
  </si>
  <si>
    <t>K3</t>
  </si>
  <si>
    <t>M3</t>
  </si>
  <si>
    <t>N3</t>
  </si>
  <si>
    <t>Q3</t>
  </si>
  <si>
    <t>U3</t>
  </si>
  <si>
    <t>F3</t>
  </si>
  <si>
    <t>LONGS</t>
  </si>
  <si>
    <t>SHORT</t>
  </si>
  <si>
    <t>NET</t>
  </si>
  <si>
    <t>TOTAL LONG</t>
  </si>
  <si>
    <t>TOTAL SHORT</t>
  </si>
  <si>
    <t>Paste in cell B4</t>
  </si>
  <si>
    <t>Add New Month in Cell B39</t>
  </si>
  <si>
    <t>On Night Of NX1 Copy the range Cells B5 to B39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</si>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</sst>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d/yyyy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" xfId="0" applyFont="1" applyFill="1" applyBorder="1"/>
    <xf numFmtId="0" fontId="2" fillId="2" borderId="14" xfId="0" applyFont="1" applyFill="1" applyBorder="1"/>
    <xf numFmtId="0" fontId="2" fillId="3" borderId="1" xfId="0" applyFont="1" applyFill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123825</xdr:colOff>
          <xdr:row>2</xdr:row>
          <xdr:rowOff>28575</xdr:rowOff>
        </xdr:from>
        <xdr:to>
          <xdr:col>4</xdr:col>
          <xdr:colOff>742950</xdr:colOff>
          <xdr:row>3</xdr:row>
          <xdr:rowOff>200025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Trades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4</xdr:row>
          <xdr:rowOff>123825</xdr:rowOff>
        </xdr:from>
        <xdr:to>
          <xdr:col>4</xdr:col>
          <xdr:colOff>714375</xdr:colOff>
          <xdr:row>5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H40"/>
  <sheetViews>
    <sheetView showGridLines="0" workbookViewId="0"/>
  </sheetViews>
  <sheetFormatPr defaultRowHeight="12.75" x14ac:dyDescent="0.2"/>
  <cols>
    <col min="5" max="5" width="2.7109375" customWidth="1"/>
  </cols>
  <sheetData>
    <row r="3" spans="2:8" x14ac:dyDescent="0.2">
      <c r="B3" s="11" t="s">
        <v>13</v>
      </c>
      <c r="C3" s="11" t="s">
        <v>48</v>
      </c>
      <c r="D3" s="11" t="s">
        <v>49</v>
      </c>
      <c r="E3" s="11"/>
      <c r="F3" s="11" t="s">
        <v>50</v>
      </c>
    </row>
    <row r="4" spans="2:8" x14ac:dyDescent="0.2">
      <c r="B4" s="23" t="s">
        <v>14</v>
      </c>
      <c r="C4" s="11">
        <f>SUMIF('Access Trades'!$D$10:$D$65532,$B4,'Access Trades'!$B$10:$B$65532)</f>
        <v>40</v>
      </c>
      <c r="D4" s="11">
        <f>SUMIF('Access Trades'!$D$10:$D$65532,$B4,'Access Trades'!$C$10:$C$65532)</f>
        <v>21</v>
      </c>
      <c r="E4" s="11"/>
      <c r="F4" s="11">
        <f t="shared" ref="F4:F38" si="0">C4-D4</f>
        <v>19</v>
      </c>
      <c r="G4">
        <v>1</v>
      </c>
      <c r="H4" t="s">
        <v>55</v>
      </c>
    </row>
    <row r="5" spans="2:8" x14ac:dyDescent="0.2">
      <c r="B5" s="23" t="s">
        <v>15</v>
      </c>
      <c r="C5" s="11">
        <f>SUMIF('Access Trades'!$D$10:$D$65532,$B5,'Access Trades'!$B$10:$B$65532)</f>
        <v>0</v>
      </c>
      <c r="D5" s="11">
        <f>SUMIF('Access Trades'!$D$10:$D$65532,$B5,'Access Trades'!$C$10:$C$65532)</f>
        <v>40</v>
      </c>
      <c r="E5" s="11"/>
      <c r="F5" s="11">
        <f t="shared" si="0"/>
        <v>-40</v>
      </c>
      <c r="G5">
        <v>2</v>
      </c>
      <c r="H5" t="s">
        <v>53</v>
      </c>
    </row>
    <row r="6" spans="2:8" x14ac:dyDescent="0.2">
      <c r="B6" s="23" t="s">
        <v>16</v>
      </c>
      <c r="C6" s="11">
        <f>SUMIF('Access Trades'!$D$10:$D$65532,$B6,'Access Trades'!$B$10:$B$65532)</f>
        <v>0</v>
      </c>
      <c r="D6" s="11">
        <f>SUMIF('Access Trades'!$D$10:$D$65532,$B6,'Access Trades'!$C$10:$C$65532)</f>
        <v>0</v>
      </c>
      <c r="E6" s="11"/>
      <c r="F6" s="11">
        <f t="shared" si="0"/>
        <v>0</v>
      </c>
      <c r="G6">
        <v>3</v>
      </c>
      <c r="H6" t="s">
        <v>54</v>
      </c>
    </row>
    <row r="7" spans="2:8" x14ac:dyDescent="0.2">
      <c r="B7" s="23" t="s">
        <v>17</v>
      </c>
      <c r="C7" s="11">
        <f>SUMIF('Access Trades'!$D$10:$D$65532,$B7,'Access Trades'!$B$10:$B$65532)</f>
        <v>0</v>
      </c>
      <c r="D7" s="11">
        <f>SUMIF('Access Trades'!$D$10:$D$65532,$B7,'Access Trades'!$C$10:$C$65532)</f>
        <v>0</v>
      </c>
      <c r="E7" s="11"/>
      <c r="F7" s="11">
        <f t="shared" si="0"/>
        <v>0</v>
      </c>
    </row>
    <row r="8" spans="2:8" x14ac:dyDescent="0.2">
      <c r="B8" s="23" t="s">
        <v>18</v>
      </c>
      <c r="C8" s="11">
        <f>SUMIF('Access Trades'!$D$10:$D$65532,$B8,'Access Trades'!$B$10:$B$65532)</f>
        <v>0</v>
      </c>
      <c r="D8" s="11">
        <f>SUMIF('Access Trades'!$D$10:$D$65532,$B8,'Access Trades'!$C$10:$C$65532)</f>
        <v>0</v>
      </c>
      <c r="E8" s="11"/>
      <c r="F8" s="11">
        <f t="shared" si="0"/>
        <v>0</v>
      </c>
    </row>
    <row r="9" spans="2:8" x14ac:dyDescent="0.2">
      <c r="B9" s="23" t="s">
        <v>19</v>
      </c>
      <c r="C9" s="11">
        <f>SUMIF('Access Trades'!$D$10:$D$65532,$B9,'Access Trades'!$B$10:$B$65532)</f>
        <v>0</v>
      </c>
      <c r="D9" s="11">
        <f>SUMIF('Access Trades'!$D$10:$D$65532,$B9,'Access Trades'!$C$10:$C$65532)</f>
        <v>0</v>
      </c>
      <c r="E9" s="11"/>
      <c r="F9" s="11">
        <f t="shared" si="0"/>
        <v>0</v>
      </c>
    </row>
    <row r="10" spans="2:8" x14ac:dyDescent="0.2">
      <c r="B10" s="23" t="s">
        <v>20</v>
      </c>
      <c r="C10" s="11">
        <f>SUMIF('Access Trades'!$D$10:$D$65532,$B10,'Access Trades'!$B$10:$B$65532)</f>
        <v>0</v>
      </c>
      <c r="D10" s="11">
        <f>SUMIF('Access Trades'!$D$10:$D$65532,$B10,'Access Trades'!$C$10:$C$65532)</f>
        <v>0</v>
      </c>
      <c r="E10" s="11"/>
      <c r="F10" s="11">
        <f t="shared" si="0"/>
        <v>0</v>
      </c>
    </row>
    <row r="11" spans="2:8" x14ac:dyDescent="0.2">
      <c r="B11" s="23" t="s">
        <v>21</v>
      </c>
      <c r="C11" s="11">
        <f>SUMIF('Access Trades'!$D$10:$D$65532,$B11,'Access Trades'!$B$10:$B$65532)</f>
        <v>0</v>
      </c>
      <c r="D11" s="11">
        <f>SUMIF('Access Trades'!$D$10:$D$65532,$B11,'Access Trades'!$C$10:$C$65532)</f>
        <v>0</v>
      </c>
      <c r="E11" s="11"/>
      <c r="F11" s="11">
        <f t="shared" si="0"/>
        <v>0</v>
      </c>
    </row>
    <row r="12" spans="2:8" x14ac:dyDescent="0.2">
      <c r="B12" s="23" t="s">
        <v>22</v>
      </c>
      <c r="C12" s="11">
        <f>SUMIF('Access Trades'!$D$10:$D$65532,$B12,'Access Trades'!$B$10:$B$65532)</f>
        <v>0</v>
      </c>
      <c r="D12" s="11">
        <f>SUMIF('Access Trades'!$D$10:$D$65532,$B12,'Access Trades'!$C$10:$C$65532)</f>
        <v>0</v>
      </c>
      <c r="E12" s="11"/>
      <c r="F12" s="11">
        <f t="shared" si="0"/>
        <v>0</v>
      </c>
    </row>
    <row r="13" spans="2:8" x14ac:dyDescent="0.2">
      <c r="B13" s="23" t="s">
        <v>23</v>
      </c>
      <c r="C13" s="11">
        <f>SUMIF('Access Trades'!$D$10:$D$65532,$B13,'Access Trades'!$B$10:$B$65532)</f>
        <v>0</v>
      </c>
      <c r="D13" s="11">
        <f>SUMIF('Access Trades'!$D$10:$D$65532,$B13,'Access Trades'!$C$10:$C$65532)</f>
        <v>0</v>
      </c>
      <c r="E13" s="11"/>
      <c r="F13" s="11">
        <f t="shared" si="0"/>
        <v>0</v>
      </c>
    </row>
    <row r="14" spans="2:8" x14ac:dyDescent="0.2">
      <c r="B14" s="23" t="s">
        <v>24</v>
      </c>
      <c r="C14" s="11">
        <f>SUMIF('Access Trades'!$D$10:$D$65532,$B14,'Access Trades'!$B$10:$B$65532)</f>
        <v>0</v>
      </c>
      <c r="D14" s="11">
        <f>SUMIF('Access Trades'!$D$10:$D$65532,$B14,'Access Trades'!$C$10:$C$65532)</f>
        <v>0</v>
      </c>
      <c r="E14" s="11"/>
      <c r="F14" s="11">
        <f t="shared" si="0"/>
        <v>0</v>
      </c>
    </row>
    <row r="15" spans="2:8" x14ac:dyDescent="0.2">
      <c r="B15" s="23" t="s">
        <v>25</v>
      </c>
      <c r="C15" s="11">
        <f>SUMIF('Access Trades'!$D$10:$D$65532,$B15,'Access Trades'!$B$10:$B$65532)</f>
        <v>0</v>
      </c>
      <c r="D15" s="11">
        <f>SUMIF('Access Trades'!$D$10:$D$65532,$B15,'Access Trades'!$C$10:$C$65532)</f>
        <v>0</v>
      </c>
      <c r="E15" s="11"/>
      <c r="F15" s="11">
        <f t="shared" si="0"/>
        <v>0</v>
      </c>
    </row>
    <row r="16" spans="2:8" x14ac:dyDescent="0.2">
      <c r="B16" s="23" t="s">
        <v>26</v>
      </c>
      <c r="C16" s="11">
        <f>SUMIF('Access Trades'!$D$10:$D$65532,$B16,'Access Trades'!$B$10:$B$65532)</f>
        <v>0</v>
      </c>
      <c r="D16" s="11">
        <f>SUMIF('Access Trades'!$D$10:$D$65532,$B16,'Access Trades'!$C$10:$C$65532)</f>
        <v>0</v>
      </c>
      <c r="E16" s="11"/>
      <c r="F16" s="11">
        <f t="shared" si="0"/>
        <v>0</v>
      </c>
    </row>
    <row r="17" spans="2:6" x14ac:dyDescent="0.2">
      <c r="B17" s="23" t="s">
        <v>38</v>
      </c>
      <c r="C17" s="11">
        <f>SUMIF('Access Trades'!$D$10:$D$65532,$B17,'Access Trades'!$B$10:$B$65532)</f>
        <v>0</v>
      </c>
      <c r="D17" s="11">
        <f>SUMIF('Access Trades'!$D$10:$D$65532,$B17,'Access Trades'!$C$10:$C$65532)</f>
        <v>0</v>
      </c>
      <c r="E17" s="11"/>
      <c r="F17" s="11">
        <f t="shared" si="0"/>
        <v>0</v>
      </c>
    </row>
    <row r="18" spans="2:6" x14ac:dyDescent="0.2">
      <c r="B18" s="23" t="s">
        <v>27</v>
      </c>
      <c r="C18" s="11">
        <f>SUMIF('Access Trades'!$D$10:$D$65532,$B18,'Access Trades'!$B$10:$B$65532)</f>
        <v>0</v>
      </c>
      <c r="D18" s="11">
        <f>SUMIF('Access Trades'!$D$10:$D$65532,$B18,'Access Trades'!$C$10:$C$65532)</f>
        <v>0</v>
      </c>
      <c r="E18" s="11"/>
      <c r="F18" s="11">
        <f t="shared" si="0"/>
        <v>0</v>
      </c>
    </row>
    <row r="19" spans="2:6" x14ac:dyDescent="0.2">
      <c r="B19" s="23" t="s">
        <v>28</v>
      </c>
      <c r="C19" s="11">
        <f>SUMIF('Access Trades'!$D$10:$D$65532,$B19,'Access Trades'!$B$10:$B$65532)</f>
        <v>0</v>
      </c>
      <c r="D19" s="11">
        <f>SUMIF('Access Trades'!$D$10:$D$65532,$B19,'Access Trades'!$C$10:$C$65532)</f>
        <v>0</v>
      </c>
      <c r="E19" s="11"/>
      <c r="F19" s="11">
        <f t="shared" si="0"/>
        <v>0</v>
      </c>
    </row>
    <row r="20" spans="2:6" x14ac:dyDescent="0.2">
      <c r="B20" s="23" t="s">
        <v>29</v>
      </c>
      <c r="C20" s="11">
        <f>SUMIF('Access Trades'!$D$10:$D$65532,$B20,'Access Trades'!$B$10:$B$65532)</f>
        <v>0</v>
      </c>
      <c r="D20" s="11">
        <f>SUMIF('Access Trades'!$D$10:$D$65532,$B20,'Access Trades'!$C$10:$C$65532)</f>
        <v>0</v>
      </c>
      <c r="E20" s="11"/>
      <c r="F20" s="11">
        <f t="shared" si="0"/>
        <v>0</v>
      </c>
    </row>
    <row r="21" spans="2:6" x14ac:dyDescent="0.2">
      <c r="B21" s="23" t="s">
        <v>30</v>
      </c>
      <c r="C21" s="11">
        <f>SUMIF('Access Trades'!$D$10:$D$65532,$B21,'Access Trades'!$B$10:$B$65532)</f>
        <v>0</v>
      </c>
      <c r="D21" s="11">
        <f>SUMIF('Access Trades'!$D$10:$D$65532,$B21,'Access Trades'!$C$10:$C$65532)</f>
        <v>0</v>
      </c>
      <c r="E21" s="11"/>
      <c r="F21" s="11">
        <f t="shared" si="0"/>
        <v>0</v>
      </c>
    </row>
    <row r="22" spans="2:6" x14ac:dyDescent="0.2">
      <c r="B22" s="23" t="s">
        <v>31</v>
      </c>
      <c r="C22" s="11">
        <f>SUMIF('Access Trades'!$D$10:$D$65532,$B22,'Access Trades'!$B$10:$B$65532)</f>
        <v>0</v>
      </c>
      <c r="D22" s="11">
        <f>SUMIF('Access Trades'!$D$10:$D$65532,$B22,'Access Trades'!$C$10:$C$65532)</f>
        <v>0</v>
      </c>
      <c r="E22" s="11"/>
      <c r="F22" s="11">
        <f t="shared" si="0"/>
        <v>0</v>
      </c>
    </row>
    <row r="23" spans="2:6" x14ac:dyDescent="0.2">
      <c r="B23" s="23" t="s">
        <v>32</v>
      </c>
      <c r="C23" s="11">
        <f>SUMIF('Access Trades'!$D$10:$D$65532,$B23,'Access Trades'!$B$10:$B$65532)</f>
        <v>0</v>
      </c>
      <c r="D23" s="11">
        <f>SUMIF('Access Trades'!$D$10:$D$65532,$B23,'Access Trades'!$C$10:$C$65532)</f>
        <v>0</v>
      </c>
      <c r="E23" s="11"/>
      <c r="F23" s="11">
        <f t="shared" si="0"/>
        <v>0</v>
      </c>
    </row>
    <row r="24" spans="2:6" x14ac:dyDescent="0.2">
      <c r="B24" s="23" t="s">
        <v>33</v>
      </c>
      <c r="C24" s="11">
        <f>SUMIF('Access Trades'!$D$10:$D$65532,$B24,'Access Trades'!$B$10:$B$65532)</f>
        <v>0</v>
      </c>
      <c r="D24" s="11">
        <f>SUMIF('Access Trades'!$D$10:$D$65532,$B24,'Access Trades'!$C$10:$C$65532)</f>
        <v>0</v>
      </c>
      <c r="E24" s="11"/>
      <c r="F24" s="11">
        <f t="shared" si="0"/>
        <v>0</v>
      </c>
    </row>
    <row r="25" spans="2:6" x14ac:dyDescent="0.2">
      <c r="B25" s="23" t="s">
        <v>34</v>
      </c>
      <c r="C25" s="11">
        <f>SUMIF('Access Trades'!$D$10:$D$65532,$B25,'Access Trades'!$B$10:$B$65532)</f>
        <v>0</v>
      </c>
      <c r="D25" s="11">
        <f>SUMIF('Access Trades'!$D$10:$D$65532,$B25,'Access Trades'!$C$10:$C$65532)</f>
        <v>0</v>
      </c>
      <c r="E25" s="11"/>
      <c r="F25" s="11">
        <f t="shared" si="0"/>
        <v>0</v>
      </c>
    </row>
    <row r="26" spans="2:6" x14ac:dyDescent="0.2">
      <c r="B26" s="23" t="s">
        <v>35</v>
      </c>
      <c r="C26" s="11">
        <f>SUMIF('Access Trades'!$D$10:$D$65532,$B26,'Access Trades'!$B$10:$B$65532)</f>
        <v>0</v>
      </c>
      <c r="D26" s="11">
        <f>SUMIF('Access Trades'!$D$10:$D$65532,$B26,'Access Trades'!$C$10:$C$65532)</f>
        <v>0</v>
      </c>
      <c r="E26" s="11"/>
      <c r="F26" s="11">
        <f t="shared" si="0"/>
        <v>0</v>
      </c>
    </row>
    <row r="27" spans="2:6" x14ac:dyDescent="0.2">
      <c r="B27" s="23" t="s">
        <v>36</v>
      </c>
      <c r="C27" s="11">
        <f>SUMIF('Access Trades'!$D$10:$D$65532,$B27,'Access Trades'!$B$10:$B$65532)</f>
        <v>0</v>
      </c>
      <c r="D27" s="11">
        <f>SUMIF('Access Trades'!$D$10:$D$65532,$B27,'Access Trades'!$C$10:$C$65532)</f>
        <v>0</v>
      </c>
      <c r="E27" s="11"/>
      <c r="F27" s="11">
        <f t="shared" si="0"/>
        <v>0</v>
      </c>
    </row>
    <row r="28" spans="2:6" x14ac:dyDescent="0.2">
      <c r="B28" s="23" t="s">
        <v>37</v>
      </c>
      <c r="C28" s="11">
        <f>SUMIF('Access Trades'!$D$10:$D$65532,$B28,'Access Trades'!$B$10:$B$65532)</f>
        <v>0</v>
      </c>
      <c r="D28" s="11">
        <f>SUMIF('Access Trades'!$D$10:$D$65532,$B28,'Access Trades'!$C$10:$C$65532)</f>
        <v>0</v>
      </c>
      <c r="E28" s="11"/>
      <c r="F28" s="11">
        <f t="shared" si="0"/>
        <v>0</v>
      </c>
    </row>
    <row r="29" spans="2:6" x14ac:dyDescent="0.2">
      <c r="B29" s="23" t="s">
        <v>47</v>
      </c>
      <c r="C29" s="11">
        <f>SUMIF('Access Trades'!$D$10:$D$65532,$B29,'Access Trades'!$B$10:$B$65532)</f>
        <v>0</v>
      </c>
      <c r="D29" s="11">
        <f>SUMIF('Access Trades'!$D$10:$D$65532,$B29,'Access Trades'!$C$10:$C$65532)</f>
        <v>0</v>
      </c>
      <c r="E29" s="11"/>
      <c r="F29" s="11">
        <f t="shared" si="0"/>
        <v>0</v>
      </c>
    </row>
    <row r="30" spans="2:6" x14ac:dyDescent="0.2">
      <c r="B30" s="23" t="s">
        <v>39</v>
      </c>
      <c r="C30" s="11">
        <f>SUMIF('Access Trades'!$D$10:$D$65532,$B30,'Access Trades'!$B$10:$B$65532)</f>
        <v>0</v>
      </c>
      <c r="D30" s="11">
        <f>SUMIF('Access Trades'!$D$10:$D$65532,$B30,'Access Trades'!$C$10:$C$65532)</f>
        <v>0</v>
      </c>
      <c r="E30" s="11"/>
      <c r="F30" s="11">
        <f t="shared" si="0"/>
        <v>0</v>
      </c>
    </row>
    <row r="31" spans="2:6" x14ac:dyDescent="0.2">
      <c r="B31" s="23" t="s">
        <v>40</v>
      </c>
      <c r="C31" s="11">
        <f>SUMIF('Access Trades'!$D$10:$D$65532,$B31,'Access Trades'!$B$10:$B$65532)</f>
        <v>0</v>
      </c>
      <c r="D31" s="11">
        <f>SUMIF('Access Trades'!$D$10:$D$65532,$B31,'Access Trades'!$C$10:$C$65532)</f>
        <v>0</v>
      </c>
      <c r="E31" s="11"/>
      <c r="F31" s="11">
        <f t="shared" si="0"/>
        <v>0</v>
      </c>
    </row>
    <row r="32" spans="2:6" x14ac:dyDescent="0.2">
      <c r="B32" s="23" t="s">
        <v>41</v>
      </c>
      <c r="C32" s="11">
        <f>SUMIF('Access Trades'!$D$10:$D$65532,$B32,'Access Trades'!$B$10:$B$65532)</f>
        <v>0</v>
      </c>
      <c r="D32" s="11">
        <f>SUMIF('Access Trades'!$D$10:$D$65532,$B32,'Access Trades'!$C$10:$C$65532)</f>
        <v>0</v>
      </c>
      <c r="E32" s="11"/>
      <c r="F32" s="11">
        <f t="shared" si="0"/>
        <v>0</v>
      </c>
    </row>
    <row r="33" spans="2:6" x14ac:dyDescent="0.2">
      <c r="B33" s="23" t="s">
        <v>42</v>
      </c>
      <c r="C33" s="11">
        <f>SUMIF('Access Trades'!$D$10:$D$65532,$B33,'Access Trades'!$B$10:$B$65532)</f>
        <v>0</v>
      </c>
      <c r="D33" s="11">
        <f>SUMIF('Access Trades'!$D$10:$D$65532,$B33,'Access Trades'!$C$10:$C$65532)</f>
        <v>0</v>
      </c>
      <c r="E33" s="11"/>
      <c r="F33" s="11">
        <f t="shared" si="0"/>
        <v>0</v>
      </c>
    </row>
    <row r="34" spans="2:6" x14ac:dyDescent="0.2">
      <c r="B34" s="23" t="s">
        <v>43</v>
      </c>
      <c r="C34" s="11">
        <f>SUMIF('Access Trades'!$D$10:$D$65532,$B34,'Access Trades'!$B$10:$B$65532)</f>
        <v>0</v>
      </c>
      <c r="D34" s="11">
        <f>SUMIF('Access Trades'!$D$10:$D$65532,$B34,'Access Trades'!$C$10:$C$65532)</f>
        <v>0</v>
      </c>
      <c r="E34" s="11"/>
      <c r="F34" s="11">
        <f t="shared" si="0"/>
        <v>0</v>
      </c>
    </row>
    <row r="35" spans="2:6" x14ac:dyDescent="0.2">
      <c r="B35" s="23" t="s">
        <v>44</v>
      </c>
      <c r="C35" s="11">
        <f>SUMIF('Access Trades'!$D$10:$D$65532,$B35,'Access Trades'!$B$10:$B$65532)</f>
        <v>0</v>
      </c>
      <c r="D35" s="11">
        <f>SUMIF('Access Trades'!$D$10:$D$65532,$B35,'Access Trades'!$C$10:$C$65532)</f>
        <v>0</v>
      </c>
      <c r="E35" s="11"/>
      <c r="F35" s="11">
        <f t="shared" si="0"/>
        <v>0</v>
      </c>
    </row>
    <row r="36" spans="2:6" x14ac:dyDescent="0.2">
      <c r="B36" s="23" t="s">
        <v>45</v>
      </c>
      <c r="C36" s="11">
        <f>SUMIF('Access Trades'!$D$10:$D$65532,$B36,'Access Trades'!$B$10:$B$65532)</f>
        <v>0</v>
      </c>
      <c r="D36" s="11">
        <f>SUMIF('Access Trades'!$D$10:$D$65532,$B36,'Access Trades'!$C$10:$C$65532)</f>
        <v>0</v>
      </c>
      <c r="E36" s="11"/>
      <c r="F36" s="11">
        <f t="shared" si="0"/>
        <v>0</v>
      </c>
    </row>
    <row r="37" spans="2:6" x14ac:dyDescent="0.2">
      <c r="B37" s="23" t="s">
        <v>46</v>
      </c>
      <c r="C37" s="11">
        <f>SUMIF('Access Trades'!$D$10:$D$65532,$B37,'Access Trades'!$B$10:$B$65532)</f>
        <v>0</v>
      </c>
      <c r="D37" s="11">
        <f>SUMIF('Access Trades'!$D$10:$D$65532,$B37,'Access Trades'!$C$10:$C$65532)</f>
        <v>0</v>
      </c>
      <c r="E37" s="11"/>
      <c r="F37" s="11">
        <f t="shared" si="0"/>
        <v>0</v>
      </c>
    </row>
    <row r="38" spans="2:6" x14ac:dyDescent="0.2">
      <c r="B38" s="23" t="s">
        <v>56</v>
      </c>
      <c r="C38" s="11">
        <f>SUMIF('Access Trades'!$D$10:$D$65532,$B38,'Access Trades'!$B$10:$B$65532)</f>
        <v>0</v>
      </c>
      <c r="D38" s="11">
        <f>SUMIF('Access Trades'!$D$10:$D$65532,$B38,'Access Trades'!$C$10:$C$65532)</f>
        <v>0</v>
      </c>
      <c r="E38" s="11"/>
      <c r="F38" s="11">
        <f t="shared" si="0"/>
        <v>0</v>
      </c>
    </row>
    <row r="39" spans="2:6" x14ac:dyDescent="0.2">
      <c r="B39" s="23"/>
      <c r="C39" s="11">
        <f>SUMIF('Access Trades'!$D$10:$D$65532,$B39,'Access Trades'!$B$10:$B$65532)</f>
        <v>0</v>
      </c>
      <c r="D39" s="11">
        <f>SUMIF('Access Trades'!$D$10:$D$65532,$B39,'Access Trades'!$C$10:$C$65532)</f>
        <v>0</v>
      </c>
      <c r="E39" s="11"/>
      <c r="F39" s="11">
        <f>C39-D39</f>
        <v>0</v>
      </c>
    </row>
    <row r="40" spans="2:6" x14ac:dyDescent="0.2">
      <c r="C40">
        <f>SUM(C4:C39)</f>
        <v>40</v>
      </c>
      <c r="D40">
        <f>SUM(D4:D39)</f>
        <v>61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M103"/>
  <sheetViews>
    <sheetView showGridLines="0" tabSelected="1" workbookViewId="0">
      <selection activeCell="D23" sqref="D23"/>
    </sheetView>
  </sheetViews>
  <sheetFormatPr defaultRowHeight="12.75" x14ac:dyDescent="0.2"/>
  <cols>
    <col min="2" max="2" width="14.7109375" bestFit="1" customWidth="1"/>
    <col min="3" max="3" width="11.7109375" customWidth="1"/>
    <col min="4" max="4" width="11.7109375" style="20" customWidth="1"/>
    <col min="5" max="5" width="11.7109375" customWidth="1"/>
    <col min="8" max="8" width="21.42578125" customWidth="1"/>
    <col min="9" max="9" width="2.7109375" customWidth="1"/>
    <col min="11" max="11" width="3.140625" bestFit="1" customWidth="1"/>
    <col min="12" max="12" width="17.5703125" customWidth="1"/>
    <col min="13" max="13" width="2.5703125" customWidth="1"/>
  </cols>
  <sheetData>
    <row r="1" spans="1:13" ht="20.25" customHeight="1" x14ac:dyDescent="0.2"/>
    <row r="2" spans="1:13" ht="20.25" customHeight="1" x14ac:dyDescent="0.2"/>
    <row r="3" spans="1:13" ht="15.75" x14ac:dyDescent="0.25">
      <c r="A3" s="3" t="s">
        <v>0</v>
      </c>
      <c r="B3" s="3"/>
    </row>
    <row r="4" spans="1:13" ht="20.25" customHeight="1" thickBot="1" x14ac:dyDescent="0.3">
      <c r="A4" s="3"/>
      <c r="B4" s="3" t="s">
        <v>1</v>
      </c>
      <c r="C4" s="1" t="s">
        <v>12</v>
      </c>
      <c r="D4" s="21"/>
    </row>
    <row r="5" spans="1:13" ht="25.5" customHeight="1" thickBot="1" x14ac:dyDescent="0.3">
      <c r="A5" s="3"/>
      <c r="B5" s="3" t="s">
        <v>2</v>
      </c>
      <c r="C5" s="22">
        <v>36840</v>
      </c>
    </row>
    <row r="6" spans="1:13" ht="16.5" thickBot="1" x14ac:dyDescent="0.3">
      <c r="A6" s="3"/>
      <c r="B6" s="3" t="s">
        <v>3</v>
      </c>
      <c r="C6" s="2" t="s">
        <v>4</v>
      </c>
    </row>
    <row r="7" spans="1:13" ht="13.5" thickBot="1" x14ac:dyDescent="0.25"/>
    <row r="8" spans="1:13" ht="15.75" x14ac:dyDescent="0.25">
      <c r="B8" s="4" t="s">
        <v>5</v>
      </c>
      <c r="C8" s="5"/>
      <c r="D8" s="8" t="s">
        <v>11</v>
      </c>
      <c r="E8" s="8" t="s">
        <v>8</v>
      </c>
      <c r="G8" s="12" t="s">
        <v>51</v>
      </c>
      <c r="H8" s="13"/>
      <c r="I8" s="13"/>
      <c r="J8" s="13" t="s">
        <v>52</v>
      </c>
      <c r="K8" s="13"/>
      <c r="L8" s="13"/>
      <c r="M8" s="14"/>
    </row>
    <row r="9" spans="1:13" ht="16.5" thickBot="1" x14ac:dyDescent="0.3">
      <c r="B9" s="6" t="s">
        <v>6</v>
      </c>
      <c r="C9" s="7" t="s">
        <v>7</v>
      </c>
      <c r="D9" s="9" t="s">
        <v>10</v>
      </c>
      <c r="E9" s="9" t="s">
        <v>9</v>
      </c>
      <c r="G9" s="15">
        <f>Transfer!C40</f>
        <v>40</v>
      </c>
      <c r="H9" s="18" t="str">
        <f>IF(B103=G9,"ok","ERROR WITH TOTALS")</f>
        <v>ok</v>
      </c>
      <c r="I9" s="16"/>
      <c r="J9" s="16">
        <f>Transfer!D40</f>
        <v>61</v>
      </c>
      <c r="K9" s="18" t="str">
        <f>IF(C103=J9,"ok","ERROR WITH TOTALS")</f>
        <v>ok</v>
      </c>
      <c r="L9" s="18"/>
      <c r="M9" s="17"/>
    </row>
    <row r="10" spans="1:13" ht="18" customHeight="1" x14ac:dyDescent="0.2">
      <c r="B10" s="10"/>
      <c r="C10" s="10">
        <v>21</v>
      </c>
      <c r="D10" s="19" t="s">
        <v>14</v>
      </c>
      <c r="E10" s="10">
        <v>5370</v>
      </c>
    </row>
    <row r="11" spans="1:13" ht="18" customHeight="1" x14ac:dyDescent="0.2">
      <c r="B11" s="10">
        <v>13</v>
      </c>
      <c r="C11" s="10"/>
      <c r="D11" s="19" t="s">
        <v>14</v>
      </c>
      <c r="E11" s="10">
        <v>5407</v>
      </c>
    </row>
    <row r="12" spans="1:13" ht="18" customHeight="1" x14ac:dyDescent="0.2">
      <c r="B12" s="10">
        <v>4</v>
      </c>
      <c r="C12" s="10"/>
      <c r="D12" s="19" t="s">
        <v>14</v>
      </c>
      <c r="E12" s="10">
        <v>5437</v>
      </c>
    </row>
    <row r="13" spans="1:13" ht="18" customHeight="1" x14ac:dyDescent="0.2">
      <c r="B13" s="10">
        <v>1</v>
      </c>
      <c r="C13" s="10"/>
      <c r="D13" s="19" t="s">
        <v>14</v>
      </c>
      <c r="E13" s="10">
        <v>5432</v>
      </c>
    </row>
    <row r="14" spans="1:13" ht="18" customHeight="1" x14ac:dyDescent="0.2">
      <c r="B14" s="10">
        <v>1</v>
      </c>
      <c r="C14" s="10"/>
      <c r="D14" s="19" t="s">
        <v>14</v>
      </c>
      <c r="E14" s="10">
        <v>5417</v>
      </c>
    </row>
    <row r="15" spans="1:13" ht="18" customHeight="1" x14ac:dyDescent="0.2">
      <c r="B15" s="10">
        <v>1</v>
      </c>
      <c r="C15" s="10"/>
      <c r="D15" s="19" t="s">
        <v>14</v>
      </c>
      <c r="E15" s="10">
        <v>5422</v>
      </c>
    </row>
    <row r="16" spans="1:13" ht="18" customHeight="1" x14ac:dyDescent="0.2">
      <c r="B16" s="10">
        <v>1</v>
      </c>
      <c r="C16" s="10"/>
      <c r="D16" s="19" t="s">
        <v>14</v>
      </c>
      <c r="E16" s="10">
        <v>5412</v>
      </c>
    </row>
    <row r="17" spans="2:5" ht="18" customHeight="1" x14ac:dyDescent="0.2">
      <c r="B17" s="10">
        <v>1</v>
      </c>
      <c r="C17" s="10"/>
      <c r="D17" s="19" t="s">
        <v>14</v>
      </c>
      <c r="E17" s="10">
        <v>5407</v>
      </c>
    </row>
    <row r="18" spans="2:5" ht="18" customHeight="1" x14ac:dyDescent="0.2">
      <c r="B18" s="10">
        <v>2</v>
      </c>
      <c r="C18" s="10"/>
      <c r="D18" s="19" t="s">
        <v>14</v>
      </c>
      <c r="E18" s="10">
        <v>5380</v>
      </c>
    </row>
    <row r="19" spans="2:5" ht="18" customHeight="1" x14ac:dyDescent="0.2">
      <c r="B19" s="10">
        <v>1</v>
      </c>
      <c r="C19" s="10"/>
      <c r="D19" s="19" t="s">
        <v>14</v>
      </c>
      <c r="E19" s="10">
        <v>5367</v>
      </c>
    </row>
    <row r="20" spans="2:5" ht="18" customHeight="1" x14ac:dyDescent="0.2">
      <c r="B20" s="10">
        <v>15</v>
      </c>
      <c r="C20" s="10"/>
      <c r="D20" s="19" t="s">
        <v>14</v>
      </c>
      <c r="E20" s="10">
        <v>5380</v>
      </c>
    </row>
    <row r="21" spans="2:5" ht="18" customHeight="1" x14ac:dyDescent="0.2">
      <c r="B21" s="10"/>
      <c r="C21" s="10">
        <v>13</v>
      </c>
      <c r="D21" s="19" t="s">
        <v>15</v>
      </c>
      <c r="E21" s="10">
        <f>E11+43</f>
        <v>5450</v>
      </c>
    </row>
    <row r="22" spans="2:5" ht="18" customHeight="1" x14ac:dyDescent="0.2">
      <c r="B22" s="10"/>
      <c r="C22" s="10">
        <v>4</v>
      </c>
      <c r="D22" s="19" t="s">
        <v>15</v>
      </c>
      <c r="E22" s="10">
        <f t="shared" ref="E22:E30" si="0">E12+43</f>
        <v>5480</v>
      </c>
    </row>
    <row r="23" spans="2:5" ht="18" customHeight="1" x14ac:dyDescent="0.2">
      <c r="B23" s="10"/>
      <c r="C23" s="10">
        <v>1</v>
      </c>
      <c r="D23" s="19" t="s">
        <v>15</v>
      </c>
      <c r="E23" s="10">
        <f t="shared" si="0"/>
        <v>5475</v>
      </c>
    </row>
    <row r="24" spans="2:5" ht="18" customHeight="1" x14ac:dyDescent="0.2">
      <c r="B24" s="10"/>
      <c r="C24" s="10">
        <v>1</v>
      </c>
      <c r="D24" s="19" t="s">
        <v>15</v>
      </c>
      <c r="E24" s="10">
        <f t="shared" si="0"/>
        <v>5460</v>
      </c>
    </row>
    <row r="25" spans="2:5" ht="18" customHeight="1" x14ac:dyDescent="0.2">
      <c r="B25" s="10"/>
      <c r="C25" s="10">
        <v>1</v>
      </c>
      <c r="D25" s="19" t="s">
        <v>15</v>
      </c>
      <c r="E25" s="10">
        <f t="shared" si="0"/>
        <v>5465</v>
      </c>
    </row>
    <row r="26" spans="2:5" ht="18" customHeight="1" x14ac:dyDescent="0.2">
      <c r="B26" s="10"/>
      <c r="C26" s="10">
        <v>1</v>
      </c>
      <c r="D26" s="19" t="s">
        <v>15</v>
      </c>
      <c r="E26" s="10">
        <f t="shared" si="0"/>
        <v>5455</v>
      </c>
    </row>
    <row r="27" spans="2:5" ht="18" customHeight="1" x14ac:dyDescent="0.2">
      <c r="B27" s="10"/>
      <c r="C27" s="10">
        <v>1</v>
      </c>
      <c r="D27" s="19" t="s">
        <v>15</v>
      </c>
      <c r="E27" s="10">
        <f t="shared" si="0"/>
        <v>5450</v>
      </c>
    </row>
    <row r="28" spans="2:5" ht="18" customHeight="1" x14ac:dyDescent="0.2">
      <c r="B28" s="10"/>
      <c r="C28" s="10">
        <v>2</v>
      </c>
      <c r="D28" s="19" t="s">
        <v>15</v>
      </c>
      <c r="E28" s="10">
        <f t="shared" si="0"/>
        <v>5423</v>
      </c>
    </row>
    <row r="29" spans="2:5" ht="18" customHeight="1" x14ac:dyDescent="0.2">
      <c r="B29" s="10"/>
      <c r="C29" s="10">
        <v>1</v>
      </c>
      <c r="D29" s="19" t="s">
        <v>15</v>
      </c>
      <c r="E29" s="10">
        <f t="shared" si="0"/>
        <v>5410</v>
      </c>
    </row>
    <row r="30" spans="2:5" ht="18" customHeight="1" x14ac:dyDescent="0.2">
      <c r="B30" s="10"/>
      <c r="C30" s="10">
        <v>15</v>
      </c>
      <c r="D30" s="19" t="s">
        <v>15</v>
      </c>
      <c r="E30" s="10">
        <f t="shared" si="0"/>
        <v>5423</v>
      </c>
    </row>
    <row r="31" spans="2:5" ht="18" customHeight="1" x14ac:dyDescent="0.2">
      <c r="B31" s="10"/>
      <c r="C31" s="10"/>
      <c r="D31" s="19"/>
      <c r="E31" s="10"/>
    </row>
    <row r="32" spans="2:5" ht="18" customHeight="1" x14ac:dyDescent="0.2">
      <c r="B32" s="10"/>
      <c r="C32" s="10"/>
      <c r="D32" s="19"/>
      <c r="E32" s="10"/>
    </row>
    <row r="33" spans="2:5" ht="18" customHeight="1" x14ac:dyDescent="0.2">
      <c r="B33" s="10"/>
      <c r="C33" s="10"/>
      <c r="D33" s="19"/>
      <c r="E33" s="10"/>
    </row>
    <row r="34" spans="2:5" ht="18" customHeight="1" x14ac:dyDescent="0.2">
      <c r="B34" s="10"/>
      <c r="C34" s="10"/>
      <c r="D34" s="19"/>
      <c r="E34" s="10"/>
    </row>
    <row r="35" spans="2:5" ht="18" customHeight="1" x14ac:dyDescent="0.2">
      <c r="B35" s="10"/>
      <c r="C35" s="10"/>
      <c r="D35" s="19"/>
      <c r="E35" s="10"/>
    </row>
    <row r="36" spans="2:5" ht="18" customHeight="1" x14ac:dyDescent="0.2">
      <c r="B36" s="10"/>
      <c r="C36" s="10"/>
      <c r="D36" s="19"/>
      <c r="E36" s="10"/>
    </row>
    <row r="37" spans="2:5" ht="18" customHeight="1" x14ac:dyDescent="0.2">
      <c r="B37" s="10"/>
      <c r="C37" s="10"/>
      <c r="D37" s="19"/>
      <c r="E37" s="10"/>
    </row>
    <row r="38" spans="2:5" ht="18" customHeight="1" x14ac:dyDescent="0.2">
      <c r="B38" s="10"/>
      <c r="C38" s="10"/>
      <c r="D38" s="19"/>
      <c r="E38" s="10"/>
    </row>
    <row r="39" spans="2:5" ht="18" customHeight="1" x14ac:dyDescent="0.2">
      <c r="B39" s="10"/>
      <c r="C39" s="10"/>
      <c r="D39" s="19"/>
      <c r="E39" s="10"/>
    </row>
    <row r="40" spans="2:5" ht="18" customHeight="1" x14ac:dyDescent="0.2">
      <c r="B40" s="10"/>
      <c r="C40" s="10"/>
      <c r="D40" s="19"/>
      <c r="E40" s="10"/>
    </row>
    <row r="41" spans="2:5" ht="18" customHeight="1" x14ac:dyDescent="0.2">
      <c r="B41" s="10"/>
      <c r="C41" s="10"/>
      <c r="D41" s="19"/>
      <c r="E41" s="10"/>
    </row>
    <row r="42" spans="2:5" ht="18" customHeight="1" x14ac:dyDescent="0.2">
      <c r="B42" s="10"/>
      <c r="C42" s="10"/>
      <c r="D42" s="19"/>
      <c r="E42" s="10"/>
    </row>
    <row r="43" spans="2:5" ht="18" customHeight="1" x14ac:dyDescent="0.2">
      <c r="B43" s="10"/>
      <c r="C43" s="10"/>
      <c r="D43" s="19"/>
      <c r="E43" s="10"/>
    </row>
    <row r="44" spans="2:5" ht="18" customHeight="1" x14ac:dyDescent="0.2">
      <c r="B44" s="10"/>
      <c r="C44" s="10"/>
      <c r="D44" s="19"/>
      <c r="E44" s="10"/>
    </row>
    <row r="45" spans="2:5" ht="18" customHeight="1" x14ac:dyDescent="0.2">
      <c r="B45" s="10"/>
      <c r="C45" s="10"/>
      <c r="D45" s="19"/>
      <c r="E45" s="10"/>
    </row>
    <row r="46" spans="2:5" ht="18" customHeight="1" x14ac:dyDescent="0.2">
      <c r="B46" s="10"/>
      <c r="C46" s="10"/>
      <c r="D46" s="19"/>
      <c r="E46" s="10"/>
    </row>
    <row r="47" spans="2:5" ht="18" customHeight="1" x14ac:dyDescent="0.2">
      <c r="B47" s="10"/>
      <c r="C47" s="10"/>
      <c r="D47" s="19"/>
      <c r="E47" s="10"/>
    </row>
    <row r="48" spans="2:5" ht="18" customHeight="1" x14ac:dyDescent="0.2">
      <c r="B48" s="10"/>
      <c r="C48" s="10"/>
      <c r="D48" s="19"/>
      <c r="E48" s="10"/>
    </row>
    <row r="49" spans="2:5" ht="18" customHeight="1" x14ac:dyDescent="0.2">
      <c r="B49" s="10"/>
      <c r="C49" s="10"/>
      <c r="D49" s="19"/>
      <c r="E49" s="10"/>
    </row>
    <row r="50" spans="2:5" ht="18" customHeight="1" x14ac:dyDescent="0.2">
      <c r="B50" s="10"/>
      <c r="C50" s="10"/>
      <c r="D50" s="19"/>
      <c r="E50" s="10"/>
    </row>
    <row r="51" spans="2:5" ht="18" customHeight="1" x14ac:dyDescent="0.2">
      <c r="B51" s="10"/>
      <c r="C51" s="10"/>
      <c r="D51" s="19"/>
      <c r="E51" s="10"/>
    </row>
    <row r="52" spans="2:5" ht="18" customHeight="1" x14ac:dyDescent="0.2">
      <c r="B52" s="10"/>
      <c r="C52" s="10"/>
      <c r="D52" s="19"/>
      <c r="E52" s="10"/>
    </row>
    <row r="53" spans="2:5" ht="18" customHeight="1" x14ac:dyDescent="0.2">
      <c r="B53" s="10"/>
      <c r="C53" s="10"/>
      <c r="D53" s="19"/>
      <c r="E53" s="10"/>
    </row>
    <row r="54" spans="2:5" ht="18" customHeight="1" x14ac:dyDescent="0.2">
      <c r="B54" s="10"/>
      <c r="C54" s="10"/>
      <c r="D54" s="19"/>
      <c r="E54" s="10"/>
    </row>
    <row r="55" spans="2:5" ht="18" customHeight="1" x14ac:dyDescent="0.2">
      <c r="B55" s="10"/>
      <c r="C55" s="10"/>
      <c r="D55" s="19"/>
      <c r="E55" s="10"/>
    </row>
    <row r="56" spans="2:5" ht="18" customHeight="1" x14ac:dyDescent="0.2">
      <c r="B56" s="10"/>
      <c r="C56" s="10"/>
      <c r="D56" s="19"/>
      <c r="E56" s="10"/>
    </row>
    <row r="57" spans="2:5" ht="18" customHeight="1" x14ac:dyDescent="0.2">
      <c r="B57" s="10"/>
      <c r="C57" s="10"/>
      <c r="D57" s="19"/>
      <c r="E57" s="10"/>
    </row>
    <row r="58" spans="2:5" ht="18" customHeight="1" x14ac:dyDescent="0.2">
      <c r="B58" s="10"/>
      <c r="C58" s="10"/>
      <c r="D58" s="19"/>
      <c r="E58" s="10"/>
    </row>
    <row r="59" spans="2:5" ht="18" customHeight="1" x14ac:dyDescent="0.2">
      <c r="B59" s="10"/>
      <c r="C59" s="10"/>
      <c r="D59" s="19"/>
      <c r="E59" s="10"/>
    </row>
    <row r="60" spans="2:5" ht="18" customHeight="1" x14ac:dyDescent="0.2">
      <c r="B60" s="10"/>
      <c r="C60" s="10"/>
      <c r="D60" s="19"/>
      <c r="E60" s="10"/>
    </row>
    <row r="61" spans="2:5" ht="18" customHeight="1" x14ac:dyDescent="0.2">
      <c r="B61" s="10"/>
      <c r="C61" s="10"/>
      <c r="D61" s="19"/>
      <c r="E61" s="10"/>
    </row>
    <row r="62" spans="2:5" ht="18" customHeight="1" x14ac:dyDescent="0.2">
      <c r="B62" s="10"/>
      <c r="C62" s="10"/>
      <c r="D62" s="19"/>
      <c r="E62" s="10"/>
    </row>
    <row r="63" spans="2:5" ht="18" customHeight="1" x14ac:dyDescent="0.2">
      <c r="B63" s="10"/>
      <c r="C63" s="10"/>
      <c r="D63" s="19"/>
      <c r="E63" s="10"/>
    </row>
    <row r="64" spans="2:5" ht="18" customHeight="1" x14ac:dyDescent="0.2">
      <c r="B64" s="10"/>
      <c r="C64" s="10"/>
      <c r="D64" s="19"/>
      <c r="E64" s="10"/>
    </row>
    <row r="65" spans="2:5" ht="18" customHeight="1" x14ac:dyDescent="0.2">
      <c r="B65" s="10"/>
      <c r="C65" s="10"/>
      <c r="D65" s="19"/>
      <c r="E65" s="10"/>
    </row>
    <row r="66" spans="2:5" ht="18" customHeight="1" x14ac:dyDescent="0.2">
      <c r="B66" s="10"/>
      <c r="C66" s="10"/>
      <c r="D66" s="19"/>
      <c r="E66" s="10"/>
    </row>
    <row r="67" spans="2:5" ht="18" customHeight="1" x14ac:dyDescent="0.2">
      <c r="B67" s="10"/>
      <c r="C67" s="10"/>
      <c r="D67" s="19"/>
      <c r="E67" s="10"/>
    </row>
    <row r="68" spans="2:5" ht="18" customHeight="1" x14ac:dyDescent="0.2">
      <c r="B68" s="10"/>
      <c r="C68" s="10"/>
      <c r="D68" s="19"/>
      <c r="E68" s="10"/>
    </row>
    <row r="69" spans="2:5" ht="18" customHeight="1" x14ac:dyDescent="0.2">
      <c r="B69" s="10"/>
      <c r="C69" s="10"/>
      <c r="D69" s="19"/>
      <c r="E69" s="10"/>
    </row>
    <row r="70" spans="2:5" ht="18" customHeight="1" x14ac:dyDescent="0.2">
      <c r="B70" s="10"/>
      <c r="C70" s="10"/>
      <c r="D70" s="19"/>
      <c r="E70" s="10"/>
    </row>
    <row r="71" spans="2:5" ht="18" customHeight="1" x14ac:dyDescent="0.2">
      <c r="B71" s="10"/>
      <c r="C71" s="10"/>
      <c r="D71" s="19"/>
      <c r="E71" s="10"/>
    </row>
    <row r="72" spans="2:5" ht="18" customHeight="1" x14ac:dyDescent="0.2">
      <c r="B72" s="10"/>
      <c r="C72" s="10"/>
      <c r="D72" s="19"/>
      <c r="E72" s="10"/>
    </row>
    <row r="73" spans="2:5" ht="18" customHeight="1" x14ac:dyDescent="0.2">
      <c r="B73" s="10"/>
      <c r="C73" s="10"/>
      <c r="D73" s="19"/>
      <c r="E73" s="10"/>
    </row>
    <row r="74" spans="2:5" ht="18" customHeight="1" x14ac:dyDescent="0.2">
      <c r="B74" s="10"/>
      <c r="C74" s="10"/>
      <c r="D74" s="19"/>
      <c r="E74" s="10"/>
    </row>
    <row r="75" spans="2:5" ht="18" customHeight="1" x14ac:dyDescent="0.2">
      <c r="B75" s="10"/>
      <c r="C75" s="10"/>
      <c r="D75" s="19"/>
      <c r="E75" s="10"/>
    </row>
    <row r="76" spans="2:5" ht="18" customHeight="1" x14ac:dyDescent="0.2">
      <c r="B76" s="10"/>
      <c r="C76" s="10"/>
      <c r="D76" s="19"/>
      <c r="E76" s="10"/>
    </row>
    <row r="77" spans="2:5" ht="18" customHeight="1" x14ac:dyDescent="0.2">
      <c r="B77" s="10"/>
      <c r="C77" s="10"/>
      <c r="D77" s="19"/>
      <c r="E77" s="10"/>
    </row>
    <row r="78" spans="2:5" ht="18" customHeight="1" x14ac:dyDescent="0.2">
      <c r="B78" s="10"/>
      <c r="C78" s="10"/>
      <c r="D78" s="19"/>
      <c r="E78" s="10"/>
    </row>
    <row r="79" spans="2:5" ht="18" customHeight="1" x14ac:dyDescent="0.2">
      <c r="B79" s="10"/>
      <c r="C79" s="10"/>
      <c r="D79" s="19"/>
      <c r="E79" s="10"/>
    </row>
    <row r="80" spans="2:5" ht="18" customHeight="1" x14ac:dyDescent="0.2">
      <c r="B80" s="10"/>
      <c r="C80" s="10"/>
      <c r="D80" s="19"/>
      <c r="E80" s="10"/>
    </row>
    <row r="81" spans="2:5" ht="18" customHeight="1" x14ac:dyDescent="0.2">
      <c r="B81" s="10"/>
      <c r="C81" s="10"/>
      <c r="D81" s="19"/>
      <c r="E81" s="10"/>
    </row>
    <row r="82" spans="2:5" ht="18" customHeight="1" x14ac:dyDescent="0.2">
      <c r="B82" s="10"/>
      <c r="C82" s="10"/>
      <c r="D82" s="19"/>
      <c r="E82" s="10"/>
    </row>
    <row r="83" spans="2:5" ht="18" customHeight="1" x14ac:dyDescent="0.2">
      <c r="B83" s="10"/>
      <c r="C83" s="10"/>
      <c r="D83" s="19"/>
      <c r="E83" s="10"/>
    </row>
    <row r="84" spans="2:5" ht="18" customHeight="1" x14ac:dyDescent="0.2">
      <c r="B84" s="10"/>
      <c r="C84" s="10"/>
      <c r="D84" s="19"/>
      <c r="E84" s="10"/>
    </row>
    <row r="85" spans="2:5" ht="18" customHeight="1" x14ac:dyDescent="0.2">
      <c r="B85" s="10"/>
      <c r="C85" s="10"/>
      <c r="D85" s="19"/>
      <c r="E85" s="10"/>
    </row>
    <row r="86" spans="2:5" ht="18" customHeight="1" x14ac:dyDescent="0.2">
      <c r="B86" s="10"/>
      <c r="C86" s="10"/>
      <c r="D86" s="19"/>
      <c r="E86" s="10"/>
    </row>
    <row r="87" spans="2:5" ht="18" customHeight="1" x14ac:dyDescent="0.2">
      <c r="B87" s="10"/>
      <c r="C87" s="10"/>
      <c r="D87" s="19"/>
      <c r="E87" s="10"/>
    </row>
    <row r="88" spans="2:5" ht="18" customHeight="1" x14ac:dyDescent="0.2">
      <c r="B88" s="10"/>
      <c r="C88" s="10"/>
      <c r="D88" s="19"/>
      <c r="E88" s="10"/>
    </row>
    <row r="89" spans="2:5" ht="18" customHeight="1" x14ac:dyDescent="0.2">
      <c r="B89" s="10"/>
      <c r="C89" s="10"/>
      <c r="D89" s="19"/>
      <c r="E89" s="10"/>
    </row>
    <row r="90" spans="2:5" ht="18" customHeight="1" x14ac:dyDescent="0.2">
      <c r="B90" s="10"/>
      <c r="C90" s="10"/>
      <c r="D90" s="19"/>
      <c r="E90" s="10"/>
    </row>
    <row r="91" spans="2:5" ht="18" customHeight="1" x14ac:dyDescent="0.2">
      <c r="B91" s="10"/>
      <c r="C91" s="10"/>
      <c r="D91" s="19"/>
      <c r="E91" s="10"/>
    </row>
    <row r="92" spans="2:5" ht="18" customHeight="1" x14ac:dyDescent="0.2">
      <c r="B92" s="10"/>
      <c r="C92" s="10"/>
      <c r="D92" s="19"/>
      <c r="E92" s="10"/>
    </row>
    <row r="93" spans="2:5" ht="18" customHeight="1" x14ac:dyDescent="0.2">
      <c r="B93" s="10"/>
      <c r="C93" s="10"/>
      <c r="D93" s="19"/>
      <c r="E93" s="10"/>
    </row>
    <row r="94" spans="2:5" ht="18" customHeight="1" x14ac:dyDescent="0.2">
      <c r="B94" s="10"/>
      <c r="C94" s="10"/>
      <c r="D94" s="19"/>
      <c r="E94" s="10"/>
    </row>
    <row r="95" spans="2:5" ht="18" customHeight="1" x14ac:dyDescent="0.2">
      <c r="B95" s="10"/>
      <c r="C95" s="10"/>
      <c r="D95" s="19"/>
      <c r="E95" s="10"/>
    </row>
    <row r="96" spans="2:5" ht="18" customHeight="1" x14ac:dyDescent="0.2">
      <c r="B96" s="10"/>
      <c r="C96" s="10"/>
      <c r="D96" s="19"/>
      <c r="E96" s="10"/>
    </row>
    <row r="97" spans="2:5" ht="18" customHeight="1" x14ac:dyDescent="0.2">
      <c r="B97" s="10"/>
      <c r="C97" s="10"/>
      <c r="D97" s="19"/>
      <c r="E97" s="10"/>
    </row>
    <row r="98" spans="2:5" ht="18" customHeight="1" x14ac:dyDescent="0.2">
      <c r="B98" s="10"/>
      <c r="C98" s="10"/>
      <c r="D98" s="19"/>
      <c r="E98" s="10"/>
    </row>
    <row r="99" spans="2:5" ht="18" customHeight="1" x14ac:dyDescent="0.2">
      <c r="B99" s="10"/>
      <c r="C99" s="10"/>
      <c r="D99" s="19"/>
      <c r="E99" s="10"/>
    </row>
    <row r="100" spans="2:5" ht="18" customHeight="1" x14ac:dyDescent="0.2">
      <c r="B100" s="10"/>
      <c r="C100" s="10"/>
      <c r="D100" s="19"/>
      <c r="E100" s="10"/>
    </row>
    <row r="101" spans="2:5" ht="18" customHeight="1" x14ac:dyDescent="0.2">
      <c r="B101" s="10"/>
      <c r="C101" s="10"/>
      <c r="D101" s="19"/>
      <c r="E101" s="10"/>
    </row>
    <row r="102" spans="2:5" ht="18" customHeight="1" x14ac:dyDescent="0.2">
      <c r="B102" s="10"/>
      <c r="C102" s="10"/>
      <c r="D102" s="19"/>
      <c r="E102" s="10"/>
    </row>
    <row r="103" spans="2:5" x14ac:dyDescent="0.2">
      <c r="B103">
        <f>SUM(B10:B102)</f>
        <v>40</v>
      </c>
      <c r="C103">
        <f>SUM(C10:C102)</f>
        <v>61</v>
      </c>
    </row>
  </sheetData>
  <pageMargins left="0.75" right="0.75" top="1" bottom="1" header="0.5" footer="0.5"/>
  <pageSetup scale="8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leartrades">
                <anchor moveWithCells="1" sizeWithCells="1">
                  <from>
                    <xdr:col>4</xdr:col>
                    <xdr:colOff>123825</xdr:colOff>
                    <xdr:row>2</xdr:row>
                    <xdr:rowOff>28575</xdr:rowOff>
                  </from>
                  <to>
                    <xdr:col>4</xdr:col>
                    <xdr:colOff>742950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_xludf.today">
                <anchor moveWithCells="1" sizeWithCells="1">
                  <from>
                    <xdr:col>4</xdr:col>
                    <xdr:colOff>114300</xdr:colOff>
                    <xdr:row>4</xdr:row>
                    <xdr:rowOff>123825</xdr:rowOff>
                  </from>
                  <to>
                    <xdr:col>4</xdr:col>
                    <xdr:colOff>714375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Transfer</vt:lpstr>
      <vt:lpstr>Access Trades</vt:lpstr>
      <vt:lpstr>AccessTrades</vt:lpstr>
      <vt:lpstr>Date</vt:lpstr>
      <vt:lpstr>'Access Trades'!Print_Area</vt:lpstr>
      <vt:lpstr>Trades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dc:description>- Oracle 8i ODBC QueryFix Applied</dc:description>
  <cp:lastModifiedBy>Felienne</cp:lastModifiedBy>
  <cp:lastPrinted>2000-11-07T15:24:42Z</cp:lastPrinted>
  <dcterms:created xsi:type="dcterms:W3CDTF">2000-09-05T15:30:25Z</dcterms:created>
  <dcterms:modified xsi:type="dcterms:W3CDTF">2014-09-03T15:59:53Z</dcterms:modified>
</cp:coreProperties>
</file>