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5" i="1" l="1"/>
  <c r="F9" i="1"/>
  <c r="F13" i="1"/>
  <c r="F17" i="1"/>
  <c r="F22" i="1"/>
  <c r="F26" i="1"/>
  <c r="F31" i="1"/>
  <c r="F34" i="1"/>
  <c r="F55" i="1"/>
  <c r="F62" i="1"/>
  <c r="F67" i="1"/>
  <c r="F71" i="1"/>
</calcChain>
</file>

<file path=xl/sharedStrings.xml><?xml version="1.0" encoding="utf-8"?>
<sst xmlns="http://schemas.openxmlformats.org/spreadsheetml/2006/main" count="221" uniqueCount="68">
  <si>
    <t>Resp</t>
  </si>
  <si>
    <t>Bookcode</t>
  </si>
  <si>
    <t>Month</t>
  </si>
  <si>
    <t>Description</t>
  </si>
  <si>
    <t>Risk</t>
  </si>
  <si>
    <t>APEA Prepay (QZ)</t>
  </si>
  <si>
    <t>May 00 MTM Ending Balance on DPR does not = June 00 MTM Beginning Balance on DPR for Price Deals</t>
  </si>
  <si>
    <t>Apr</t>
  </si>
  <si>
    <t>Mar 01 MTM Ending Balance on DPR does not = Apr 01 MTM Beginning Balance on DPR for Price Deals</t>
  </si>
  <si>
    <t>Chase Mahonia IV  (QK)</t>
  </si>
  <si>
    <t>Chase Mahonia V (QL)</t>
  </si>
  <si>
    <t>Chase-Prepay VIII (Q4)</t>
  </si>
  <si>
    <t>Chase-Prepay X  (4M)</t>
  </si>
  <si>
    <t>Feb</t>
  </si>
  <si>
    <t>Surety Bond Payment Variance</t>
  </si>
  <si>
    <t>Mar</t>
  </si>
  <si>
    <t>Energy America Prepay (QH)</t>
  </si>
  <si>
    <t>Rounding</t>
  </si>
  <si>
    <t>Jan</t>
  </si>
  <si>
    <t>FT Enron Online (AA)</t>
  </si>
  <si>
    <t>Gas Daily Variances</t>
  </si>
  <si>
    <t>Broker Fees</t>
  </si>
  <si>
    <t>May</t>
  </si>
  <si>
    <t>NG PRICE ( PG )</t>
  </si>
  <si>
    <t>Hess Energy; deal NT1419.1; option liquidated with zero value, but settled</t>
  </si>
  <si>
    <t>LGS delete deal QC4893.1; per Craig Taylor</t>
  </si>
  <si>
    <t>Bankers Trust deal EH3728.2 did not liquidate, but settled</t>
  </si>
  <si>
    <t>Fibras Quimicas Q54217.3. Should be ENA sell not buy per Agustin Perez</t>
  </si>
  <si>
    <t>Petromex; Q54271.2,3 should be ENA sell not buy</t>
  </si>
  <si>
    <t>Broker Fees 0501</t>
  </si>
  <si>
    <t>Elm Ridge; deal # Q98696.1.1 to offset deal QS8068.1.1 - per risk this trade should not be settled</t>
  </si>
  <si>
    <t>Belco; EI9660.6; Partial Termination Agreement</t>
  </si>
  <si>
    <t>NG Price Options (ZH)</t>
  </si>
  <si>
    <t>Statoil; exotic option</t>
  </si>
  <si>
    <t>Elm Ridge deal # QS8068.1 to offset deal Q98696.1 - per risk this trade should not be settled</t>
  </si>
  <si>
    <t>0501 Broker Fees Variance</t>
  </si>
  <si>
    <t>Options (GN)</t>
  </si>
  <si>
    <t>Mexichem; incorrect float rate</t>
  </si>
  <si>
    <t>Strategic Energy Prepay (QP)</t>
  </si>
  <si>
    <t>Adjustment Requested By</t>
  </si>
  <si>
    <t>Kori Loibl</t>
  </si>
  <si>
    <t>As of May 2001 Accounting</t>
  </si>
  <si>
    <t>Chance Rabon</t>
  </si>
  <si>
    <t>Shannon McPearson</t>
  </si>
  <si>
    <t>Errol McLaughin</t>
  </si>
  <si>
    <t>George Huan</t>
  </si>
  <si>
    <t>March 01 Ending Balance on DPR does not= April 01 MTM Beginning Balance on DPR for Price Deals</t>
  </si>
  <si>
    <t>Mechelle Stevens</t>
  </si>
  <si>
    <t>Jennifer Blay</t>
  </si>
  <si>
    <t>Beatrice Reyna</t>
  </si>
  <si>
    <t xml:space="preserve">WPS; re-value Q04482.1,2.  These are call spread options. S/b: Q04482.1 - &lt;1,026,100&gt; (Fixed .5; Float 3.81); Q04482.2 - &lt;1,010,600&gt; (Fixed .55; Float 3.81). </t>
  </si>
  <si>
    <t>Smith Barney deal QK1607.1 did not liquidate; but settled. See comment in TAGG per J. Arnold</t>
  </si>
  <si>
    <t>Rita Anderson</t>
  </si>
  <si>
    <t>Small Ventures; deal NL0635.1 settled out of the money</t>
  </si>
  <si>
    <t>ConAgra; Canadian conversion variance</t>
  </si>
  <si>
    <t>Noble Gas; incorrect premium rate</t>
  </si>
  <si>
    <t>Kevin Bosse</t>
  </si>
  <si>
    <t>Savannah Foods, partial termination fee for deal N54860.1</t>
  </si>
  <si>
    <t xml:space="preserve">Rita Anderson </t>
  </si>
  <si>
    <t xml:space="preserve">OGE Energy;  incorrect rate for premium on deal Q18523.1. Rate should be .130 </t>
  </si>
  <si>
    <t>Nikki Summers</t>
  </si>
  <si>
    <t>Marathon; deal NY5253.1 was killed</t>
  </si>
  <si>
    <t xml:space="preserve">Vitol; Trader to take the hit.  Deal #Q13420.1  (Invoice #00101119), Deal #Q13431.1 and #Q13432.1 (Invoice #00101097) were killed in TAGG. Settlement occurred before deal was killed; Counterparty does not want to refund $$. </t>
  </si>
  <si>
    <t>QX0898.1 time spread deal liquidated with no value; Stacy Vallejo (Canada)</t>
  </si>
  <si>
    <t>NG CANADIAN (W*)</t>
  </si>
  <si>
    <t>Value of deals changed per Canada; NH6815.3,.4..5</t>
  </si>
  <si>
    <t>Feb 01 Ending Balance on DPR does not = March 01 Beginning Balance on DPR for Price Deals</t>
  </si>
  <si>
    <t>Mar 01 Ending Balance on DPR does not= Apr 01 MTM Beginning Balance on DPR for Price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</si>
</sst>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7" x14ac:knownFonts="1"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10"/>
      <name val="MS Sans Serif"/>
      <family val="2"/>
    </font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MS Sans Serif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0"/>
        <bgColor indexed="8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Fill="1" applyBorder="1" applyAlignment="1">
      <alignment horizontal="left"/>
    </xf>
    <xf numFmtId="0" fontId="5" fillId="0" borderId="0" xfId="0" applyFont="1"/>
    <xf numFmtId="165" fontId="4" fillId="2" borderId="2" xfId="0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165" fontId="4" fillId="2" borderId="3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4" fillId="0" borderId="5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0" fontId="6" fillId="0" borderId="0" xfId="0" applyFont="1" applyFill="1" applyAlignment="1">
      <alignment wrapText="1"/>
    </xf>
    <xf numFmtId="0" fontId="4" fillId="0" borderId="7" xfId="0" applyFont="1" applyFill="1" applyBorder="1" applyAlignment="1">
      <alignment horizontal="left"/>
    </xf>
    <xf numFmtId="165" fontId="4" fillId="0" borderId="8" xfId="0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zoomScale="75" workbookViewId="0">
      <selection activeCell="C14" sqref="C14"/>
    </sheetView>
  </sheetViews>
  <sheetFormatPr defaultRowHeight="17.25" customHeight="1" x14ac:dyDescent="0.2"/>
  <cols>
    <col min="1" max="1" width="15.140625" style="4" customWidth="1"/>
    <col min="2" max="2" width="24.28515625" style="4" customWidth="1"/>
    <col min="3" max="3" width="26.5703125" style="4" bestFit="1" customWidth="1"/>
    <col min="4" max="4" width="7.5703125" style="4" customWidth="1"/>
    <col min="5" max="5" width="93.28515625" style="4" bestFit="1" customWidth="1"/>
    <col min="6" max="6" width="12.42578125" style="4" customWidth="1"/>
    <col min="7" max="16384" width="9.140625" style="4"/>
  </cols>
  <sheetData>
    <row r="1" spans="1:6" s="2" customFormat="1" ht="17.25" customHeight="1" x14ac:dyDescent="0.2">
      <c r="A1" s="1" t="s">
        <v>41</v>
      </c>
    </row>
    <row r="2" spans="1:6" s="2" customFormat="1" ht="25.5" customHeight="1" thickBot="1" x14ac:dyDescent="0.25">
      <c r="A2" s="9" t="s">
        <v>0</v>
      </c>
      <c r="B2" s="10" t="s">
        <v>39</v>
      </c>
      <c r="C2" s="9" t="s">
        <v>1</v>
      </c>
      <c r="D2" s="9" t="s">
        <v>2</v>
      </c>
      <c r="E2" s="9" t="s">
        <v>3</v>
      </c>
      <c r="F2" s="9" t="s">
        <v>4</v>
      </c>
    </row>
    <row r="3" spans="1:6" ht="17.25" customHeight="1" x14ac:dyDescent="0.2">
      <c r="A3" s="8" t="s">
        <v>40</v>
      </c>
      <c r="B3" s="8" t="s">
        <v>43</v>
      </c>
      <c r="C3" s="3" t="s">
        <v>5</v>
      </c>
      <c r="D3" s="3">
        <v>2000</v>
      </c>
      <c r="E3" s="3" t="s">
        <v>6</v>
      </c>
      <c r="F3" s="6">
        <v>-77553</v>
      </c>
    </row>
    <row r="4" spans="1:6" ht="17.25" customHeight="1" x14ac:dyDescent="0.2">
      <c r="A4" s="8" t="s">
        <v>40</v>
      </c>
      <c r="B4" s="8" t="s">
        <v>43</v>
      </c>
      <c r="C4" s="3" t="s">
        <v>5</v>
      </c>
      <c r="D4" s="3" t="s">
        <v>7</v>
      </c>
      <c r="E4" s="3" t="s">
        <v>8</v>
      </c>
      <c r="F4" s="6">
        <v>-77551</v>
      </c>
    </row>
    <row r="5" spans="1:6" ht="17.25" customHeight="1" x14ac:dyDescent="0.2">
      <c r="F5" s="5">
        <f>SUM($F$3:$F$4)</f>
        <v>-155104</v>
      </c>
    </row>
    <row r="6" spans="1:6" ht="17.25" customHeight="1" x14ac:dyDescent="0.2">
      <c r="F6" s="12"/>
    </row>
    <row r="7" spans="1:6" ht="17.25" customHeight="1" x14ac:dyDescent="0.2">
      <c r="A7" s="8" t="s">
        <v>40</v>
      </c>
      <c r="B7" s="8" t="s">
        <v>43</v>
      </c>
      <c r="C7" s="3" t="s">
        <v>9</v>
      </c>
      <c r="D7" s="3">
        <v>2000</v>
      </c>
      <c r="E7" s="3" t="s">
        <v>6</v>
      </c>
      <c r="F7" s="6">
        <v>-9678</v>
      </c>
    </row>
    <row r="8" spans="1:6" ht="17.25" customHeight="1" x14ac:dyDescent="0.2">
      <c r="A8" s="8" t="s">
        <v>40</v>
      </c>
      <c r="B8" s="8" t="s">
        <v>43</v>
      </c>
      <c r="C8" s="3" t="s">
        <v>9</v>
      </c>
      <c r="D8" s="3" t="s">
        <v>7</v>
      </c>
      <c r="E8" s="3" t="s">
        <v>8</v>
      </c>
      <c r="F8" s="6">
        <v>-9674</v>
      </c>
    </row>
    <row r="9" spans="1:6" ht="17.25" customHeight="1" x14ac:dyDescent="0.2">
      <c r="F9" s="5">
        <f>SUM($F$7:$F$8)</f>
        <v>-19352</v>
      </c>
    </row>
    <row r="10" spans="1:6" ht="17.25" customHeight="1" x14ac:dyDescent="0.2">
      <c r="F10" s="12"/>
    </row>
    <row r="11" spans="1:6" ht="17.25" customHeight="1" x14ac:dyDescent="0.2">
      <c r="A11" s="8" t="s">
        <v>40</v>
      </c>
      <c r="B11" s="8" t="s">
        <v>43</v>
      </c>
      <c r="C11" s="3" t="s">
        <v>10</v>
      </c>
      <c r="D11" s="3">
        <v>2000</v>
      </c>
      <c r="E11" s="3" t="s">
        <v>6</v>
      </c>
      <c r="F11" s="6">
        <v>-23607</v>
      </c>
    </row>
    <row r="12" spans="1:6" ht="17.25" customHeight="1" x14ac:dyDescent="0.2">
      <c r="A12" s="8" t="s">
        <v>40</v>
      </c>
      <c r="B12" s="8" t="s">
        <v>43</v>
      </c>
      <c r="C12" s="3" t="s">
        <v>10</v>
      </c>
      <c r="D12" s="3" t="s">
        <v>7</v>
      </c>
      <c r="E12" s="3" t="s">
        <v>8</v>
      </c>
      <c r="F12" s="6">
        <v>-23611.58</v>
      </c>
    </row>
    <row r="13" spans="1:6" ht="17.25" customHeight="1" x14ac:dyDescent="0.2">
      <c r="F13" s="5">
        <f>SUM($F$11:$F$12)</f>
        <v>-47218.58</v>
      </c>
    </row>
    <row r="14" spans="1:6" ht="17.25" customHeight="1" x14ac:dyDescent="0.2">
      <c r="F14" s="12"/>
    </row>
    <row r="15" spans="1:6" ht="17.25" customHeight="1" x14ac:dyDescent="0.2">
      <c r="A15" s="8" t="s">
        <v>40</v>
      </c>
      <c r="B15" s="8" t="s">
        <v>43</v>
      </c>
      <c r="C15" s="3" t="s">
        <v>11</v>
      </c>
      <c r="D15" s="3">
        <v>2000</v>
      </c>
      <c r="E15" s="3" t="s">
        <v>6</v>
      </c>
      <c r="F15" s="6">
        <v>-1605419</v>
      </c>
    </row>
    <row r="16" spans="1:6" ht="17.25" customHeight="1" x14ac:dyDescent="0.2">
      <c r="A16" s="8" t="s">
        <v>40</v>
      </c>
      <c r="B16" s="8" t="s">
        <v>43</v>
      </c>
      <c r="C16" s="3" t="s">
        <v>11</v>
      </c>
      <c r="D16" s="3" t="s">
        <v>7</v>
      </c>
      <c r="E16" s="3" t="s">
        <v>8</v>
      </c>
      <c r="F16" s="6">
        <v>-1605420.58</v>
      </c>
    </row>
    <row r="17" spans="1:6" ht="17.25" customHeight="1" x14ac:dyDescent="0.2">
      <c r="F17" s="5">
        <f>SUM($F$15:$F$16)</f>
        <v>-3210839.58</v>
      </c>
    </row>
    <row r="18" spans="1:6" ht="17.25" customHeight="1" x14ac:dyDescent="0.2">
      <c r="F18" s="12"/>
    </row>
    <row r="19" spans="1:6" ht="17.25" customHeight="1" x14ac:dyDescent="0.2">
      <c r="A19" s="8" t="s">
        <v>40</v>
      </c>
      <c r="B19" s="8" t="s">
        <v>43</v>
      </c>
      <c r="C19" s="3" t="s">
        <v>12</v>
      </c>
      <c r="D19" s="3" t="s">
        <v>13</v>
      </c>
      <c r="E19" s="3" t="s">
        <v>14</v>
      </c>
      <c r="F19" s="6">
        <v>-1968</v>
      </c>
    </row>
    <row r="20" spans="1:6" ht="17.25" customHeight="1" x14ac:dyDescent="0.2">
      <c r="A20" s="8" t="s">
        <v>40</v>
      </c>
      <c r="B20" s="8" t="s">
        <v>43</v>
      </c>
      <c r="C20" s="3" t="s">
        <v>12</v>
      </c>
      <c r="D20" s="3" t="s">
        <v>15</v>
      </c>
      <c r="E20" s="3" t="s">
        <v>66</v>
      </c>
      <c r="F20" s="6">
        <v>2974549.54</v>
      </c>
    </row>
    <row r="21" spans="1:6" ht="17.25" customHeight="1" thickBot="1" x14ac:dyDescent="0.25">
      <c r="A21" s="8" t="s">
        <v>40</v>
      </c>
      <c r="B21" s="8" t="s">
        <v>43</v>
      </c>
      <c r="C21" s="3" t="s">
        <v>12</v>
      </c>
      <c r="D21" s="11" t="s">
        <v>7</v>
      </c>
      <c r="E21" s="3" t="s">
        <v>67</v>
      </c>
      <c r="F21" s="14">
        <v>2972582.85</v>
      </c>
    </row>
    <row r="22" spans="1:6" ht="17.25" customHeight="1" x14ac:dyDescent="0.2">
      <c r="F22" s="5">
        <f>SUM(F19:F21)</f>
        <v>5945164.3900000006</v>
      </c>
    </row>
    <row r="23" spans="1:6" ht="17.25" customHeight="1" x14ac:dyDescent="0.2">
      <c r="F23" s="12"/>
    </row>
    <row r="24" spans="1:6" ht="17.25" customHeight="1" x14ac:dyDescent="0.2">
      <c r="A24" s="8" t="s">
        <v>40</v>
      </c>
      <c r="B24" s="8" t="s">
        <v>43</v>
      </c>
      <c r="C24" s="3" t="s">
        <v>16</v>
      </c>
      <c r="D24" s="3">
        <v>2000</v>
      </c>
      <c r="E24" s="3" t="s">
        <v>6</v>
      </c>
      <c r="F24" s="6">
        <v>-11449.84</v>
      </c>
    </row>
    <row r="25" spans="1:6" ht="17.25" customHeight="1" x14ac:dyDescent="0.2">
      <c r="A25" s="8" t="s">
        <v>40</v>
      </c>
      <c r="B25" s="8" t="s">
        <v>43</v>
      </c>
      <c r="C25" s="3" t="s">
        <v>16</v>
      </c>
      <c r="D25" s="3" t="s">
        <v>7</v>
      </c>
      <c r="E25" s="3" t="s">
        <v>8</v>
      </c>
      <c r="F25" s="6">
        <v>-24931.85</v>
      </c>
    </row>
    <row r="26" spans="1:6" ht="17.25" customHeight="1" x14ac:dyDescent="0.2">
      <c r="F26" s="5">
        <f>SUM($F$24:$F$25)</f>
        <v>-36381.69</v>
      </c>
    </row>
    <row r="27" spans="1:6" ht="17.25" customHeight="1" x14ac:dyDescent="0.2">
      <c r="F27" s="12"/>
    </row>
    <row r="28" spans="1:6" ht="17.25" customHeight="1" x14ac:dyDescent="0.2">
      <c r="A28" s="8" t="s">
        <v>42</v>
      </c>
      <c r="B28" s="8" t="s">
        <v>43</v>
      </c>
      <c r="C28" s="3" t="s">
        <v>19</v>
      </c>
      <c r="D28" s="3">
        <v>2000</v>
      </c>
      <c r="E28" s="3" t="s">
        <v>17</v>
      </c>
      <c r="F28" s="6">
        <v>-423</v>
      </c>
    </row>
    <row r="29" spans="1:6" ht="17.25" customHeight="1" x14ac:dyDescent="0.2">
      <c r="A29" s="8" t="s">
        <v>42</v>
      </c>
      <c r="B29" s="8" t="s">
        <v>43</v>
      </c>
      <c r="C29" s="3" t="s">
        <v>19</v>
      </c>
      <c r="D29" s="3">
        <v>2000</v>
      </c>
      <c r="E29" s="3" t="s">
        <v>20</v>
      </c>
      <c r="F29" s="6">
        <v>2095</v>
      </c>
    </row>
    <row r="30" spans="1:6" ht="17.25" customHeight="1" thickBot="1" x14ac:dyDescent="0.25">
      <c r="A30" s="8" t="s">
        <v>42</v>
      </c>
      <c r="B30" s="8" t="s">
        <v>43</v>
      </c>
      <c r="C30" s="3" t="s">
        <v>19</v>
      </c>
      <c r="D30" s="3" t="s">
        <v>15</v>
      </c>
      <c r="E30" s="3" t="s">
        <v>21</v>
      </c>
      <c r="F30" s="14">
        <v>-2365</v>
      </c>
    </row>
    <row r="31" spans="1:6" ht="17.25" customHeight="1" x14ac:dyDescent="0.2">
      <c r="F31" s="5">
        <f>SUM($F$28:$F$30)</f>
        <v>-693</v>
      </c>
    </row>
    <row r="32" spans="1:6" ht="17.25" customHeight="1" x14ac:dyDescent="0.2">
      <c r="F32" s="12"/>
    </row>
    <row r="33" spans="1:6" customFormat="1" ht="14.25" customHeight="1" thickBot="1" x14ac:dyDescent="0.25">
      <c r="A33" s="8" t="s">
        <v>44</v>
      </c>
      <c r="B33" s="8" t="s">
        <v>43</v>
      </c>
      <c r="C33" s="3" t="s">
        <v>64</v>
      </c>
      <c r="D33" s="3" t="s">
        <v>18</v>
      </c>
      <c r="E33" s="18" t="s">
        <v>65</v>
      </c>
      <c r="F33" s="14">
        <v>-96841.34</v>
      </c>
    </row>
    <row r="34" spans="1:6" customFormat="1" ht="14.25" customHeight="1" x14ac:dyDescent="0.2">
      <c r="A34" s="8"/>
      <c r="B34" s="8"/>
      <c r="C34" s="22"/>
      <c r="D34" s="22"/>
      <c r="E34" s="2"/>
      <c r="F34" s="7">
        <f>SUM(F33)</f>
        <v>-96841.34</v>
      </c>
    </row>
    <row r="35" spans="1:6" ht="17.25" customHeight="1" x14ac:dyDescent="0.2">
      <c r="F35" s="12"/>
    </row>
    <row r="36" spans="1:6" ht="17.25" customHeight="1" x14ac:dyDescent="0.2">
      <c r="A36" s="8" t="s">
        <v>44</v>
      </c>
      <c r="B36" s="15" t="s">
        <v>47</v>
      </c>
      <c r="C36" s="3" t="s">
        <v>23</v>
      </c>
      <c r="D36" s="3" t="s">
        <v>13</v>
      </c>
      <c r="E36" s="3" t="s">
        <v>24</v>
      </c>
      <c r="F36" s="6">
        <v>-1000000</v>
      </c>
    </row>
    <row r="37" spans="1:6" ht="17.25" customHeight="1" x14ac:dyDescent="0.2">
      <c r="A37" s="8" t="s">
        <v>44</v>
      </c>
      <c r="B37" s="15" t="s">
        <v>48</v>
      </c>
      <c r="C37" s="3" t="s">
        <v>23</v>
      </c>
      <c r="D37" s="3" t="s">
        <v>13</v>
      </c>
      <c r="E37" s="3" t="s">
        <v>25</v>
      </c>
      <c r="F37" s="6">
        <v>-769000</v>
      </c>
    </row>
    <row r="38" spans="1:6" ht="17.25" customHeight="1" x14ac:dyDescent="0.2">
      <c r="A38" s="8" t="s">
        <v>44</v>
      </c>
      <c r="B38" s="15" t="s">
        <v>48</v>
      </c>
      <c r="C38" s="3" t="s">
        <v>23</v>
      </c>
      <c r="D38" s="3" t="s">
        <v>13</v>
      </c>
      <c r="E38" s="3" t="s">
        <v>26</v>
      </c>
      <c r="F38" s="6">
        <v>-1162190</v>
      </c>
    </row>
    <row r="39" spans="1:6" ht="27" customHeight="1" x14ac:dyDescent="0.2">
      <c r="A39" s="8" t="s">
        <v>44</v>
      </c>
      <c r="B39" s="15" t="s">
        <v>49</v>
      </c>
      <c r="C39" s="3" t="s">
        <v>23</v>
      </c>
      <c r="D39" s="3" t="s">
        <v>13</v>
      </c>
      <c r="E39" s="17" t="s">
        <v>50</v>
      </c>
      <c r="F39" s="6">
        <v>-2036700</v>
      </c>
    </row>
    <row r="40" spans="1:6" ht="17.25" customHeight="1" x14ac:dyDescent="0.2">
      <c r="A40" s="8" t="s">
        <v>44</v>
      </c>
      <c r="B40" s="15" t="s">
        <v>48</v>
      </c>
      <c r="C40" s="3" t="s">
        <v>23</v>
      </c>
      <c r="D40" s="3" t="s">
        <v>13</v>
      </c>
      <c r="E40" s="3" t="s">
        <v>51</v>
      </c>
      <c r="F40" s="6">
        <v>-1667490</v>
      </c>
    </row>
    <row r="41" spans="1:6" ht="17.25" customHeight="1" x14ac:dyDescent="0.2">
      <c r="A41" s="8" t="s">
        <v>44</v>
      </c>
      <c r="B41" s="15" t="s">
        <v>49</v>
      </c>
      <c r="C41" s="3" t="s">
        <v>23</v>
      </c>
      <c r="D41" s="3" t="s">
        <v>18</v>
      </c>
      <c r="E41" s="3" t="s">
        <v>27</v>
      </c>
      <c r="F41" s="6">
        <v>-1753470</v>
      </c>
    </row>
    <row r="42" spans="1:6" ht="17.25" customHeight="1" x14ac:dyDescent="0.2">
      <c r="A42" s="8" t="s">
        <v>44</v>
      </c>
      <c r="B42" s="15" t="s">
        <v>48</v>
      </c>
      <c r="C42" s="3" t="s">
        <v>23</v>
      </c>
      <c r="D42" s="3" t="s">
        <v>18</v>
      </c>
      <c r="E42" s="3" t="s">
        <v>28</v>
      </c>
      <c r="F42" s="6">
        <v>162380</v>
      </c>
    </row>
    <row r="43" spans="1:6" ht="17.25" customHeight="1" x14ac:dyDescent="0.2">
      <c r="A43" s="8" t="s">
        <v>44</v>
      </c>
      <c r="B43" s="13" t="s">
        <v>43</v>
      </c>
      <c r="C43" s="3" t="s">
        <v>23</v>
      </c>
      <c r="D43" s="3" t="s">
        <v>22</v>
      </c>
      <c r="E43" s="3" t="s">
        <v>29</v>
      </c>
      <c r="F43" s="6">
        <v>-1222765.03</v>
      </c>
    </row>
    <row r="44" spans="1:6" ht="17.25" customHeight="1" x14ac:dyDescent="0.2">
      <c r="A44" s="8" t="s">
        <v>44</v>
      </c>
      <c r="B44" s="13" t="s">
        <v>43</v>
      </c>
      <c r="C44" s="3" t="s">
        <v>23</v>
      </c>
      <c r="D44" s="3" t="s">
        <v>22</v>
      </c>
      <c r="E44" s="3" t="s">
        <v>17</v>
      </c>
      <c r="F44" s="6">
        <v>-5.6399999999999864</v>
      </c>
    </row>
    <row r="45" spans="1:6" ht="17.25" customHeight="1" x14ac:dyDescent="0.2">
      <c r="A45" s="8" t="s">
        <v>44</v>
      </c>
      <c r="B45" s="15" t="s">
        <v>47</v>
      </c>
      <c r="C45" s="3" t="s">
        <v>23</v>
      </c>
      <c r="D45" s="3" t="s">
        <v>22</v>
      </c>
      <c r="E45" s="3" t="s">
        <v>30</v>
      </c>
      <c r="F45" s="6">
        <v>-83007</v>
      </c>
    </row>
    <row r="46" spans="1:6" ht="17.25" customHeight="1" x14ac:dyDescent="0.2">
      <c r="A46" s="8" t="s">
        <v>44</v>
      </c>
      <c r="B46" s="15" t="s">
        <v>52</v>
      </c>
      <c r="C46" s="3" t="s">
        <v>23</v>
      </c>
      <c r="D46" s="3" t="s">
        <v>22</v>
      </c>
      <c r="E46" s="3" t="s">
        <v>31</v>
      </c>
      <c r="F46" s="6">
        <v>1106112.5</v>
      </c>
    </row>
    <row r="47" spans="1:6" ht="17.25" customHeight="1" x14ac:dyDescent="0.2">
      <c r="A47" s="8" t="s">
        <v>44</v>
      </c>
      <c r="B47" s="20" t="s">
        <v>56</v>
      </c>
      <c r="C47" s="3" t="s">
        <v>23</v>
      </c>
      <c r="D47" s="11">
        <v>2000</v>
      </c>
      <c r="E47" s="3" t="s">
        <v>57</v>
      </c>
      <c r="F47" s="12">
        <v>-107500</v>
      </c>
    </row>
    <row r="48" spans="1:6" ht="17.25" customHeight="1" x14ac:dyDescent="0.2">
      <c r="A48" s="8" t="s">
        <v>44</v>
      </c>
      <c r="B48" s="20" t="s">
        <v>58</v>
      </c>
      <c r="C48" s="3" t="s">
        <v>23</v>
      </c>
      <c r="D48" s="11">
        <v>2000</v>
      </c>
      <c r="E48" s="3" t="s">
        <v>53</v>
      </c>
      <c r="F48" s="12">
        <v>1680000</v>
      </c>
    </row>
    <row r="49" spans="1:6" ht="17.25" customHeight="1" x14ac:dyDescent="0.2">
      <c r="A49" s="8" t="s">
        <v>44</v>
      </c>
      <c r="B49" s="13" t="s">
        <v>43</v>
      </c>
      <c r="C49" s="3" t="s">
        <v>23</v>
      </c>
      <c r="D49" s="11">
        <v>2000</v>
      </c>
      <c r="E49" s="3" t="s">
        <v>17</v>
      </c>
      <c r="F49" s="12">
        <v>-1521</v>
      </c>
    </row>
    <row r="50" spans="1:6" ht="17.25" customHeight="1" x14ac:dyDescent="0.2">
      <c r="A50" s="8" t="s">
        <v>44</v>
      </c>
      <c r="B50" s="8" t="s">
        <v>48</v>
      </c>
      <c r="C50" s="3" t="s">
        <v>23</v>
      </c>
      <c r="D50" s="11">
        <v>2000</v>
      </c>
      <c r="E50" s="3" t="s">
        <v>54</v>
      </c>
      <c r="F50" s="12">
        <v>189.05</v>
      </c>
    </row>
    <row r="51" spans="1:6" ht="17.25" customHeight="1" x14ac:dyDescent="0.2">
      <c r="A51" s="8" t="s">
        <v>44</v>
      </c>
      <c r="B51" s="8" t="s">
        <v>56</v>
      </c>
      <c r="C51" s="3" t="s">
        <v>23</v>
      </c>
      <c r="D51" s="11">
        <v>2000</v>
      </c>
      <c r="E51" t="s">
        <v>59</v>
      </c>
      <c r="F51" s="12">
        <v>2500</v>
      </c>
    </row>
    <row r="52" spans="1:6" ht="30.75" customHeight="1" x14ac:dyDescent="0.2">
      <c r="A52" s="8" t="s">
        <v>44</v>
      </c>
      <c r="B52" s="20" t="s">
        <v>49</v>
      </c>
      <c r="C52" s="3" t="s">
        <v>23</v>
      </c>
      <c r="D52" s="11">
        <v>2000</v>
      </c>
      <c r="E52" s="21" t="s">
        <v>62</v>
      </c>
      <c r="F52" s="12">
        <v>-36080</v>
      </c>
    </row>
    <row r="53" spans="1:6" ht="17.25" customHeight="1" x14ac:dyDescent="0.2">
      <c r="A53" s="8" t="s">
        <v>44</v>
      </c>
      <c r="B53" s="8" t="s">
        <v>60</v>
      </c>
      <c r="C53" s="3" t="s">
        <v>23</v>
      </c>
      <c r="D53" s="11">
        <v>2000</v>
      </c>
      <c r="E53" s="3" t="s">
        <v>61</v>
      </c>
      <c r="F53" s="12">
        <v>56110</v>
      </c>
    </row>
    <row r="54" spans="1:6" ht="17.25" customHeight="1" x14ac:dyDescent="0.2">
      <c r="A54" s="8" t="s">
        <v>44</v>
      </c>
      <c r="B54" s="8" t="s">
        <v>60</v>
      </c>
      <c r="C54" s="3" t="s">
        <v>23</v>
      </c>
      <c r="D54" s="11">
        <v>2000</v>
      </c>
      <c r="E54" s="18" t="s">
        <v>55</v>
      </c>
      <c r="F54" s="19">
        <v>-1050</v>
      </c>
    </row>
    <row r="55" spans="1:6" ht="17.25" customHeight="1" x14ac:dyDescent="0.2">
      <c r="F55" s="7">
        <f>SUM(F36:F54)</f>
        <v>-6833487.1200000001</v>
      </c>
    </row>
    <row r="56" spans="1:6" ht="17.25" customHeight="1" x14ac:dyDescent="0.2">
      <c r="F56" s="12"/>
    </row>
    <row r="57" spans="1:6" ht="17.25" customHeight="1" x14ac:dyDescent="0.2">
      <c r="A57" s="8" t="s">
        <v>44</v>
      </c>
      <c r="B57" s="13" t="s">
        <v>43</v>
      </c>
      <c r="C57" s="3" t="s">
        <v>32</v>
      </c>
      <c r="D57" s="3" t="s">
        <v>22</v>
      </c>
      <c r="E57" s="3" t="s">
        <v>17</v>
      </c>
      <c r="F57" s="6">
        <v>-316.89999999999998</v>
      </c>
    </row>
    <row r="58" spans="1:6" ht="17.25" customHeight="1" x14ac:dyDescent="0.2">
      <c r="A58" s="8" t="s">
        <v>44</v>
      </c>
      <c r="B58" s="15" t="s">
        <v>52</v>
      </c>
      <c r="C58" s="3" t="s">
        <v>32</v>
      </c>
      <c r="D58" s="3" t="s">
        <v>22</v>
      </c>
      <c r="E58" s="3" t="s">
        <v>33</v>
      </c>
      <c r="F58" s="6">
        <v>88000</v>
      </c>
    </row>
    <row r="59" spans="1:6" ht="17.25" customHeight="1" x14ac:dyDescent="0.2">
      <c r="A59" s="8" t="s">
        <v>44</v>
      </c>
      <c r="B59" s="15" t="s">
        <v>47</v>
      </c>
      <c r="C59" s="3" t="s">
        <v>32</v>
      </c>
      <c r="D59" s="3" t="s">
        <v>22</v>
      </c>
      <c r="E59" s="3" t="s">
        <v>34</v>
      </c>
      <c r="F59" s="6">
        <v>9207</v>
      </c>
    </row>
    <row r="60" spans="1:6" ht="17.25" customHeight="1" x14ac:dyDescent="0.2">
      <c r="A60" s="8" t="s">
        <v>44</v>
      </c>
      <c r="B60" s="13" t="s">
        <v>43</v>
      </c>
      <c r="C60" s="3" t="s">
        <v>32</v>
      </c>
      <c r="D60" s="3" t="s">
        <v>22</v>
      </c>
      <c r="E60" s="3" t="s">
        <v>63</v>
      </c>
      <c r="F60" s="6">
        <v>-10000</v>
      </c>
    </row>
    <row r="61" spans="1:6" ht="17.25" customHeight="1" x14ac:dyDescent="0.2">
      <c r="A61" s="8" t="s">
        <v>44</v>
      </c>
      <c r="B61" s="13" t="s">
        <v>43</v>
      </c>
      <c r="C61" s="3" t="s">
        <v>32</v>
      </c>
      <c r="D61" s="3" t="s">
        <v>22</v>
      </c>
      <c r="E61" s="3" t="s">
        <v>35</v>
      </c>
      <c r="F61" s="6">
        <v>205754.5</v>
      </c>
    </row>
    <row r="62" spans="1:6" ht="17.25" customHeight="1" x14ac:dyDescent="0.2">
      <c r="F62" s="5">
        <f>SUM($F$57:$F$61)</f>
        <v>292644.59999999998</v>
      </c>
    </row>
    <row r="63" spans="1:6" ht="17.25" customHeight="1" x14ac:dyDescent="0.2">
      <c r="F63" s="12"/>
    </row>
    <row r="64" spans="1:6" ht="17.25" customHeight="1" x14ac:dyDescent="0.2">
      <c r="A64" s="8" t="s">
        <v>45</v>
      </c>
      <c r="B64" s="13" t="s">
        <v>43</v>
      </c>
      <c r="C64" s="3" t="s">
        <v>36</v>
      </c>
      <c r="D64" s="3" t="s">
        <v>22</v>
      </c>
      <c r="E64" s="3" t="s">
        <v>17</v>
      </c>
      <c r="F64" s="6">
        <v>-184.53</v>
      </c>
    </row>
    <row r="65" spans="1:6" ht="17.25" customHeight="1" x14ac:dyDescent="0.2">
      <c r="A65" s="8" t="s">
        <v>45</v>
      </c>
      <c r="B65" s="15" t="s">
        <v>48</v>
      </c>
      <c r="C65" s="3" t="s">
        <v>36</v>
      </c>
      <c r="D65" s="3" t="s">
        <v>22</v>
      </c>
      <c r="E65" s="3" t="s">
        <v>37</v>
      </c>
      <c r="F65" s="6">
        <v>-2400</v>
      </c>
    </row>
    <row r="66" spans="1:6" ht="17.25" customHeight="1" x14ac:dyDescent="0.2">
      <c r="A66" s="8" t="s">
        <v>45</v>
      </c>
      <c r="B66" s="13" t="s">
        <v>43</v>
      </c>
      <c r="C66" s="3" t="s">
        <v>36</v>
      </c>
      <c r="D66" s="3" t="s">
        <v>22</v>
      </c>
      <c r="E66" s="3" t="s">
        <v>29</v>
      </c>
      <c r="F66" s="6">
        <v>-66719</v>
      </c>
    </row>
    <row r="67" spans="1:6" ht="17.25" customHeight="1" x14ac:dyDescent="0.2">
      <c r="F67" s="5">
        <f>SUM($F$64:$F$66)</f>
        <v>-69303.53</v>
      </c>
    </row>
    <row r="68" spans="1:6" ht="17.25" customHeight="1" x14ac:dyDescent="0.2">
      <c r="F68" s="12"/>
    </row>
    <row r="69" spans="1:6" ht="17.25" customHeight="1" x14ac:dyDescent="0.2">
      <c r="A69" s="8" t="s">
        <v>40</v>
      </c>
      <c r="B69" s="13" t="s">
        <v>43</v>
      </c>
      <c r="C69" s="3" t="s">
        <v>38</v>
      </c>
      <c r="D69" s="3">
        <v>2000</v>
      </c>
      <c r="E69" s="16" t="s">
        <v>6</v>
      </c>
      <c r="F69" s="6">
        <v>-3905.32</v>
      </c>
    </row>
    <row r="70" spans="1:6" ht="17.25" customHeight="1" thickBot="1" x14ac:dyDescent="0.25">
      <c r="A70" s="8" t="s">
        <v>40</v>
      </c>
      <c r="B70" s="13" t="s">
        <v>43</v>
      </c>
      <c r="C70" s="3" t="s">
        <v>38</v>
      </c>
      <c r="D70" s="3" t="s">
        <v>7</v>
      </c>
      <c r="E70" s="3" t="s">
        <v>46</v>
      </c>
      <c r="F70" s="14">
        <v>-3903.83</v>
      </c>
    </row>
    <row r="71" spans="1:6" ht="17.25" customHeight="1" x14ac:dyDescent="0.2">
      <c r="F71" s="5">
        <f>SUM($F$69:$F$70)</f>
        <v>-7809.15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2014-09-03T16:12:12Z</dcterms:created>
  <dcterms:modified xsi:type="dcterms:W3CDTF">2014-09-03T16:12:12Z</dcterms:modified>
</cp:coreProperties>
</file>