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3215" windowHeight="9060"/>
  </bookViews>
  <sheets>
    <sheet name="11_27_01" sheetId="1" r:id="rId1"/>
  </sheets>
  <calcPr calcId="152511" calcOnSave="0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5" i="1" s="1"/>
  <c r="C15" i="1" s="1"/>
  <c r="K11" i="1"/>
  <c r="K12" i="1"/>
  <c r="K13" i="1"/>
  <c r="K14" i="1"/>
  <c r="I15" i="1"/>
  <c r="K17" i="1"/>
  <c r="K19" i="1" s="1"/>
  <c r="C19" i="1" s="1"/>
  <c r="K18" i="1"/>
  <c r="I19" i="1"/>
  <c r="K21" i="1"/>
  <c r="K22" i="1"/>
  <c r="K23" i="1"/>
  <c r="K24" i="1"/>
  <c r="K25" i="1"/>
  <c r="K26" i="1"/>
  <c r="K27" i="1"/>
  <c r="K28" i="1"/>
  <c r="K29" i="1"/>
  <c r="I30" i="1"/>
  <c r="K30" i="1"/>
  <c r="C30" i="1" s="1"/>
  <c r="K32" i="1"/>
  <c r="K33" i="1"/>
  <c r="K34" i="1"/>
  <c r="K35" i="1"/>
  <c r="K48" i="1" s="1"/>
  <c r="C48" i="1" s="1"/>
  <c r="K36" i="1"/>
  <c r="K37" i="1"/>
  <c r="K38" i="1"/>
  <c r="K39" i="1"/>
  <c r="K40" i="1"/>
  <c r="K41" i="1"/>
  <c r="K42" i="1"/>
  <c r="K43" i="1"/>
  <c r="K44" i="1"/>
  <c r="K45" i="1"/>
  <c r="K46" i="1"/>
  <c r="K47" i="1"/>
  <c r="I48" i="1"/>
  <c r="K50" i="1"/>
  <c r="K63" i="1" s="1"/>
  <c r="C63" i="1" s="1"/>
  <c r="K51" i="1"/>
  <c r="K52" i="1"/>
  <c r="K53" i="1"/>
  <c r="K54" i="1"/>
  <c r="K55" i="1"/>
  <c r="K56" i="1"/>
  <c r="K57" i="1"/>
  <c r="K58" i="1"/>
  <c r="K59" i="1"/>
  <c r="K60" i="1"/>
  <c r="K61" i="1"/>
  <c r="K62" i="1"/>
  <c r="I63" i="1"/>
  <c r="K65" i="1"/>
  <c r="K77" i="1" s="1"/>
  <c r="C77" i="1" s="1"/>
  <c r="K66" i="1"/>
  <c r="K67" i="1"/>
  <c r="K68" i="1"/>
  <c r="K69" i="1"/>
  <c r="K70" i="1"/>
  <c r="K71" i="1"/>
  <c r="K72" i="1"/>
  <c r="K73" i="1"/>
  <c r="K74" i="1"/>
  <c r="K75" i="1"/>
  <c r="K76" i="1"/>
  <c r="I77" i="1"/>
  <c r="K79" i="1"/>
  <c r="K80" i="1"/>
  <c r="K85" i="1" s="1"/>
  <c r="C85" i="1" s="1"/>
  <c r="K81" i="1"/>
  <c r="K82" i="1"/>
  <c r="K83" i="1"/>
  <c r="K84" i="1"/>
  <c r="I85" i="1"/>
  <c r="K87" i="1"/>
  <c r="K88" i="1"/>
  <c r="K89" i="1"/>
  <c r="K94" i="1" s="1"/>
  <c r="C94" i="1" s="1"/>
  <c r="K90" i="1"/>
  <c r="K91" i="1"/>
  <c r="K92" i="1"/>
  <c r="K93" i="1"/>
  <c r="I94" i="1"/>
</calcChain>
</file>

<file path=xl/sharedStrings.xml><?xml version="1.0" encoding="utf-8"?>
<sst xmlns="http://schemas.openxmlformats.org/spreadsheetml/2006/main" count="366" uniqueCount="52">
  <si>
    <t>ENA - IM WC CAL</t>
  </si>
  <si>
    <t>Aquila Energy Marketing Corporation</t>
  </si>
  <si>
    <t>PG&amp;E</t>
  </si>
  <si>
    <t>City Gate</t>
  </si>
  <si>
    <t>CG0202N</t>
  </si>
  <si>
    <t>Houston Energy Services Company, LLC</t>
  </si>
  <si>
    <t>SCAL</t>
  </si>
  <si>
    <t>El Paso</t>
  </si>
  <si>
    <t>San Diego Gas &amp; Electric Company</t>
  </si>
  <si>
    <t>Reliant Energy Services, Inc.</t>
  </si>
  <si>
    <t>EPNG</t>
  </si>
  <si>
    <t>Keystone Pool</t>
  </si>
  <si>
    <t>KEYSTONE</t>
  </si>
  <si>
    <t>Duke Energy Trading and Marketing, L.L.C.</t>
  </si>
  <si>
    <t>e prime, inc.</t>
  </si>
  <si>
    <t>Coral Energy Resources, L.P.</t>
  </si>
  <si>
    <t>Allegheny Energy Supply Company, LLC</t>
  </si>
  <si>
    <t>Blythe Southern Border</t>
  </si>
  <si>
    <t>DSCALEHRSB</t>
  </si>
  <si>
    <t>ONEOK Energy Marketing and Trading Company, L.P.</t>
  </si>
  <si>
    <t>ENA - IM WC SJ</t>
  </si>
  <si>
    <t>National Fuel Marketing Company, LLC</t>
  </si>
  <si>
    <t>Blanco</t>
  </si>
  <si>
    <t>BLANCO</t>
  </si>
  <si>
    <t>ENA - IM WT CAL</t>
  </si>
  <si>
    <t>NWPL</t>
  </si>
  <si>
    <t>Opal</t>
  </si>
  <si>
    <t>Enserco Energy, Inc.</t>
  </si>
  <si>
    <t>Cinergy Marketing &amp; Trading, LLC</t>
  </si>
  <si>
    <t>ENA - IM Denver</t>
  </si>
  <si>
    <t>TRBZ</t>
  </si>
  <si>
    <t>Dull Knife</t>
  </si>
  <si>
    <t>CIG</t>
  </si>
  <si>
    <t>Mainline</t>
  </si>
  <si>
    <t>UNA-516938</t>
  </si>
  <si>
    <t>WIC</t>
  </si>
  <si>
    <t>Public Service Company Of Colorado</t>
  </si>
  <si>
    <t>El Paso Merchant Energy, L.P.</t>
  </si>
  <si>
    <t>Business Unit</t>
  </si>
  <si>
    <t>Counterparty</t>
  </si>
  <si>
    <t>Pipe</t>
  </si>
  <si>
    <t>Zone</t>
  </si>
  <si>
    <t>Trade Date</t>
  </si>
  <si>
    <t>Meter</t>
  </si>
  <si>
    <t>Begin Flow</t>
  </si>
  <si>
    <t>End Flow</t>
  </si>
  <si>
    <t>Volume</t>
  </si>
  <si>
    <t>Price</t>
  </si>
  <si>
    <t>$</t>
  </si>
  <si>
    <t>WACOG</t>
  </si>
  <si>
    <t xml:space="preserve">*** Please be advised that this information is confidential and proprietary.  We ask that this confidential information be treated as such, in accordance with applicable </t>
  </si>
  <si>
    <t xml:space="preserve">     laws and regulations governing disclosure of confidential information by gas marketers such as Enron.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</si>
</sst>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6" formatCode="&quot;$&quot;#,##0.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0" fontId="1" fillId="0" borderId="0" xfId="0" applyFont="1" applyFill="1" applyBorder="1" applyAlignment="1">
      <alignment horizontal="right"/>
    </xf>
    <xf numFmtId="166" fontId="1" fillId="0" borderId="0" xfId="0" applyNumberFormat="1" applyFont="1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topLeftCell="A70" workbookViewId="0">
      <selection activeCell="A102" sqref="A102"/>
    </sheetView>
  </sheetViews>
  <sheetFormatPr defaultRowHeight="12.75" x14ac:dyDescent="0.2"/>
  <cols>
    <col min="1" max="1" width="16.5703125" bestFit="1" customWidth="1"/>
    <col min="2" max="2" width="47.28515625" bestFit="1" customWidth="1"/>
    <col min="3" max="3" width="6.5703125" bestFit="1" customWidth="1"/>
    <col min="4" max="4" width="20.5703125" bestFit="1" customWidth="1"/>
    <col min="5" max="5" width="11" bestFit="1" customWidth="1"/>
    <col min="6" max="6" width="13.7109375" bestFit="1" customWidth="1"/>
    <col min="7" max="7" width="11.28515625" bestFit="1" customWidth="1"/>
    <col min="8" max="8" width="9.42578125" bestFit="1" customWidth="1"/>
    <col min="9" max="9" width="8" style="4" bestFit="1" customWidth="1"/>
    <col min="10" max="10" width="6" bestFit="1" customWidth="1"/>
    <col min="11" max="11" width="10.140625" style="6" bestFit="1" customWidth="1"/>
    <col min="12" max="13" width="9.140625" customWidth="1"/>
  </cols>
  <sheetData>
    <row r="1" spans="1:11" x14ac:dyDescent="0.2">
      <c r="A1" s="13" t="s">
        <v>50</v>
      </c>
    </row>
    <row r="2" spans="1:11" x14ac:dyDescent="0.2">
      <c r="A2" s="13" t="s">
        <v>51</v>
      </c>
    </row>
    <row r="3" spans="1:11" s="2" customFormat="1" x14ac:dyDescent="0.2">
      <c r="A3" s="2" t="s">
        <v>38</v>
      </c>
      <c r="B3" s="2" t="s">
        <v>39</v>
      </c>
      <c r="C3" s="2" t="s">
        <v>40</v>
      </c>
      <c r="D3" s="2" t="s">
        <v>41</v>
      </c>
      <c r="E3" s="2" t="s">
        <v>42</v>
      </c>
      <c r="F3" s="2" t="s">
        <v>43</v>
      </c>
      <c r="G3" s="2" t="s">
        <v>44</v>
      </c>
      <c r="H3" s="2" t="s">
        <v>45</v>
      </c>
      <c r="I3" s="3" t="s">
        <v>46</v>
      </c>
      <c r="J3" s="2" t="s">
        <v>47</v>
      </c>
      <c r="K3" s="5" t="s">
        <v>48</v>
      </c>
    </row>
    <row r="4" spans="1:11" x14ac:dyDescent="0.2">
      <c r="A4" t="s">
        <v>29</v>
      </c>
      <c r="B4" t="s">
        <v>14</v>
      </c>
      <c r="C4" t="s">
        <v>32</v>
      </c>
      <c r="D4" t="s">
        <v>33</v>
      </c>
      <c r="E4" s="1">
        <v>37222</v>
      </c>
      <c r="F4" t="s">
        <v>34</v>
      </c>
      <c r="G4" s="1">
        <v>37226</v>
      </c>
      <c r="H4" s="1">
        <v>37257</v>
      </c>
      <c r="I4" s="4">
        <v>3000</v>
      </c>
      <c r="J4">
        <v>2.09</v>
      </c>
      <c r="K4" s="6">
        <f>I4*J4</f>
        <v>6270</v>
      </c>
    </row>
    <row r="5" spans="1:11" x14ac:dyDescent="0.2">
      <c r="A5" t="s">
        <v>29</v>
      </c>
      <c r="B5" t="s">
        <v>27</v>
      </c>
      <c r="C5" t="s">
        <v>32</v>
      </c>
      <c r="D5" t="s">
        <v>33</v>
      </c>
      <c r="E5" s="1">
        <v>37222</v>
      </c>
      <c r="F5" t="s">
        <v>34</v>
      </c>
      <c r="G5" s="1">
        <v>37226</v>
      </c>
      <c r="H5" s="1">
        <v>37257</v>
      </c>
      <c r="I5" s="4">
        <v>10000</v>
      </c>
      <c r="J5">
        <v>2.0699999999999998</v>
      </c>
      <c r="K5" s="6">
        <f t="shared" ref="K5:K65" si="0">I5*J5</f>
        <v>20700</v>
      </c>
    </row>
    <row r="6" spans="1:11" x14ac:dyDescent="0.2">
      <c r="A6" t="s">
        <v>29</v>
      </c>
      <c r="B6" t="s">
        <v>21</v>
      </c>
      <c r="C6" t="s">
        <v>32</v>
      </c>
      <c r="D6" t="s">
        <v>33</v>
      </c>
      <c r="E6" s="1">
        <v>37221</v>
      </c>
      <c r="F6" t="s">
        <v>34</v>
      </c>
      <c r="G6" s="1">
        <v>37226</v>
      </c>
      <c r="H6" s="1">
        <v>37257</v>
      </c>
      <c r="I6" s="4">
        <v>5000</v>
      </c>
      <c r="J6">
        <v>2.3199999999999998</v>
      </c>
      <c r="K6" s="6">
        <f t="shared" si="0"/>
        <v>11600</v>
      </c>
    </row>
    <row r="7" spans="1:11" x14ac:dyDescent="0.2">
      <c r="A7" t="s">
        <v>29</v>
      </c>
      <c r="B7" t="s">
        <v>1</v>
      </c>
      <c r="C7" t="s">
        <v>32</v>
      </c>
      <c r="D7" t="s">
        <v>33</v>
      </c>
      <c r="E7" s="1">
        <v>37222</v>
      </c>
      <c r="F7" t="s">
        <v>34</v>
      </c>
      <c r="G7" s="1">
        <v>37226</v>
      </c>
      <c r="H7" s="1">
        <v>37257</v>
      </c>
      <c r="I7" s="4">
        <v>5000</v>
      </c>
      <c r="J7">
        <v>2.08</v>
      </c>
      <c r="K7" s="6">
        <f t="shared" si="0"/>
        <v>10400</v>
      </c>
    </row>
    <row r="8" spans="1:11" x14ac:dyDescent="0.2">
      <c r="A8" t="s">
        <v>29</v>
      </c>
      <c r="B8" t="s">
        <v>36</v>
      </c>
      <c r="C8" t="s">
        <v>32</v>
      </c>
      <c r="D8" t="s">
        <v>33</v>
      </c>
      <c r="E8" s="1">
        <v>37222</v>
      </c>
      <c r="F8" t="s">
        <v>34</v>
      </c>
      <c r="G8" s="1">
        <v>37226</v>
      </c>
      <c r="H8" s="1">
        <v>37257</v>
      </c>
      <c r="I8" s="4">
        <v>5000</v>
      </c>
      <c r="J8">
        <v>2.125</v>
      </c>
      <c r="K8" s="6">
        <f t="shared" si="0"/>
        <v>10625</v>
      </c>
    </row>
    <row r="9" spans="1:11" x14ac:dyDescent="0.2">
      <c r="A9" t="s">
        <v>29</v>
      </c>
      <c r="B9" t="s">
        <v>1</v>
      </c>
      <c r="C9" t="s">
        <v>32</v>
      </c>
      <c r="D9" t="s">
        <v>33</v>
      </c>
      <c r="E9" s="1">
        <v>37221</v>
      </c>
      <c r="F9" t="s">
        <v>34</v>
      </c>
      <c r="G9" s="1">
        <v>37226</v>
      </c>
      <c r="H9" s="1">
        <v>37257</v>
      </c>
      <c r="I9" s="4">
        <v>5000</v>
      </c>
      <c r="J9">
        <v>2.29</v>
      </c>
      <c r="K9" s="6">
        <f t="shared" si="0"/>
        <v>11450</v>
      </c>
    </row>
    <row r="10" spans="1:11" x14ac:dyDescent="0.2">
      <c r="A10" t="s">
        <v>29</v>
      </c>
      <c r="B10" t="s">
        <v>14</v>
      </c>
      <c r="C10" t="s">
        <v>32</v>
      </c>
      <c r="D10" t="s">
        <v>33</v>
      </c>
      <c r="E10" s="1">
        <v>37222</v>
      </c>
      <c r="F10" t="s">
        <v>34</v>
      </c>
      <c r="G10" s="1">
        <v>37226</v>
      </c>
      <c r="H10" s="1">
        <v>37257</v>
      </c>
      <c r="I10" s="4">
        <v>5000</v>
      </c>
      <c r="J10">
        <v>2.1</v>
      </c>
      <c r="K10" s="6">
        <f t="shared" si="0"/>
        <v>10500</v>
      </c>
    </row>
    <row r="11" spans="1:11" x14ac:dyDescent="0.2">
      <c r="A11" t="s">
        <v>29</v>
      </c>
      <c r="B11" t="s">
        <v>21</v>
      </c>
      <c r="C11" t="s">
        <v>32</v>
      </c>
      <c r="D11" t="s">
        <v>33</v>
      </c>
      <c r="E11" s="1">
        <v>37222</v>
      </c>
      <c r="F11" t="s">
        <v>34</v>
      </c>
      <c r="G11" s="1">
        <v>37226</v>
      </c>
      <c r="H11" s="1">
        <v>37257</v>
      </c>
      <c r="I11" s="4">
        <v>5000</v>
      </c>
      <c r="J11">
        <v>2.11</v>
      </c>
      <c r="K11" s="6">
        <f t="shared" si="0"/>
        <v>10550</v>
      </c>
    </row>
    <row r="12" spans="1:11" x14ac:dyDescent="0.2">
      <c r="A12" t="s">
        <v>29</v>
      </c>
      <c r="B12" t="s">
        <v>21</v>
      </c>
      <c r="C12" t="s">
        <v>32</v>
      </c>
      <c r="D12" t="s">
        <v>33</v>
      </c>
      <c r="E12" s="1">
        <v>37221</v>
      </c>
      <c r="F12" t="s">
        <v>34</v>
      </c>
      <c r="G12" s="1">
        <v>37226</v>
      </c>
      <c r="H12" s="1">
        <v>37257</v>
      </c>
      <c r="I12" s="4">
        <v>5000</v>
      </c>
      <c r="J12">
        <v>2.3199999999999998</v>
      </c>
      <c r="K12" s="6">
        <f t="shared" si="0"/>
        <v>11600</v>
      </c>
    </row>
    <row r="13" spans="1:11" x14ac:dyDescent="0.2">
      <c r="A13" t="s">
        <v>29</v>
      </c>
      <c r="B13" t="s">
        <v>13</v>
      </c>
      <c r="C13" t="s">
        <v>32</v>
      </c>
      <c r="D13" t="s">
        <v>33</v>
      </c>
      <c r="E13" s="1">
        <v>37222</v>
      </c>
      <c r="F13" t="s">
        <v>34</v>
      </c>
      <c r="G13" s="1">
        <v>37226</v>
      </c>
      <c r="H13" s="1">
        <v>37257</v>
      </c>
      <c r="I13" s="4">
        <v>5000</v>
      </c>
      <c r="J13">
        <v>2.12</v>
      </c>
      <c r="K13" s="6">
        <f t="shared" si="0"/>
        <v>10600</v>
      </c>
    </row>
    <row r="14" spans="1:11" s="9" customFormat="1" ht="13.5" thickBot="1" x14ac:dyDescent="0.25">
      <c r="A14" s="9" t="s">
        <v>29</v>
      </c>
      <c r="B14" s="9" t="s">
        <v>37</v>
      </c>
      <c r="C14" s="9" t="s">
        <v>32</v>
      </c>
      <c r="D14" s="9" t="s">
        <v>33</v>
      </c>
      <c r="E14" s="10">
        <v>37222</v>
      </c>
      <c r="F14" s="9" t="s">
        <v>34</v>
      </c>
      <c r="G14" s="10">
        <v>37226</v>
      </c>
      <c r="H14" s="10">
        <v>37257</v>
      </c>
      <c r="I14" s="11">
        <v>7000</v>
      </c>
      <c r="J14" s="9">
        <v>2.09</v>
      </c>
      <c r="K14" s="12">
        <f t="shared" si="0"/>
        <v>14629.999999999998</v>
      </c>
    </row>
    <row r="15" spans="1:11" x14ac:dyDescent="0.2">
      <c r="B15" s="7" t="s">
        <v>49</v>
      </c>
      <c r="C15" s="8">
        <f>K15/I15</f>
        <v>2.1487500000000002</v>
      </c>
      <c r="E15" s="1"/>
      <c r="G15" s="1"/>
      <c r="H15" s="1"/>
      <c r="I15" s="4">
        <f>SUM(I4:I14)</f>
        <v>60000</v>
      </c>
      <c r="K15" s="6">
        <f>SUM(K4:K14)</f>
        <v>128925</v>
      </c>
    </row>
    <row r="16" spans="1:11" x14ac:dyDescent="0.2">
      <c r="E16" s="1"/>
      <c r="G16" s="1"/>
      <c r="H16" s="1"/>
    </row>
    <row r="17" spans="1:11" x14ac:dyDescent="0.2">
      <c r="A17" t="s">
        <v>20</v>
      </c>
      <c r="B17" t="s">
        <v>21</v>
      </c>
      <c r="C17" t="s">
        <v>10</v>
      </c>
      <c r="D17" t="s">
        <v>22</v>
      </c>
      <c r="E17" s="1">
        <v>37221</v>
      </c>
      <c r="F17" t="s">
        <v>23</v>
      </c>
      <c r="G17" s="1">
        <v>37226</v>
      </c>
      <c r="H17" s="1">
        <v>37257</v>
      </c>
      <c r="I17" s="4">
        <v>5000</v>
      </c>
      <c r="J17">
        <v>2.4900000000000002</v>
      </c>
      <c r="K17" s="6">
        <f t="shared" si="0"/>
        <v>12450.000000000002</v>
      </c>
    </row>
    <row r="18" spans="1:11" s="9" customFormat="1" ht="13.5" thickBot="1" x14ac:dyDescent="0.25">
      <c r="A18" s="9" t="s">
        <v>20</v>
      </c>
      <c r="B18" s="9" t="s">
        <v>21</v>
      </c>
      <c r="C18" s="9" t="s">
        <v>10</v>
      </c>
      <c r="D18" s="9" t="s">
        <v>22</v>
      </c>
      <c r="E18" s="10">
        <v>37222</v>
      </c>
      <c r="F18" s="9" t="s">
        <v>23</v>
      </c>
      <c r="G18" s="10">
        <v>37226</v>
      </c>
      <c r="H18" s="10">
        <v>37257</v>
      </c>
      <c r="I18" s="11">
        <v>5000</v>
      </c>
      <c r="J18" s="9">
        <v>2.2999999999999998</v>
      </c>
      <c r="K18" s="12">
        <f t="shared" si="0"/>
        <v>11500</v>
      </c>
    </row>
    <row r="19" spans="1:11" x14ac:dyDescent="0.2">
      <c r="B19" s="7" t="s">
        <v>49</v>
      </c>
      <c r="C19" s="8">
        <f>K19/I19</f>
        <v>2.395</v>
      </c>
      <c r="E19" s="1"/>
      <c r="G19" s="1"/>
      <c r="H19" s="1"/>
      <c r="I19" s="4">
        <f>SUM(I17:I18)</f>
        <v>10000</v>
      </c>
      <c r="K19" s="6">
        <f>SUM(K17:K18)</f>
        <v>23950</v>
      </c>
    </row>
    <row r="20" spans="1:11" x14ac:dyDescent="0.2">
      <c r="E20" s="1"/>
      <c r="G20" s="1"/>
      <c r="H20" s="1"/>
    </row>
    <row r="21" spans="1:11" x14ac:dyDescent="0.2">
      <c r="A21" t="s">
        <v>0</v>
      </c>
      <c r="B21" t="s">
        <v>9</v>
      </c>
      <c r="C21" t="s">
        <v>10</v>
      </c>
      <c r="D21" t="s">
        <v>11</v>
      </c>
      <c r="E21" s="1">
        <v>37221</v>
      </c>
      <c r="F21" t="s">
        <v>12</v>
      </c>
      <c r="G21" s="1">
        <v>37226</v>
      </c>
      <c r="H21" s="1">
        <v>37257</v>
      </c>
      <c r="I21" s="4">
        <v>10000</v>
      </c>
      <c r="J21">
        <v>2.5499999999999998</v>
      </c>
      <c r="K21" s="6">
        <f t="shared" si="0"/>
        <v>25500</v>
      </c>
    </row>
    <row r="22" spans="1:11" x14ac:dyDescent="0.2">
      <c r="A22" t="s">
        <v>0</v>
      </c>
      <c r="B22" t="s">
        <v>9</v>
      </c>
      <c r="C22" t="s">
        <v>10</v>
      </c>
      <c r="D22" t="s">
        <v>11</v>
      </c>
      <c r="E22" s="1">
        <v>37221</v>
      </c>
      <c r="F22" t="s">
        <v>12</v>
      </c>
      <c r="G22" s="1">
        <v>37226</v>
      </c>
      <c r="H22" s="1">
        <v>37257</v>
      </c>
      <c r="I22" s="4">
        <v>10000</v>
      </c>
      <c r="J22">
        <v>2.52</v>
      </c>
      <c r="K22" s="6">
        <f t="shared" si="0"/>
        <v>25200</v>
      </c>
    </row>
    <row r="23" spans="1:11" x14ac:dyDescent="0.2">
      <c r="A23" t="s">
        <v>0</v>
      </c>
      <c r="B23" t="s">
        <v>13</v>
      </c>
      <c r="C23" t="s">
        <v>10</v>
      </c>
      <c r="D23" t="s">
        <v>11</v>
      </c>
      <c r="E23" s="1">
        <v>37222</v>
      </c>
      <c r="F23" t="s">
        <v>12</v>
      </c>
      <c r="G23" s="1">
        <v>37226</v>
      </c>
      <c r="H23" s="1">
        <v>37257</v>
      </c>
      <c r="I23" s="4">
        <v>10000</v>
      </c>
      <c r="J23">
        <v>2.4</v>
      </c>
      <c r="K23" s="6">
        <f t="shared" si="0"/>
        <v>24000</v>
      </c>
    </row>
    <row r="24" spans="1:11" x14ac:dyDescent="0.2">
      <c r="A24" t="s">
        <v>0</v>
      </c>
      <c r="B24" t="s">
        <v>9</v>
      </c>
      <c r="C24" t="s">
        <v>10</v>
      </c>
      <c r="D24" t="s">
        <v>11</v>
      </c>
      <c r="E24" s="1">
        <v>37221</v>
      </c>
      <c r="F24" t="s">
        <v>12</v>
      </c>
      <c r="G24" s="1">
        <v>37226</v>
      </c>
      <c r="H24" s="1">
        <v>37257</v>
      </c>
      <c r="I24" s="4">
        <v>10000</v>
      </c>
      <c r="J24">
        <v>2.5499999999999998</v>
      </c>
      <c r="K24" s="6">
        <f t="shared" si="0"/>
        <v>25500</v>
      </c>
    </row>
    <row r="25" spans="1:11" x14ac:dyDescent="0.2">
      <c r="A25" t="s">
        <v>0</v>
      </c>
      <c r="B25" t="s">
        <v>9</v>
      </c>
      <c r="C25" t="s">
        <v>10</v>
      </c>
      <c r="D25" t="s">
        <v>11</v>
      </c>
      <c r="E25" s="1">
        <v>37221</v>
      </c>
      <c r="F25" t="s">
        <v>12</v>
      </c>
      <c r="G25" s="1">
        <v>37226</v>
      </c>
      <c r="H25" s="1">
        <v>37257</v>
      </c>
      <c r="I25" s="4">
        <v>10000</v>
      </c>
      <c r="J25">
        <v>2.54</v>
      </c>
      <c r="K25" s="6">
        <f t="shared" si="0"/>
        <v>25400</v>
      </c>
    </row>
    <row r="26" spans="1:11" x14ac:dyDescent="0.2">
      <c r="A26" t="s">
        <v>0</v>
      </c>
      <c r="B26" t="s">
        <v>13</v>
      </c>
      <c r="C26" t="s">
        <v>10</v>
      </c>
      <c r="D26" t="s">
        <v>11</v>
      </c>
      <c r="E26" s="1">
        <v>37222</v>
      </c>
      <c r="F26" t="s">
        <v>12</v>
      </c>
      <c r="G26" s="1">
        <v>37226</v>
      </c>
      <c r="H26" s="1">
        <v>37257</v>
      </c>
      <c r="I26" s="4">
        <v>10000</v>
      </c>
      <c r="J26">
        <v>2.38</v>
      </c>
      <c r="K26" s="6">
        <f t="shared" si="0"/>
        <v>23800</v>
      </c>
    </row>
    <row r="27" spans="1:11" x14ac:dyDescent="0.2">
      <c r="A27" t="s">
        <v>0</v>
      </c>
      <c r="B27" t="s">
        <v>13</v>
      </c>
      <c r="C27" t="s">
        <v>10</v>
      </c>
      <c r="D27" t="s">
        <v>11</v>
      </c>
      <c r="E27" s="1">
        <v>37222</v>
      </c>
      <c r="F27" t="s">
        <v>12</v>
      </c>
      <c r="G27" s="1">
        <v>37226</v>
      </c>
      <c r="H27" s="1">
        <v>37257</v>
      </c>
      <c r="I27" s="4">
        <v>10000</v>
      </c>
      <c r="J27">
        <v>2.38</v>
      </c>
      <c r="K27" s="6">
        <f t="shared" si="0"/>
        <v>23800</v>
      </c>
    </row>
    <row r="28" spans="1:11" x14ac:dyDescent="0.2">
      <c r="A28" t="s">
        <v>0</v>
      </c>
      <c r="B28" t="s">
        <v>19</v>
      </c>
      <c r="C28" t="s">
        <v>10</v>
      </c>
      <c r="D28" t="s">
        <v>11</v>
      </c>
      <c r="E28" s="1">
        <v>37222</v>
      </c>
      <c r="F28" t="s">
        <v>12</v>
      </c>
      <c r="G28" s="1">
        <v>37226</v>
      </c>
      <c r="H28" s="1">
        <v>37257</v>
      </c>
      <c r="I28" s="4">
        <v>10000</v>
      </c>
      <c r="J28">
        <v>2.38</v>
      </c>
      <c r="K28" s="6">
        <f t="shared" si="0"/>
        <v>23800</v>
      </c>
    </row>
    <row r="29" spans="1:11" s="9" customFormat="1" ht="13.5" thickBot="1" x14ac:dyDescent="0.25">
      <c r="A29" s="9" t="s">
        <v>0</v>
      </c>
      <c r="B29" s="9" t="s">
        <v>13</v>
      </c>
      <c r="C29" s="9" t="s">
        <v>10</v>
      </c>
      <c r="D29" s="9" t="s">
        <v>11</v>
      </c>
      <c r="E29" s="10">
        <v>37222</v>
      </c>
      <c r="F29" s="9" t="s">
        <v>12</v>
      </c>
      <c r="G29" s="10">
        <v>37226</v>
      </c>
      <c r="H29" s="10">
        <v>37257</v>
      </c>
      <c r="I29" s="11">
        <v>10000</v>
      </c>
      <c r="J29" s="9">
        <v>2.37</v>
      </c>
      <c r="K29" s="12">
        <f t="shared" si="0"/>
        <v>23700</v>
      </c>
    </row>
    <row r="30" spans="1:11" x14ac:dyDescent="0.2">
      <c r="B30" s="7" t="s">
        <v>49</v>
      </c>
      <c r="C30" s="8">
        <f>K30/I30</f>
        <v>2.4522222222222223</v>
      </c>
      <c r="E30" s="1"/>
      <c r="G30" s="1"/>
      <c r="H30" s="1"/>
      <c r="I30" s="4">
        <f>SUM(I21:I29)</f>
        <v>90000</v>
      </c>
      <c r="K30" s="6">
        <f>SUM(K21:K29)</f>
        <v>220700</v>
      </c>
    </row>
    <row r="31" spans="1:11" x14ac:dyDescent="0.2">
      <c r="E31" s="1"/>
      <c r="G31" s="1"/>
      <c r="H31" s="1"/>
    </row>
    <row r="32" spans="1:11" x14ac:dyDescent="0.2">
      <c r="A32" t="s">
        <v>24</v>
      </c>
      <c r="B32" t="s">
        <v>1</v>
      </c>
      <c r="C32" t="s">
        <v>25</v>
      </c>
      <c r="D32" t="s">
        <v>26</v>
      </c>
      <c r="E32" s="1">
        <v>37222</v>
      </c>
      <c r="F32">
        <v>543</v>
      </c>
      <c r="G32" s="1">
        <v>37226</v>
      </c>
      <c r="H32" s="1">
        <v>37257</v>
      </c>
      <c r="I32" s="4">
        <v>5000</v>
      </c>
      <c r="J32">
        <v>2.06</v>
      </c>
      <c r="K32" s="6">
        <f t="shared" si="0"/>
        <v>10300</v>
      </c>
    </row>
    <row r="33" spans="1:11" x14ac:dyDescent="0.2">
      <c r="A33" t="s">
        <v>24</v>
      </c>
      <c r="B33" t="s">
        <v>27</v>
      </c>
      <c r="C33" t="s">
        <v>25</v>
      </c>
      <c r="D33" t="s">
        <v>26</v>
      </c>
      <c r="E33" s="1">
        <v>37222</v>
      </c>
      <c r="F33">
        <v>543</v>
      </c>
      <c r="G33" s="1">
        <v>37226</v>
      </c>
      <c r="H33" s="1">
        <v>37257</v>
      </c>
      <c r="I33" s="4">
        <v>5000</v>
      </c>
      <c r="J33">
        <v>2.2200000000000002</v>
      </c>
      <c r="K33" s="6">
        <f t="shared" si="0"/>
        <v>11100.000000000002</v>
      </c>
    </row>
    <row r="34" spans="1:11" x14ac:dyDescent="0.2">
      <c r="A34" t="s">
        <v>24</v>
      </c>
      <c r="B34" t="s">
        <v>27</v>
      </c>
      <c r="C34" t="s">
        <v>25</v>
      </c>
      <c r="D34" t="s">
        <v>26</v>
      </c>
      <c r="E34" s="1">
        <v>37222</v>
      </c>
      <c r="F34">
        <v>543</v>
      </c>
      <c r="G34" s="1">
        <v>37226</v>
      </c>
      <c r="H34" s="1">
        <v>37257</v>
      </c>
      <c r="I34" s="4">
        <v>5000</v>
      </c>
      <c r="J34">
        <v>2.0099999999999998</v>
      </c>
      <c r="K34" s="6">
        <f t="shared" si="0"/>
        <v>10049.999999999998</v>
      </c>
    </row>
    <row r="35" spans="1:11" x14ac:dyDescent="0.2">
      <c r="A35" t="s">
        <v>24</v>
      </c>
      <c r="B35" t="s">
        <v>1</v>
      </c>
      <c r="C35" t="s">
        <v>25</v>
      </c>
      <c r="D35" t="s">
        <v>26</v>
      </c>
      <c r="E35" s="1">
        <v>37222</v>
      </c>
      <c r="F35">
        <v>543</v>
      </c>
      <c r="G35" s="1">
        <v>37226</v>
      </c>
      <c r="H35" s="1">
        <v>37257</v>
      </c>
      <c r="I35" s="4">
        <v>5000</v>
      </c>
      <c r="J35">
        <v>2.0499999999999998</v>
      </c>
      <c r="K35" s="6">
        <f t="shared" si="0"/>
        <v>10250</v>
      </c>
    </row>
    <row r="36" spans="1:11" x14ac:dyDescent="0.2">
      <c r="A36" t="s">
        <v>24</v>
      </c>
      <c r="B36" t="s">
        <v>27</v>
      </c>
      <c r="C36" t="s">
        <v>25</v>
      </c>
      <c r="D36" t="s">
        <v>26</v>
      </c>
      <c r="E36" s="1">
        <v>37221</v>
      </c>
      <c r="F36">
        <v>543</v>
      </c>
      <c r="G36" s="1">
        <v>37226</v>
      </c>
      <c r="H36" s="1">
        <v>37257</v>
      </c>
      <c r="I36" s="4">
        <v>5000</v>
      </c>
      <c r="J36">
        <v>2.35</v>
      </c>
      <c r="K36" s="6">
        <f t="shared" si="0"/>
        <v>11750</v>
      </c>
    </row>
    <row r="37" spans="1:11" x14ac:dyDescent="0.2">
      <c r="A37" t="s">
        <v>24</v>
      </c>
      <c r="B37" t="s">
        <v>1</v>
      </c>
      <c r="C37" t="s">
        <v>25</v>
      </c>
      <c r="D37" t="s">
        <v>26</v>
      </c>
      <c r="E37" s="1">
        <v>37222</v>
      </c>
      <c r="F37">
        <v>543</v>
      </c>
      <c r="G37" s="1">
        <v>37226</v>
      </c>
      <c r="H37" s="1">
        <v>37257</v>
      </c>
      <c r="I37" s="4">
        <v>5000</v>
      </c>
      <c r="J37">
        <v>2.16</v>
      </c>
      <c r="K37" s="6">
        <f t="shared" si="0"/>
        <v>10800</v>
      </c>
    </row>
    <row r="38" spans="1:11" x14ac:dyDescent="0.2">
      <c r="A38" t="s">
        <v>24</v>
      </c>
      <c r="B38" t="s">
        <v>28</v>
      </c>
      <c r="C38" t="s">
        <v>25</v>
      </c>
      <c r="D38" t="s">
        <v>26</v>
      </c>
      <c r="E38" s="1">
        <v>37222</v>
      </c>
      <c r="F38">
        <v>543</v>
      </c>
      <c r="G38" s="1">
        <v>37226</v>
      </c>
      <c r="H38" s="1">
        <v>37257</v>
      </c>
      <c r="I38" s="4">
        <v>5000</v>
      </c>
      <c r="J38">
        <v>2.04</v>
      </c>
      <c r="K38" s="6">
        <f t="shared" si="0"/>
        <v>10200</v>
      </c>
    </row>
    <row r="39" spans="1:11" x14ac:dyDescent="0.2">
      <c r="A39" t="s">
        <v>24</v>
      </c>
      <c r="B39" t="s">
        <v>1</v>
      </c>
      <c r="C39" t="s">
        <v>25</v>
      </c>
      <c r="D39" t="s">
        <v>26</v>
      </c>
      <c r="E39" s="1">
        <v>37222</v>
      </c>
      <c r="F39">
        <v>543</v>
      </c>
      <c r="G39" s="1">
        <v>37226</v>
      </c>
      <c r="H39" s="1">
        <v>37257</v>
      </c>
      <c r="I39" s="4">
        <v>5000</v>
      </c>
      <c r="J39">
        <v>2.0699999999999998</v>
      </c>
      <c r="K39" s="6">
        <f t="shared" si="0"/>
        <v>10350</v>
      </c>
    </row>
    <row r="40" spans="1:11" x14ac:dyDescent="0.2">
      <c r="A40" t="s">
        <v>24</v>
      </c>
      <c r="B40" t="s">
        <v>27</v>
      </c>
      <c r="C40" t="s">
        <v>25</v>
      </c>
      <c r="D40" t="s">
        <v>26</v>
      </c>
      <c r="E40" s="1">
        <v>37221</v>
      </c>
      <c r="F40">
        <v>543</v>
      </c>
      <c r="G40" s="1">
        <v>37226</v>
      </c>
      <c r="H40" s="1">
        <v>37257</v>
      </c>
      <c r="I40" s="4">
        <v>5000</v>
      </c>
      <c r="J40">
        <v>2.35</v>
      </c>
      <c r="K40" s="6">
        <f t="shared" si="0"/>
        <v>11750</v>
      </c>
    </row>
    <row r="41" spans="1:11" x14ac:dyDescent="0.2">
      <c r="A41" t="s">
        <v>24</v>
      </c>
      <c r="B41" t="s">
        <v>1</v>
      </c>
      <c r="C41" t="s">
        <v>25</v>
      </c>
      <c r="D41" t="s">
        <v>26</v>
      </c>
      <c r="E41" s="1">
        <v>37222</v>
      </c>
      <c r="F41">
        <v>543</v>
      </c>
      <c r="G41" s="1">
        <v>37226</v>
      </c>
      <c r="H41" s="1">
        <v>37257</v>
      </c>
      <c r="I41" s="4">
        <v>5000</v>
      </c>
      <c r="J41">
        <v>2.02</v>
      </c>
      <c r="K41" s="6">
        <f t="shared" si="0"/>
        <v>10100</v>
      </c>
    </row>
    <row r="42" spans="1:11" x14ac:dyDescent="0.2">
      <c r="A42" t="s">
        <v>24</v>
      </c>
      <c r="B42" t="s">
        <v>28</v>
      </c>
      <c r="C42" t="s">
        <v>25</v>
      </c>
      <c r="D42" t="s">
        <v>26</v>
      </c>
      <c r="E42" s="1">
        <v>37222</v>
      </c>
      <c r="F42">
        <v>543</v>
      </c>
      <c r="G42" s="1">
        <v>37226</v>
      </c>
      <c r="H42" s="1">
        <v>37257</v>
      </c>
      <c r="I42" s="4">
        <v>5000</v>
      </c>
      <c r="J42">
        <v>2.0299999999999998</v>
      </c>
      <c r="K42" s="6">
        <f t="shared" si="0"/>
        <v>10149.999999999998</v>
      </c>
    </row>
    <row r="43" spans="1:11" x14ac:dyDescent="0.2">
      <c r="A43" t="s">
        <v>24</v>
      </c>
      <c r="B43" t="s">
        <v>1</v>
      </c>
      <c r="C43" t="s">
        <v>25</v>
      </c>
      <c r="D43" t="s">
        <v>26</v>
      </c>
      <c r="E43" s="1">
        <v>37222</v>
      </c>
      <c r="F43">
        <v>543</v>
      </c>
      <c r="G43" s="1">
        <v>37226</v>
      </c>
      <c r="H43" s="1">
        <v>37257</v>
      </c>
      <c r="I43" s="4">
        <v>5000</v>
      </c>
      <c r="J43">
        <v>2.12</v>
      </c>
      <c r="K43" s="6">
        <f t="shared" si="0"/>
        <v>10600</v>
      </c>
    </row>
    <row r="44" spans="1:11" x14ac:dyDescent="0.2">
      <c r="A44" t="s">
        <v>24</v>
      </c>
      <c r="B44" t="s">
        <v>1</v>
      </c>
      <c r="C44" t="s">
        <v>25</v>
      </c>
      <c r="D44" t="s">
        <v>26</v>
      </c>
      <c r="E44" s="1">
        <v>37222</v>
      </c>
      <c r="F44">
        <v>543</v>
      </c>
      <c r="G44" s="1">
        <v>37226</v>
      </c>
      <c r="H44" s="1">
        <v>37257</v>
      </c>
      <c r="I44" s="4">
        <v>5000</v>
      </c>
      <c r="J44">
        <v>2.145</v>
      </c>
      <c r="K44" s="6">
        <f t="shared" si="0"/>
        <v>10725</v>
      </c>
    </row>
    <row r="45" spans="1:11" x14ac:dyDescent="0.2">
      <c r="A45" t="s">
        <v>24</v>
      </c>
      <c r="B45" t="s">
        <v>27</v>
      </c>
      <c r="C45" t="s">
        <v>25</v>
      </c>
      <c r="D45" t="s">
        <v>26</v>
      </c>
      <c r="E45" s="1">
        <v>37222</v>
      </c>
      <c r="F45">
        <v>543</v>
      </c>
      <c r="G45" s="1">
        <v>37226</v>
      </c>
      <c r="H45" s="1">
        <v>37257</v>
      </c>
      <c r="I45" s="4">
        <v>5000</v>
      </c>
      <c r="J45">
        <v>2.15</v>
      </c>
      <c r="K45" s="6">
        <f t="shared" si="0"/>
        <v>10750</v>
      </c>
    </row>
    <row r="46" spans="1:11" x14ac:dyDescent="0.2">
      <c r="A46" t="s">
        <v>24</v>
      </c>
      <c r="B46" t="s">
        <v>1</v>
      </c>
      <c r="C46" t="s">
        <v>25</v>
      </c>
      <c r="D46" t="s">
        <v>26</v>
      </c>
      <c r="E46" s="1">
        <v>37222</v>
      </c>
      <c r="F46">
        <v>543</v>
      </c>
      <c r="G46" s="1">
        <v>37226</v>
      </c>
      <c r="H46" s="1">
        <v>37257</v>
      </c>
      <c r="I46" s="4">
        <v>5000</v>
      </c>
      <c r="J46">
        <v>2.145</v>
      </c>
      <c r="K46" s="6">
        <f t="shared" si="0"/>
        <v>10725</v>
      </c>
    </row>
    <row r="47" spans="1:11" s="9" customFormat="1" ht="13.5" thickBot="1" x14ac:dyDescent="0.25">
      <c r="A47" s="9" t="s">
        <v>24</v>
      </c>
      <c r="B47" s="9" t="s">
        <v>1</v>
      </c>
      <c r="C47" s="9" t="s">
        <v>25</v>
      </c>
      <c r="D47" s="9" t="s">
        <v>26</v>
      </c>
      <c r="E47" s="10">
        <v>37222</v>
      </c>
      <c r="F47" s="9">
        <v>543</v>
      </c>
      <c r="G47" s="10">
        <v>37226</v>
      </c>
      <c r="H47" s="10">
        <v>37257</v>
      </c>
      <c r="I47" s="11">
        <v>5000</v>
      </c>
      <c r="J47" s="9">
        <v>2.145</v>
      </c>
      <c r="K47" s="12">
        <f t="shared" si="0"/>
        <v>10725</v>
      </c>
    </row>
    <row r="48" spans="1:11" x14ac:dyDescent="0.2">
      <c r="B48" s="7" t="s">
        <v>49</v>
      </c>
      <c r="C48" s="8">
        <f>K48/I48</f>
        <v>2.1290624999999999</v>
      </c>
      <c r="E48" s="1"/>
      <c r="G48" s="1"/>
      <c r="H48" s="1"/>
      <c r="I48" s="4">
        <f>SUM(I32:I47)</f>
        <v>80000</v>
      </c>
      <c r="K48" s="6">
        <f>SUM(K32:K47)</f>
        <v>170325</v>
      </c>
    </row>
    <row r="49" spans="1:11" x14ac:dyDescent="0.2">
      <c r="E49" s="1"/>
      <c r="G49" s="1"/>
      <c r="H49" s="1"/>
    </row>
    <row r="50" spans="1:11" x14ac:dyDescent="0.2">
      <c r="A50" t="s">
        <v>0</v>
      </c>
      <c r="B50" t="s">
        <v>1</v>
      </c>
      <c r="C50" t="s">
        <v>2</v>
      </c>
      <c r="D50" t="s">
        <v>3</v>
      </c>
      <c r="E50" s="1">
        <v>37222</v>
      </c>
      <c r="F50" t="s">
        <v>4</v>
      </c>
      <c r="G50" s="1">
        <v>37226</v>
      </c>
      <c r="H50" s="1">
        <v>37257</v>
      </c>
      <c r="I50" s="4">
        <v>5000</v>
      </c>
      <c r="J50">
        <v>2.6749999999999998</v>
      </c>
      <c r="K50" s="6">
        <f t="shared" si="0"/>
        <v>13375</v>
      </c>
    </row>
    <row r="51" spans="1:11" x14ac:dyDescent="0.2">
      <c r="A51" t="s">
        <v>0</v>
      </c>
      <c r="B51" t="s">
        <v>14</v>
      </c>
      <c r="C51" t="s">
        <v>2</v>
      </c>
      <c r="D51" t="s">
        <v>3</v>
      </c>
      <c r="E51" s="1">
        <v>37221</v>
      </c>
      <c r="F51" t="s">
        <v>4</v>
      </c>
      <c r="G51" s="1">
        <v>37226</v>
      </c>
      <c r="H51" s="1">
        <v>37257</v>
      </c>
      <c r="I51" s="4">
        <v>10000</v>
      </c>
      <c r="J51">
        <v>2.7149999999999999</v>
      </c>
      <c r="K51" s="6">
        <f t="shared" si="0"/>
        <v>27150</v>
      </c>
    </row>
    <row r="52" spans="1:11" x14ac:dyDescent="0.2">
      <c r="A52" t="s">
        <v>0</v>
      </c>
      <c r="B52" t="s">
        <v>13</v>
      </c>
      <c r="C52" t="s">
        <v>2</v>
      </c>
      <c r="D52" t="s">
        <v>3</v>
      </c>
      <c r="E52" s="1">
        <v>37221</v>
      </c>
      <c r="F52" t="s">
        <v>4</v>
      </c>
      <c r="G52" s="1">
        <v>37226</v>
      </c>
      <c r="H52" s="1">
        <v>37257</v>
      </c>
      <c r="I52" s="4">
        <v>10000</v>
      </c>
      <c r="J52">
        <v>2.7450000000000001</v>
      </c>
      <c r="K52" s="6">
        <f t="shared" si="0"/>
        <v>27450</v>
      </c>
    </row>
    <row r="53" spans="1:11" x14ac:dyDescent="0.2">
      <c r="A53" t="s">
        <v>0</v>
      </c>
      <c r="B53" t="s">
        <v>1</v>
      </c>
      <c r="C53" t="s">
        <v>2</v>
      </c>
      <c r="D53" t="s">
        <v>3</v>
      </c>
      <c r="E53" s="1">
        <v>37222</v>
      </c>
      <c r="F53" t="s">
        <v>4</v>
      </c>
      <c r="G53" s="1">
        <v>37226</v>
      </c>
      <c r="H53" s="1">
        <v>37257</v>
      </c>
      <c r="I53" s="4">
        <v>5000</v>
      </c>
      <c r="J53">
        <v>2.7050000000000001</v>
      </c>
      <c r="K53" s="6">
        <f t="shared" si="0"/>
        <v>13525</v>
      </c>
    </row>
    <row r="54" spans="1:11" x14ac:dyDescent="0.2">
      <c r="A54" t="s">
        <v>0</v>
      </c>
      <c r="B54" t="s">
        <v>14</v>
      </c>
      <c r="C54" t="s">
        <v>2</v>
      </c>
      <c r="D54" t="s">
        <v>3</v>
      </c>
      <c r="E54" s="1">
        <v>37221</v>
      </c>
      <c r="F54" t="s">
        <v>4</v>
      </c>
      <c r="G54" s="1">
        <v>37226</v>
      </c>
      <c r="H54" s="1">
        <v>37257</v>
      </c>
      <c r="I54" s="4">
        <v>10000</v>
      </c>
      <c r="J54">
        <v>2.7749999999999999</v>
      </c>
      <c r="K54" s="6">
        <f t="shared" si="0"/>
        <v>27750</v>
      </c>
    </row>
    <row r="55" spans="1:11" x14ac:dyDescent="0.2">
      <c r="A55" t="s">
        <v>0</v>
      </c>
      <c r="B55" t="s">
        <v>15</v>
      </c>
      <c r="C55" t="s">
        <v>2</v>
      </c>
      <c r="D55" t="s">
        <v>3</v>
      </c>
      <c r="E55" s="1">
        <v>37222</v>
      </c>
      <c r="F55" t="s">
        <v>4</v>
      </c>
      <c r="G55" s="1">
        <v>37226</v>
      </c>
      <c r="H55" s="1">
        <v>37257</v>
      </c>
      <c r="I55" s="4">
        <v>10000</v>
      </c>
      <c r="J55">
        <v>2.7349999999999999</v>
      </c>
      <c r="K55" s="6">
        <f t="shared" si="0"/>
        <v>27350</v>
      </c>
    </row>
    <row r="56" spans="1:11" x14ac:dyDescent="0.2">
      <c r="A56" t="s">
        <v>0</v>
      </c>
      <c r="B56" t="s">
        <v>13</v>
      </c>
      <c r="C56" t="s">
        <v>2</v>
      </c>
      <c r="D56" t="s">
        <v>3</v>
      </c>
      <c r="E56" s="1">
        <v>37222</v>
      </c>
      <c r="F56" t="s">
        <v>4</v>
      </c>
      <c r="G56" s="1">
        <v>37226</v>
      </c>
      <c r="H56" s="1">
        <v>37257</v>
      </c>
      <c r="I56" s="4">
        <v>10000</v>
      </c>
      <c r="J56">
        <v>2.7050000000000001</v>
      </c>
      <c r="K56" s="6">
        <f t="shared" si="0"/>
        <v>27050</v>
      </c>
    </row>
    <row r="57" spans="1:11" x14ac:dyDescent="0.2">
      <c r="A57" t="s">
        <v>0</v>
      </c>
      <c r="B57" t="s">
        <v>13</v>
      </c>
      <c r="C57" t="s">
        <v>2</v>
      </c>
      <c r="D57" t="s">
        <v>3</v>
      </c>
      <c r="E57" s="1">
        <v>37221</v>
      </c>
      <c r="F57" t="s">
        <v>4</v>
      </c>
      <c r="G57" s="1">
        <v>37226</v>
      </c>
      <c r="H57" s="1">
        <v>37257</v>
      </c>
      <c r="I57" s="4">
        <v>10000</v>
      </c>
      <c r="J57">
        <v>2.7850000000000001</v>
      </c>
      <c r="K57" s="6">
        <f t="shared" si="0"/>
        <v>27850</v>
      </c>
    </row>
    <row r="58" spans="1:11" x14ac:dyDescent="0.2">
      <c r="A58" t="s">
        <v>0</v>
      </c>
      <c r="B58" t="s">
        <v>13</v>
      </c>
      <c r="C58" t="s">
        <v>2</v>
      </c>
      <c r="D58" t="s">
        <v>3</v>
      </c>
      <c r="E58" s="1">
        <v>37222</v>
      </c>
      <c r="F58" t="s">
        <v>4</v>
      </c>
      <c r="G58" s="1">
        <v>37226</v>
      </c>
      <c r="H58" s="1">
        <v>37257</v>
      </c>
      <c r="I58" s="4">
        <v>10000</v>
      </c>
      <c r="J58">
        <v>2.7050000000000001</v>
      </c>
      <c r="K58" s="6">
        <f t="shared" si="0"/>
        <v>27050</v>
      </c>
    </row>
    <row r="59" spans="1:11" x14ac:dyDescent="0.2">
      <c r="A59" t="s">
        <v>0</v>
      </c>
      <c r="B59" t="s">
        <v>14</v>
      </c>
      <c r="C59" t="s">
        <v>2</v>
      </c>
      <c r="D59" t="s">
        <v>3</v>
      </c>
      <c r="E59" s="1">
        <v>37222</v>
      </c>
      <c r="F59" t="s">
        <v>4</v>
      </c>
      <c r="G59" s="1">
        <v>37226</v>
      </c>
      <c r="H59" s="1">
        <v>37257</v>
      </c>
      <c r="I59" s="4">
        <v>10000</v>
      </c>
      <c r="J59">
        <v>2.6749999999999998</v>
      </c>
      <c r="K59" s="6">
        <f t="shared" si="0"/>
        <v>26750</v>
      </c>
    </row>
    <row r="60" spans="1:11" x14ac:dyDescent="0.2">
      <c r="A60" t="s">
        <v>0</v>
      </c>
      <c r="B60" t="s">
        <v>13</v>
      </c>
      <c r="C60" t="s">
        <v>2</v>
      </c>
      <c r="D60" t="s">
        <v>3</v>
      </c>
      <c r="E60" s="1">
        <v>37222</v>
      </c>
      <c r="F60" t="s">
        <v>4</v>
      </c>
      <c r="G60" s="1">
        <v>37226</v>
      </c>
      <c r="H60" s="1">
        <v>37257</v>
      </c>
      <c r="I60" s="4">
        <v>10000</v>
      </c>
      <c r="J60">
        <v>2.6949999999999998</v>
      </c>
      <c r="K60" s="6">
        <f t="shared" si="0"/>
        <v>26950</v>
      </c>
    </row>
    <row r="61" spans="1:11" x14ac:dyDescent="0.2">
      <c r="A61" t="s">
        <v>0</v>
      </c>
      <c r="B61" t="s">
        <v>14</v>
      </c>
      <c r="C61" t="s">
        <v>2</v>
      </c>
      <c r="D61" t="s">
        <v>3</v>
      </c>
      <c r="E61" s="1">
        <v>37222</v>
      </c>
      <c r="F61" t="s">
        <v>4</v>
      </c>
      <c r="G61" s="1">
        <v>37226</v>
      </c>
      <c r="H61" s="1">
        <v>37257</v>
      </c>
      <c r="I61" s="4">
        <v>10000</v>
      </c>
      <c r="J61">
        <v>2.6949999999999998</v>
      </c>
      <c r="K61" s="6">
        <f t="shared" si="0"/>
        <v>26950</v>
      </c>
    </row>
    <row r="62" spans="1:11" s="9" customFormat="1" ht="13.5" thickBot="1" x14ac:dyDescent="0.25">
      <c r="A62" s="9" t="s">
        <v>0</v>
      </c>
      <c r="B62" s="9" t="s">
        <v>13</v>
      </c>
      <c r="C62" s="9" t="s">
        <v>2</v>
      </c>
      <c r="D62" s="9" t="s">
        <v>3</v>
      </c>
      <c r="E62" s="10">
        <v>37222</v>
      </c>
      <c r="F62" s="9" t="s">
        <v>4</v>
      </c>
      <c r="G62" s="10">
        <v>37226</v>
      </c>
      <c r="H62" s="10">
        <v>37257</v>
      </c>
      <c r="I62" s="11">
        <v>10000</v>
      </c>
      <c r="J62" s="9">
        <v>2.7349999999999999</v>
      </c>
      <c r="K62" s="12">
        <f t="shared" si="0"/>
        <v>27350</v>
      </c>
    </row>
    <row r="63" spans="1:11" x14ac:dyDescent="0.2">
      <c r="B63" s="7" t="s">
        <v>49</v>
      </c>
      <c r="C63" s="8">
        <f>K63/I63</f>
        <v>2.7212499999999999</v>
      </c>
      <c r="E63" s="1"/>
      <c r="G63" s="1"/>
      <c r="H63" s="1"/>
      <c r="I63" s="4">
        <f>SUM(I50:I62)</f>
        <v>120000</v>
      </c>
      <c r="K63" s="6">
        <f>SUM(K50:K62)</f>
        <v>326550</v>
      </c>
    </row>
    <row r="64" spans="1:11" x14ac:dyDescent="0.2">
      <c r="E64" s="1"/>
      <c r="G64" s="1"/>
      <c r="H64" s="1"/>
    </row>
    <row r="65" spans="1:11" x14ac:dyDescent="0.2">
      <c r="A65" t="s">
        <v>0</v>
      </c>
      <c r="B65" t="s">
        <v>16</v>
      </c>
      <c r="C65" t="s">
        <v>6</v>
      </c>
      <c r="D65" t="s">
        <v>17</v>
      </c>
      <c r="E65" s="1">
        <v>37222</v>
      </c>
      <c r="F65" t="s">
        <v>18</v>
      </c>
      <c r="G65" s="1">
        <v>37226</v>
      </c>
      <c r="H65" s="1">
        <v>37257</v>
      </c>
      <c r="I65" s="4">
        <v>10000</v>
      </c>
      <c r="J65">
        <v>2.59</v>
      </c>
      <c r="K65" s="6">
        <f t="shared" si="0"/>
        <v>25900</v>
      </c>
    </row>
    <row r="66" spans="1:11" x14ac:dyDescent="0.2">
      <c r="A66" t="s">
        <v>0</v>
      </c>
      <c r="B66" t="s">
        <v>8</v>
      </c>
      <c r="C66" t="s">
        <v>6</v>
      </c>
      <c r="D66" t="s">
        <v>17</v>
      </c>
      <c r="E66" s="1">
        <v>37222</v>
      </c>
      <c r="F66" t="s">
        <v>18</v>
      </c>
      <c r="G66" s="1">
        <v>37226</v>
      </c>
      <c r="H66" s="1">
        <v>37257</v>
      </c>
      <c r="I66" s="4">
        <v>10000</v>
      </c>
      <c r="J66">
        <v>2.59</v>
      </c>
      <c r="K66" s="6">
        <f t="shared" ref="K66:K93" si="1">I66*J66</f>
        <v>25900</v>
      </c>
    </row>
    <row r="67" spans="1:11" x14ac:dyDescent="0.2">
      <c r="A67" t="s">
        <v>0</v>
      </c>
      <c r="B67" t="s">
        <v>8</v>
      </c>
      <c r="C67" t="s">
        <v>6</v>
      </c>
      <c r="D67" t="s">
        <v>17</v>
      </c>
      <c r="E67" s="1">
        <v>37222</v>
      </c>
      <c r="F67" t="s">
        <v>18</v>
      </c>
      <c r="G67" s="1">
        <v>37226</v>
      </c>
      <c r="H67" s="1">
        <v>37257</v>
      </c>
      <c r="I67" s="4">
        <v>10000</v>
      </c>
      <c r="J67">
        <v>2.61</v>
      </c>
      <c r="K67" s="6">
        <f t="shared" si="1"/>
        <v>26100</v>
      </c>
    </row>
    <row r="68" spans="1:11" x14ac:dyDescent="0.2">
      <c r="A68" t="s">
        <v>0</v>
      </c>
      <c r="B68" t="s">
        <v>8</v>
      </c>
      <c r="C68" t="s">
        <v>6</v>
      </c>
      <c r="D68" t="s">
        <v>17</v>
      </c>
      <c r="E68" s="1">
        <v>37222</v>
      </c>
      <c r="F68" t="s">
        <v>18</v>
      </c>
      <c r="G68" s="1">
        <v>37226</v>
      </c>
      <c r="H68" s="1">
        <v>37257</v>
      </c>
      <c r="I68" s="4">
        <v>10000</v>
      </c>
      <c r="J68">
        <v>2.61</v>
      </c>
      <c r="K68" s="6">
        <f t="shared" si="1"/>
        <v>26100</v>
      </c>
    </row>
    <row r="69" spans="1:11" x14ac:dyDescent="0.2">
      <c r="A69" t="s">
        <v>0</v>
      </c>
      <c r="B69" t="s">
        <v>13</v>
      </c>
      <c r="C69" t="s">
        <v>6</v>
      </c>
      <c r="D69" t="s">
        <v>17</v>
      </c>
      <c r="E69" s="1">
        <v>37222</v>
      </c>
      <c r="F69" t="s">
        <v>18</v>
      </c>
      <c r="G69" s="1">
        <v>37226</v>
      </c>
      <c r="H69" s="1">
        <v>37257</v>
      </c>
      <c r="I69" s="4">
        <v>10000</v>
      </c>
      <c r="J69">
        <v>2.57</v>
      </c>
      <c r="K69" s="6">
        <f t="shared" si="1"/>
        <v>25700</v>
      </c>
    </row>
    <row r="70" spans="1:11" x14ac:dyDescent="0.2">
      <c r="A70" t="s">
        <v>0</v>
      </c>
      <c r="B70" t="s">
        <v>8</v>
      </c>
      <c r="C70" t="s">
        <v>6</v>
      </c>
      <c r="D70" t="s">
        <v>17</v>
      </c>
      <c r="E70" s="1">
        <v>37222</v>
      </c>
      <c r="F70" t="s">
        <v>18</v>
      </c>
      <c r="G70" s="1">
        <v>37226</v>
      </c>
      <c r="H70" s="1">
        <v>37257</v>
      </c>
      <c r="I70" s="4">
        <v>5000</v>
      </c>
      <c r="J70">
        <v>2.585</v>
      </c>
      <c r="K70" s="6">
        <f t="shared" si="1"/>
        <v>12925</v>
      </c>
    </row>
    <row r="71" spans="1:11" x14ac:dyDescent="0.2">
      <c r="A71" t="s">
        <v>0</v>
      </c>
      <c r="B71" t="s">
        <v>5</v>
      </c>
      <c r="C71" t="s">
        <v>6</v>
      </c>
      <c r="D71" t="s">
        <v>7</v>
      </c>
      <c r="E71" s="1">
        <v>37221</v>
      </c>
      <c r="F71">
        <v>3200322</v>
      </c>
      <c r="G71" s="1">
        <v>37226</v>
      </c>
      <c r="H71" s="1">
        <v>37257</v>
      </c>
      <c r="I71" s="4">
        <v>1400</v>
      </c>
      <c r="J71">
        <v>2.76</v>
      </c>
      <c r="K71" s="6">
        <f t="shared" si="1"/>
        <v>3863.9999999999995</v>
      </c>
    </row>
    <row r="72" spans="1:11" x14ac:dyDescent="0.2">
      <c r="A72" t="s">
        <v>0</v>
      </c>
      <c r="B72" t="s">
        <v>8</v>
      </c>
      <c r="C72" t="s">
        <v>6</v>
      </c>
      <c r="D72" t="s">
        <v>7</v>
      </c>
      <c r="E72" s="1">
        <v>37222</v>
      </c>
      <c r="F72">
        <v>3200322</v>
      </c>
      <c r="G72" s="1">
        <v>37226</v>
      </c>
      <c r="H72" s="1">
        <v>37257</v>
      </c>
      <c r="I72" s="4">
        <v>10000</v>
      </c>
      <c r="J72">
        <v>2.5950000000000002</v>
      </c>
      <c r="K72" s="6">
        <f t="shared" si="1"/>
        <v>25950.000000000004</v>
      </c>
    </row>
    <row r="73" spans="1:11" x14ac:dyDescent="0.2">
      <c r="A73" t="s">
        <v>0</v>
      </c>
      <c r="B73" t="s">
        <v>13</v>
      </c>
      <c r="C73" t="s">
        <v>6</v>
      </c>
      <c r="D73" t="s">
        <v>7</v>
      </c>
      <c r="E73" s="1">
        <v>37222</v>
      </c>
      <c r="F73">
        <v>3200322</v>
      </c>
      <c r="G73" s="1">
        <v>37226</v>
      </c>
      <c r="H73" s="1">
        <v>37257</v>
      </c>
      <c r="I73" s="4">
        <v>10000</v>
      </c>
      <c r="J73">
        <v>2.61</v>
      </c>
      <c r="K73" s="6">
        <f t="shared" si="1"/>
        <v>26100</v>
      </c>
    </row>
    <row r="74" spans="1:11" x14ac:dyDescent="0.2">
      <c r="A74" t="s">
        <v>0</v>
      </c>
      <c r="B74" t="s">
        <v>8</v>
      </c>
      <c r="C74" t="s">
        <v>6</v>
      </c>
      <c r="D74" t="s">
        <v>7</v>
      </c>
      <c r="E74" s="1">
        <v>37222</v>
      </c>
      <c r="F74">
        <v>3200322</v>
      </c>
      <c r="G74" s="1">
        <v>37226</v>
      </c>
      <c r="H74" s="1">
        <v>37257</v>
      </c>
      <c r="I74" s="4">
        <v>10000</v>
      </c>
      <c r="J74">
        <v>2.59</v>
      </c>
      <c r="K74" s="6">
        <f t="shared" si="1"/>
        <v>25900</v>
      </c>
    </row>
    <row r="75" spans="1:11" x14ac:dyDescent="0.2">
      <c r="A75" t="s">
        <v>0</v>
      </c>
      <c r="B75" t="s">
        <v>8</v>
      </c>
      <c r="C75" t="s">
        <v>6</v>
      </c>
      <c r="D75" t="s">
        <v>7</v>
      </c>
      <c r="E75" s="1">
        <v>37222</v>
      </c>
      <c r="F75">
        <v>3200322</v>
      </c>
      <c r="G75" s="1">
        <v>37226</v>
      </c>
      <c r="H75" s="1">
        <v>37257</v>
      </c>
      <c r="I75" s="4">
        <v>5000</v>
      </c>
      <c r="J75">
        <v>2.57</v>
      </c>
      <c r="K75" s="6">
        <f t="shared" si="1"/>
        <v>12850</v>
      </c>
    </row>
    <row r="76" spans="1:11" s="9" customFormat="1" ht="13.5" thickBot="1" x14ac:dyDescent="0.25">
      <c r="A76" s="9" t="s">
        <v>0</v>
      </c>
      <c r="B76" s="9" t="s">
        <v>13</v>
      </c>
      <c r="C76" s="9" t="s">
        <v>6</v>
      </c>
      <c r="D76" s="9" t="s">
        <v>7</v>
      </c>
      <c r="E76" s="10">
        <v>37222</v>
      </c>
      <c r="F76" s="9">
        <v>3200322</v>
      </c>
      <c r="G76" s="10">
        <v>37226</v>
      </c>
      <c r="H76" s="10">
        <v>37257</v>
      </c>
      <c r="I76" s="11">
        <v>10000</v>
      </c>
      <c r="J76" s="9">
        <v>2.58</v>
      </c>
      <c r="K76" s="12">
        <f t="shared" si="1"/>
        <v>25800</v>
      </c>
    </row>
    <row r="77" spans="1:11" x14ac:dyDescent="0.2">
      <c r="B77" s="7" t="s">
        <v>49</v>
      </c>
      <c r="C77" s="8">
        <f>K77/I77</f>
        <v>2.5945660749506905</v>
      </c>
      <c r="E77" s="1"/>
      <c r="G77" s="1"/>
      <c r="H77" s="1"/>
      <c r="I77" s="4">
        <f>SUM(I65:I76)</f>
        <v>101400</v>
      </c>
      <c r="K77" s="6">
        <f>SUM(K65:K76)</f>
        <v>263089</v>
      </c>
    </row>
    <row r="78" spans="1:11" x14ac:dyDescent="0.2">
      <c r="E78" s="1"/>
      <c r="G78" s="1"/>
      <c r="H78" s="1"/>
    </row>
    <row r="79" spans="1:11" x14ac:dyDescent="0.2">
      <c r="A79" t="s">
        <v>29</v>
      </c>
      <c r="B79" t="s">
        <v>19</v>
      </c>
      <c r="C79" t="s">
        <v>30</v>
      </c>
      <c r="D79" t="s">
        <v>31</v>
      </c>
      <c r="E79" s="1">
        <v>37221</v>
      </c>
      <c r="F79">
        <v>5001</v>
      </c>
      <c r="G79" s="1">
        <v>37226</v>
      </c>
      <c r="H79" s="1">
        <v>37257</v>
      </c>
      <c r="I79" s="4">
        <v>5000</v>
      </c>
      <c r="J79">
        <v>2.42</v>
      </c>
      <c r="K79" s="6">
        <f t="shared" si="1"/>
        <v>12100</v>
      </c>
    </row>
    <row r="80" spans="1:11" x14ac:dyDescent="0.2">
      <c r="A80" t="s">
        <v>29</v>
      </c>
      <c r="B80" t="s">
        <v>13</v>
      </c>
      <c r="C80" t="s">
        <v>30</v>
      </c>
      <c r="D80" t="s">
        <v>31</v>
      </c>
      <c r="E80" s="1">
        <v>37221</v>
      </c>
      <c r="F80">
        <v>5001</v>
      </c>
      <c r="G80" s="1">
        <v>37226</v>
      </c>
      <c r="H80" s="1">
        <v>37257</v>
      </c>
      <c r="I80" s="4">
        <v>5000</v>
      </c>
      <c r="J80">
        <v>2.4350000000000001</v>
      </c>
      <c r="K80" s="6">
        <f t="shared" si="1"/>
        <v>12175</v>
      </c>
    </row>
    <row r="81" spans="1:11" x14ac:dyDescent="0.2">
      <c r="A81" t="s">
        <v>29</v>
      </c>
      <c r="B81" t="s">
        <v>13</v>
      </c>
      <c r="C81" t="s">
        <v>30</v>
      </c>
      <c r="D81" t="s">
        <v>31</v>
      </c>
      <c r="E81" s="1">
        <v>37221</v>
      </c>
      <c r="F81">
        <v>5001</v>
      </c>
      <c r="G81" s="1">
        <v>37226</v>
      </c>
      <c r="H81" s="1">
        <v>37257</v>
      </c>
      <c r="I81" s="4">
        <v>10000</v>
      </c>
      <c r="J81">
        <v>2.4350000000000001</v>
      </c>
      <c r="K81" s="6">
        <f t="shared" si="1"/>
        <v>24350</v>
      </c>
    </row>
    <row r="82" spans="1:11" x14ac:dyDescent="0.2">
      <c r="A82" t="s">
        <v>29</v>
      </c>
      <c r="B82" t="s">
        <v>19</v>
      </c>
      <c r="C82" t="s">
        <v>30</v>
      </c>
      <c r="D82" t="s">
        <v>31</v>
      </c>
      <c r="E82" s="1">
        <v>37222</v>
      </c>
      <c r="F82">
        <v>5001</v>
      </c>
      <c r="G82" s="1">
        <v>37226</v>
      </c>
      <c r="H82" s="1">
        <v>37257</v>
      </c>
      <c r="I82" s="4">
        <v>5000</v>
      </c>
      <c r="J82">
        <v>2.2749999999999999</v>
      </c>
      <c r="K82" s="6">
        <f t="shared" si="1"/>
        <v>11375</v>
      </c>
    </row>
    <row r="83" spans="1:11" x14ac:dyDescent="0.2">
      <c r="A83" t="s">
        <v>29</v>
      </c>
      <c r="B83" t="s">
        <v>13</v>
      </c>
      <c r="C83" t="s">
        <v>30</v>
      </c>
      <c r="D83" t="s">
        <v>31</v>
      </c>
      <c r="E83" s="1">
        <v>37222</v>
      </c>
      <c r="F83">
        <v>5001</v>
      </c>
      <c r="G83" s="1">
        <v>37226</v>
      </c>
      <c r="H83" s="1">
        <v>37257</v>
      </c>
      <c r="I83" s="4">
        <v>5000</v>
      </c>
      <c r="J83">
        <v>2.2349999999999999</v>
      </c>
      <c r="K83" s="6">
        <f t="shared" si="1"/>
        <v>11175</v>
      </c>
    </row>
    <row r="84" spans="1:11" s="9" customFormat="1" ht="13.5" thickBot="1" x14ac:dyDescent="0.25">
      <c r="A84" s="9" t="s">
        <v>29</v>
      </c>
      <c r="B84" s="9" t="s">
        <v>13</v>
      </c>
      <c r="C84" s="9" t="s">
        <v>30</v>
      </c>
      <c r="D84" s="9" t="s">
        <v>31</v>
      </c>
      <c r="E84" s="10">
        <v>37222</v>
      </c>
      <c r="F84" s="9">
        <v>5001</v>
      </c>
      <c r="G84" s="10">
        <v>37226</v>
      </c>
      <c r="H84" s="10">
        <v>37257</v>
      </c>
      <c r="I84" s="11">
        <v>10000</v>
      </c>
      <c r="J84" s="9">
        <v>2.2149999999999999</v>
      </c>
      <c r="K84" s="12">
        <f t="shared" si="1"/>
        <v>22150</v>
      </c>
    </row>
    <row r="85" spans="1:11" x14ac:dyDescent="0.2">
      <c r="B85" s="7" t="s">
        <v>49</v>
      </c>
      <c r="C85" s="8">
        <f>K85/I85</f>
        <v>2.3331249999999999</v>
      </c>
      <c r="E85" s="1"/>
      <c r="G85" s="1"/>
      <c r="H85" s="1"/>
      <c r="I85" s="4">
        <f>SUM(I79:I84)</f>
        <v>40000</v>
      </c>
      <c r="K85" s="6">
        <f>SUM(K79:K84)</f>
        <v>93325</v>
      </c>
    </row>
    <row r="86" spans="1:11" x14ac:dyDescent="0.2">
      <c r="E86" s="1"/>
      <c r="G86" s="1"/>
      <c r="H86" s="1"/>
    </row>
    <row r="87" spans="1:11" x14ac:dyDescent="0.2">
      <c r="A87" t="s">
        <v>29</v>
      </c>
      <c r="B87" t="s">
        <v>27</v>
      </c>
      <c r="C87" t="s">
        <v>35</v>
      </c>
      <c r="D87" t="s">
        <v>35</v>
      </c>
      <c r="E87" s="1">
        <v>37222</v>
      </c>
      <c r="G87" s="1">
        <v>37226</v>
      </c>
      <c r="H87" s="1">
        <v>37257</v>
      </c>
      <c r="I87" s="4">
        <v>5000</v>
      </c>
      <c r="J87">
        <v>2.2400000000000002</v>
      </c>
      <c r="K87" s="6">
        <f t="shared" si="1"/>
        <v>11200.000000000002</v>
      </c>
    </row>
    <row r="88" spans="1:11" x14ac:dyDescent="0.2">
      <c r="A88" t="s">
        <v>29</v>
      </c>
      <c r="B88" t="s">
        <v>27</v>
      </c>
      <c r="C88" t="s">
        <v>35</v>
      </c>
      <c r="D88" t="s">
        <v>35</v>
      </c>
      <c r="E88" s="1">
        <v>37222</v>
      </c>
      <c r="G88" s="1">
        <v>37226</v>
      </c>
      <c r="H88" s="1">
        <v>37257</v>
      </c>
      <c r="I88" s="4">
        <v>5000</v>
      </c>
      <c r="J88">
        <v>2.08</v>
      </c>
      <c r="K88" s="6">
        <f t="shared" si="1"/>
        <v>10400</v>
      </c>
    </row>
    <row r="89" spans="1:11" x14ac:dyDescent="0.2">
      <c r="A89" t="s">
        <v>29</v>
      </c>
      <c r="B89" t="s">
        <v>19</v>
      </c>
      <c r="C89" t="s">
        <v>35</v>
      </c>
      <c r="D89" t="s">
        <v>35</v>
      </c>
      <c r="E89" s="1">
        <v>37221</v>
      </c>
      <c r="G89" s="1">
        <v>37226</v>
      </c>
      <c r="H89" s="1">
        <v>37257</v>
      </c>
      <c r="I89" s="4">
        <v>5000</v>
      </c>
      <c r="J89">
        <v>2.37</v>
      </c>
      <c r="K89" s="6">
        <f t="shared" si="1"/>
        <v>11850</v>
      </c>
    </row>
    <row r="90" spans="1:11" x14ac:dyDescent="0.2">
      <c r="A90" t="s">
        <v>29</v>
      </c>
      <c r="B90" t="s">
        <v>27</v>
      </c>
      <c r="C90" t="s">
        <v>35</v>
      </c>
      <c r="D90" t="s">
        <v>35</v>
      </c>
      <c r="E90" s="1">
        <v>37221</v>
      </c>
      <c r="G90" s="1">
        <v>37226</v>
      </c>
      <c r="H90" s="1">
        <v>37257</v>
      </c>
      <c r="I90" s="4">
        <v>5000</v>
      </c>
      <c r="J90">
        <v>2.36</v>
      </c>
      <c r="K90" s="6">
        <f t="shared" si="1"/>
        <v>11800</v>
      </c>
    </row>
    <row r="91" spans="1:11" x14ac:dyDescent="0.2">
      <c r="A91" t="s">
        <v>29</v>
      </c>
      <c r="B91" t="s">
        <v>27</v>
      </c>
      <c r="C91" t="s">
        <v>35</v>
      </c>
      <c r="D91" t="s">
        <v>35</v>
      </c>
      <c r="E91" s="1">
        <v>37221</v>
      </c>
      <c r="G91" s="1">
        <v>37226</v>
      </c>
      <c r="H91" s="1">
        <v>37257</v>
      </c>
      <c r="I91" s="4">
        <v>5000</v>
      </c>
      <c r="J91">
        <v>2.36</v>
      </c>
      <c r="K91" s="6">
        <f t="shared" si="1"/>
        <v>11800</v>
      </c>
    </row>
    <row r="92" spans="1:11" x14ac:dyDescent="0.2">
      <c r="A92" t="s">
        <v>29</v>
      </c>
      <c r="B92" t="s">
        <v>27</v>
      </c>
      <c r="C92" t="s">
        <v>35</v>
      </c>
      <c r="D92" t="s">
        <v>35</v>
      </c>
      <c r="E92" s="1">
        <v>37222</v>
      </c>
      <c r="G92" s="1">
        <v>37226</v>
      </c>
      <c r="H92" s="1">
        <v>37257</v>
      </c>
      <c r="I92" s="4">
        <v>5000</v>
      </c>
      <c r="J92">
        <v>2.2000000000000002</v>
      </c>
      <c r="K92" s="6">
        <f t="shared" si="1"/>
        <v>11000</v>
      </c>
    </row>
    <row r="93" spans="1:11" s="9" customFormat="1" ht="13.5" thickBot="1" x14ac:dyDescent="0.25">
      <c r="A93" s="9" t="s">
        <v>29</v>
      </c>
      <c r="B93" s="9" t="s">
        <v>14</v>
      </c>
      <c r="C93" s="9" t="s">
        <v>35</v>
      </c>
      <c r="D93" s="9" t="s">
        <v>35</v>
      </c>
      <c r="E93" s="10">
        <v>37222</v>
      </c>
      <c r="G93" s="10">
        <v>37226</v>
      </c>
      <c r="H93" s="10">
        <v>37257</v>
      </c>
      <c r="I93" s="11">
        <v>5000</v>
      </c>
      <c r="J93" s="9">
        <v>2.16</v>
      </c>
      <c r="K93" s="12">
        <f t="shared" si="1"/>
        <v>10800</v>
      </c>
    </row>
    <row r="94" spans="1:11" x14ac:dyDescent="0.2">
      <c r="B94" s="7" t="s">
        <v>49</v>
      </c>
      <c r="C94" s="8">
        <f>K94/I94</f>
        <v>2.2528571428571427</v>
      </c>
      <c r="I94" s="4">
        <f>SUM(I87:I93)</f>
        <v>35000</v>
      </c>
      <c r="K94" s="6">
        <f>SUM(K87:K93)</f>
        <v>78850</v>
      </c>
    </row>
  </sheetData>
  <phoneticPr fontId="0" type="noConversion"/>
  <pageMargins left="0.75" right="0.75" top="1" bottom="1" header="0.5" footer="0.5"/>
  <pageSetup scale="55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11_27_01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Felienne</cp:lastModifiedBy>
  <cp:lastPrinted>2001-11-28T00:55:52Z</cp:lastPrinted>
  <dcterms:created xsi:type="dcterms:W3CDTF">2001-11-28T00:55:49Z</dcterms:created>
  <dcterms:modified xsi:type="dcterms:W3CDTF">2014-09-03T16:34:09Z</dcterms:modified>
</cp:coreProperties>
</file>