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615"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Deals!$D$105</definedName>
    <definedName name="CISOEndDate">Deals!$D$106</definedName>
    <definedName name="cRows">COUNTA(#REF!)</definedName>
    <definedName name="CurrDate">[1]Top!#REF!</definedName>
    <definedName name="DataAll">Deals!$A$2:$AF$243</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10">Top!$E$5</definedName>
    <definedName name="EndofDPoint">Deals!$C$104</definedName>
    <definedName name="EndofDType">Deals!$B$104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H29" i="1" s="1"/>
  <c r="B12" i="2" s="1"/>
  <c r="D12" i="2" s="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F30" i="1"/>
  <c r="J30" i="1"/>
  <c r="B31" i="1"/>
  <c r="D31" i="1"/>
  <c r="F31" i="1"/>
  <c r="J31" i="1"/>
  <c r="AD3" i="6"/>
  <c r="AF3" i="6" s="1"/>
  <c r="AE3" i="6"/>
  <c r="AD4" i="6"/>
  <c r="AE4" i="6" s="1"/>
  <c r="AF4" i="6"/>
  <c r="AD5" i="6"/>
  <c r="AE5" i="6"/>
  <c r="AF5" i="6"/>
  <c r="AD8" i="6"/>
  <c r="AD9" i="6"/>
  <c r="AD10" i="6"/>
  <c r="AE10" i="6" s="1"/>
  <c r="AF10" i="6"/>
  <c r="AD11" i="6"/>
  <c r="AE11" i="6"/>
  <c r="AF11" i="6"/>
  <c r="AD12" i="6"/>
  <c r="AD13" i="6"/>
  <c r="AF13" i="6" s="1"/>
  <c r="AE13" i="6"/>
  <c r="AD14" i="6"/>
  <c r="AE14" i="6"/>
  <c r="AF14" i="6"/>
  <c r="AD15" i="6"/>
  <c r="AF15" i="6" s="1"/>
  <c r="AE15" i="6"/>
  <c r="AD16" i="6"/>
  <c r="AD17" i="6"/>
  <c r="AF17" i="6" s="1"/>
  <c r="AE17" i="6"/>
  <c r="AD18" i="6"/>
  <c r="AD21" i="6"/>
  <c r="D22" i="6"/>
  <c r="AD22" i="6"/>
  <c r="AD23" i="6"/>
  <c r="D24" i="6"/>
  <c r="AD24" i="6"/>
  <c r="AD25" i="6"/>
  <c r="AD26" i="6"/>
  <c r="AD27" i="6"/>
  <c r="D28" i="6"/>
  <c r="AD28" i="6"/>
  <c r="AD29" i="6"/>
  <c r="D30" i="6"/>
  <c r="AD30" i="6"/>
  <c r="AD31" i="6"/>
  <c r="D32" i="6"/>
  <c r="AD32" i="6"/>
  <c r="AD33" i="6"/>
  <c r="D34" i="6"/>
  <c r="AD34" i="6"/>
  <c r="AD35" i="6"/>
  <c r="D36" i="6"/>
  <c r="AD36" i="6"/>
  <c r="AD37" i="6"/>
  <c r="D38" i="6"/>
  <c r="AD38" i="6"/>
  <c r="AD39" i="6"/>
  <c r="D40" i="6"/>
  <c r="AD40" i="6"/>
  <c r="AD41" i="6"/>
  <c r="D42" i="6"/>
  <c r="AD42" i="6"/>
  <c r="AD43" i="6"/>
  <c r="D44" i="6"/>
  <c r="AD44" i="6"/>
  <c r="AD45" i="6"/>
  <c r="AE45" i="6"/>
  <c r="AD46" i="6"/>
  <c r="AF46" i="6"/>
  <c r="AD47" i="6"/>
  <c r="AF47" i="6"/>
  <c r="AD48" i="6"/>
  <c r="AE48" i="6"/>
  <c r="AF48" i="6"/>
  <c r="AD49" i="6"/>
  <c r="AE49" i="6" s="1"/>
  <c r="AF49" i="6"/>
  <c r="AD50" i="6"/>
  <c r="AF50" i="6"/>
  <c r="AD51" i="6"/>
  <c r="AE51" i="6" s="1"/>
  <c r="AF51" i="6"/>
  <c r="AD52" i="6"/>
  <c r="AE52" i="6"/>
  <c r="AF52" i="6"/>
  <c r="AD53" i="6"/>
  <c r="AE53" i="6" s="1"/>
  <c r="AF53" i="6"/>
  <c r="AD54" i="6"/>
  <c r="AE54" i="6"/>
  <c r="AF54" i="6"/>
  <c r="AD55" i="6"/>
  <c r="AF55" i="6"/>
  <c r="AD56" i="6"/>
  <c r="AF56" i="6"/>
  <c r="AD57" i="6"/>
  <c r="AE57" i="6" s="1"/>
  <c r="AF57" i="6"/>
  <c r="AD58" i="6"/>
  <c r="AF58" i="6"/>
  <c r="AD59" i="6"/>
  <c r="AF59" i="6"/>
  <c r="AD60" i="6"/>
  <c r="AE60" i="6"/>
  <c r="AF60" i="6"/>
  <c r="AD61" i="6"/>
  <c r="AE61" i="6" s="1"/>
  <c r="AF61" i="6"/>
  <c r="AD62" i="6"/>
  <c r="AF62" i="6"/>
  <c r="AD63" i="6"/>
  <c r="AF63" i="6"/>
  <c r="AD64" i="6"/>
  <c r="AE64" i="6"/>
  <c r="AF64" i="6"/>
  <c r="AD65" i="6"/>
  <c r="AE65" i="6" s="1"/>
  <c r="AF65" i="6"/>
  <c r="AD66" i="6"/>
  <c r="AF66" i="6"/>
  <c r="AD67" i="6"/>
  <c r="AE67" i="6" s="1"/>
  <c r="AF67" i="6"/>
  <c r="AD68" i="6"/>
  <c r="AE68" i="6"/>
  <c r="AF68" i="6"/>
  <c r="AD69" i="6"/>
  <c r="AF69" i="6" s="1"/>
  <c r="AE69" i="6"/>
  <c r="AD70" i="6"/>
  <c r="AD71" i="6"/>
  <c r="AD72" i="6"/>
  <c r="AE72" i="6" s="1"/>
  <c r="AF72" i="6"/>
  <c r="AD73" i="6"/>
  <c r="AE73" i="6"/>
  <c r="AF73" i="6"/>
  <c r="AD74" i="6"/>
  <c r="AD75" i="6"/>
  <c r="AF75" i="6" s="1"/>
  <c r="AE75" i="6"/>
  <c r="AD76" i="6"/>
  <c r="AE76" i="6"/>
  <c r="AF76" i="6"/>
  <c r="AD77" i="6"/>
  <c r="AF77" i="6" s="1"/>
  <c r="AE77" i="6"/>
  <c r="AD78" i="6"/>
  <c r="AD79" i="6"/>
  <c r="AD80" i="6"/>
  <c r="AE80" i="6" s="1"/>
  <c r="AF80" i="6"/>
  <c r="AD81" i="6"/>
  <c r="AE81" i="6"/>
  <c r="AF81" i="6"/>
  <c r="AD82" i="6"/>
  <c r="AD84" i="6"/>
  <c r="AF84" i="6" s="1"/>
  <c r="AE84" i="6"/>
  <c r="AD85" i="6"/>
  <c r="AE85" i="6"/>
  <c r="AF85" i="6"/>
  <c r="AD86" i="6"/>
  <c r="AF86" i="6" s="1"/>
  <c r="AE86" i="6"/>
  <c r="AD87" i="6"/>
  <c r="AD88" i="6"/>
  <c r="AD89" i="6"/>
  <c r="AE89" i="6" s="1"/>
  <c r="AF89" i="6"/>
  <c r="AD90" i="6"/>
  <c r="AE90" i="6"/>
  <c r="AF90" i="6"/>
  <c r="AD91" i="6"/>
  <c r="AD92" i="6"/>
  <c r="AF92" i="6" s="1"/>
  <c r="AE92" i="6"/>
  <c r="AD93" i="6"/>
  <c r="AE93" i="6"/>
  <c r="AF93" i="6"/>
  <c r="AD94" i="6"/>
  <c r="AF94" i="6" s="1"/>
  <c r="AE94" i="6"/>
  <c r="AD95" i="6"/>
  <c r="AD96" i="6"/>
  <c r="AD98" i="6"/>
  <c r="AE98" i="6" s="1"/>
  <c r="AF98" i="6"/>
  <c r="AD99" i="6"/>
  <c r="AE99" i="6"/>
  <c r="AF99" i="6"/>
  <c r="AD100" i="6"/>
  <c r="AD101" i="6"/>
  <c r="AF101" i="6" s="1"/>
  <c r="AE101" i="6"/>
  <c r="AD102" i="6"/>
  <c r="AE102" i="6"/>
  <c r="AF102" i="6"/>
  <c r="F109" i="6"/>
  <c r="D21" i="6" s="1"/>
  <c r="G109" i="6"/>
  <c r="F110" i="6"/>
  <c r="G110" i="6"/>
  <c r="F111" i="6"/>
  <c r="D23" i="6" s="1"/>
  <c r="G111" i="6"/>
  <c r="F112" i="6"/>
  <c r="G112" i="6"/>
  <c r="F113" i="6"/>
  <c r="D25" i="6" s="1"/>
  <c r="G113" i="6"/>
  <c r="F114" i="6"/>
  <c r="D26" i="6" s="1"/>
  <c r="G114" i="6"/>
  <c r="F115" i="6"/>
  <c r="D27" i="6" s="1"/>
  <c r="G115" i="6"/>
  <c r="F116" i="6"/>
  <c r="G116" i="6"/>
  <c r="F117" i="6"/>
  <c r="D29" i="6" s="1"/>
  <c r="G117" i="6"/>
  <c r="F118" i="6"/>
  <c r="G118" i="6"/>
  <c r="F119" i="6"/>
  <c r="D31" i="6" s="1"/>
  <c r="G119" i="6"/>
  <c r="F120" i="6"/>
  <c r="G120" i="6"/>
  <c r="F121" i="6"/>
  <c r="D33" i="6" s="1"/>
  <c r="G121" i="6"/>
  <c r="F122" i="6"/>
  <c r="G122" i="6"/>
  <c r="F123" i="6"/>
  <c r="D35" i="6" s="1"/>
  <c r="G123" i="6"/>
  <c r="F124" i="6"/>
  <c r="G124" i="6"/>
  <c r="F125" i="6"/>
  <c r="D37" i="6" s="1"/>
  <c r="G125" i="6"/>
  <c r="F126" i="6"/>
  <c r="G126" i="6"/>
  <c r="F127" i="6"/>
  <c r="D39" i="6" s="1"/>
  <c r="G127" i="6"/>
  <c r="F128" i="6"/>
  <c r="G128" i="6"/>
  <c r="F129" i="6"/>
  <c r="D41" i="6" s="1"/>
  <c r="G129" i="6"/>
  <c r="F130" i="6"/>
  <c r="G130" i="6"/>
  <c r="F131" i="6"/>
  <c r="D43" i="6" s="1"/>
  <c r="G131" i="6"/>
  <c r="F132" i="6"/>
  <c r="G132" i="6"/>
  <c r="F133" i="6"/>
  <c r="G133" i="6"/>
  <c r="F139" i="6"/>
  <c r="D46" i="6" s="1"/>
  <c r="AE46" i="6" s="1"/>
  <c r="G139" i="6"/>
  <c r="F140" i="6"/>
  <c r="D47" i="6" s="1"/>
  <c r="G140" i="6"/>
  <c r="F141" i="6"/>
  <c r="D48" i="6" s="1"/>
  <c r="G141" i="6"/>
  <c r="F142" i="6"/>
  <c r="D49" i="6" s="1"/>
  <c r="G142" i="6"/>
  <c r="F143" i="6"/>
  <c r="D50" i="6" s="1"/>
  <c r="AE50" i="6" s="1"/>
  <c r="G143" i="6"/>
  <c r="F144" i="6"/>
  <c r="D51" i="6" s="1"/>
  <c r="G144" i="6"/>
  <c r="F145" i="6"/>
  <c r="D52" i="6" s="1"/>
  <c r="G145" i="6"/>
  <c r="F146" i="6"/>
  <c r="D53" i="6" s="1"/>
  <c r="G146" i="6"/>
  <c r="F147" i="6"/>
  <c r="D54" i="6" s="1"/>
  <c r="G147" i="6"/>
  <c r="F148" i="6"/>
  <c r="D55" i="6" s="1"/>
  <c r="G148" i="6"/>
  <c r="F149" i="6"/>
  <c r="D56" i="6" s="1"/>
  <c r="AE56" i="6" s="1"/>
  <c r="G149" i="6"/>
  <c r="F150" i="6"/>
  <c r="D57" i="6" s="1"/>
  <c r="G150" i="6"/>
  <c r="F151" i="6"/>
  <c r="D58" i="6" s="1"/>
  <c r="AE58" i="6" s="1"/>
  <c r="G151" i="6"/>
  <c r="F152" i="6"/>
  <c r="D59" i="6" s="1"/>
  <c r="G152" i="6"/>
  <c r="F153" i="6"/>
  <c r="D60" i="6" s="1"/>
  <c r="G153" i="6"/>
  <c r="F154" i="6"/>
  <c r="D61" i="6" s="1"/>
  <c r="G154" i="6"/>
  <c r="F155" i="6"/>
  <c r="D62" i="6" s="1"/>
  <c r="AE62" i="6" s="1"/>
  <c r="G155" i="6"/>
  <c r="F156" i="6"/>
  <c r="D63" i="6" s="1"/>
  <c r="G156" i="6"/>
  <c r="F157" i="6"/>
  <c r="D64" i="6" s="1"/>
  <c r="G157" i="6"/>
  <c r="F158" i="6"/>
  <c r="D65" i="6" s="1"/>
  <c r="G158" i="6"/>
  <c r="F159" i="6"/>
  <c r="D66" i="6" s="1"/>
  <c r="AE66" i="6" s="1"/>
  <c r="G159" i="6"/>
  <c r="F160" i="6"/>
  <c r="D67" i="6" s="1"/>
  <c r="G160" i="6"/>
  <c r="F161" i="6"/>
  <c r="D68" i="6" s="1"/>
  <c r="G161" i="6"/>
  <c r="F162" i="6"/>
  <c r="G162" i="6"/>
  <c r="F163" i="6"/>
  <c r="G163" i="6"/>
  <c r="E6" i="2"/>
  <c r="G6" i="2" s="1"/>
  <c r="F6" i="2"/>
  <c r="B9" i="2"/>
  <c r="D9" i="2"/>
  <c r="E9" i="2"/>
  <c r="G9" i="2" s="1"/>
  <c r="F9" i="2"/>
  <c r="E12" i="2"/>
  <c r="F12" i="2" s="1"/>
  <c r="G12" i="2"/>
  <c r="B21" i="2"/>
  <c r="D21" i="2" s="1"/>
  <c r="B23" i="2" a="1"/>
  <c r="B23" i="2" s="1"/>
  <c r="D23" i="2" s="1"/>
  <c r="E28" i="2"/>
  <c r="F28" i="2"/>
  <c r="E29" i="2"/>
  <c r="G29" i="2" s="1"/>
  <c r="F29" i="2"/>
  <c r="E30" i="2"/>
  <c r="F30" i="2"/>
  <c r="B31" i="2"/>
  <c r="D31" i="2"/>
  <c r="G31" i="2" s="1"/>
  <c r="E31" i="2"/>
  <c r="F31" i="2"/>
  <c r="B32" i="2"/>
  <c r="D32" i="2" s="1"/>
  <c r="G32" i="2" s="1"/>
  <c r="E32" i="2"/>
  <c r="F32" i="2"/>
  <c r="E34" i="2"/>
  <c r="E35" i="2"/>
  <c r="G35" i="2"/>
  <c r="E36" i="2"/>
  <c r="E37" i="2"/>
  <c r="G37" i="2" s="1"/>
  <c r="E38" i="2"/>
  <c r="G38" i="2" s="1"/>
  <c r="E39" i="2"/>
  <c r="G39" i="2"/>
  <c r="E40" i="2"/>
  <c r="G40" i="2" s="1"/>
  <c r="E41" i="2"/>
  <c r="G41" i="2"/>
  <c r="E42" i="2"/>
  <c r="G42" i="2"/>
  <c r="E43" i="2"/>
  <c r="G43" i="2" s="1"/>
  <c r="E44" i="2"/>
  <c r="E45" i="2"/>
  <c r="C47" i="2"/>
  <c r="C1" i="4"/>
  <c r="C2" i="4"/>
  <c r="C3" i="4"/>
  <c r="C7" i="4"/>
  <c r="G7" i="4"/>
  <c r="F18" i="4" s="1"/>
  <c r="C8" i="4"/>
  <c r="J22" i="4"/>
  <c r="J38" i="4"/>
  <c r="K38" i="4"/>
  <c r="J39" i="4"/>
  <c r="K39" i="4"/>
  <c r="J40" i="4"/>
  <c r="K40" i="4"/>
  <c r="J41" i="4"/>
  <c r="K41" i="4"/>
  <c r="J42" i="4"/>
  <c r="K42" i="4"/>
  <c r="J43" i="4"/>
  <c r="K43" i="4"/>
  <c r="G44" i="4"/>
  <c r="H44" i="4"/>
  <c r="K44" i="4"/>
  <c r="K45" i="4" s="1"/>
  <c r="J50" i="4"/>
  <c r="E55" i="4"/>
  <c r="B5" i="5"/>
  <c r="C5" i="5"/>
  <c r="D5" i="5"/>
  <c r="E5" i="5"/>
  <c r="F5" i="5"/>
  <c r="G5" i="5"/>
  <c r="H5" i="5"/>
  <c r="I5" i="5"/>
  <c r="L5" i="5"/>
  <c r="M5" i="5"/>
  <c r="N5" i="5"/>
  <c r="O5" i="5"/>
  <c r="P5" i="5"/>
  <c r="Q5" i="5"/>
  <c r="R5" i="5"/>
  <c r="S5" i="5"/>
  <c r="T5" i="5"/>
  <c r="U5" i="5"/>
  <c r="V5" i="5"/>
  <c r="W5" i="5"/>
  <c r="X5" i="5"/>
  <c r="Y5" i="5"/>
  <c r="B8" i="5"/>
  <c r="B8" i="5" a="1"/>
  <c r="C8" i="5" a="1"/>
  <c r="C8" i="5" s="1"/>
  <c r="D8" i="5"/>
  <c r="D8" i="5" a="1"/>
  <c r="E8" i="5" a="1"/>
  <c r="E8" i="5" s="1"/>
  <c r="F8" i="5" a="1"/>
  <c r="F8" i="5" s="1"/>
  <c r="G8" i="5" a="1"/>
  <c r="G8" i="5" s="1"/>
  <c r="H8" i="5" a="1"/>
  <c r="H8" i="5" s="1"/>
  <c r="I8" i="5" a="1"/>
  <c r="I8" i="5" s="1"/>
  <c r="J8" i="5"/>
  <c r="J8" i="5" a="1"/>
  <c r="K8" i="5" a="1"/>
  <c r="K8" i="5" s="1"/>
  <c r="L8" i="5"/>
  <c r="L8" i="5" a="1"/>
  <c r="M8" i="5"/>
  <c r="M8" i="5" a="1"/>
  <c r="N8" i="5"/>
  <c r="N8" i="5" a="1"/>
  <c r="O8" i="5" a="1"/>
  <c r="O8" i="5" s="1"/>
  <c r="P8" i="5" a="1"/>
  <c r="P8" i="5" s="1"/>
  <c r="Q8" i="5" a="1"/>
  <c r="Q8" i="5" s="1"/>
  <c r="R8" i="5" a="1"/>
  <c r="R8" i="5" s="1"/>
  <c r="S8" i="5" a="1"/>
  <c r="S8" i="5" s="1"/>
  <c r="T8" i="5" a="1"/>
  <c r="T8" i="5" s="1"/>
  <c r="U8" i="5"/>
  <c r="U8" i="5" a="1"/>
  <c r="V8" i="5"/>
  <c r="V8" i="5" a="1"/>
  <c r="W8" i="5" a="1"/>
  <c r="W8" i="5" s="1"/>
  <c r="X8" i="5"/>
  <c r="X8" i="5" a="1"/>
  <c r="Y8" i="5" a="1"/>
  <c r="Y8" i="5" s="1"/>
  <c r="B10" i="5" a="1"/>
  <c r="B10" i="5" s="1"/>
  <c r="C10" i="5" a="1"/>
  <c r="C10" i="5" s="1"/>
  <c r="D10" i="5"/>
  <c r="D10" i="5" a="1"/>
  <c r="E10" i="5" a="1"/>
  <c r="E10" i="5" s="1"/>
  <c r="F10" i="5"/>
  <c r="F10" i="5" a="1"/>
  <c r="G10" i="5" a="1"/>
  <c r="G10" i="5" s="1"/>
  <c r="H10" i="5" a="1"/>
  <c r="H10" i="5" s="1"/>
  <c r="I10" i="5"/>
  <c r="I10" i="5" a="1"/>
  <c r="J10" i="5" a="1"/>
  <c r="J10" i="5" s="1"/>
  <c r="K10" i="5" a="1"/>
  <c r="K10" i="5" s="1"/>
  <c r="L10" i="5"/>
  <c r="L10" i="5" a="1"/>
  <c r="M10" i="5" a="1"/>
  <c r="M10" i="5" s="1"/>
  <c r="N10" i="5" a="1"/>
  <c r="N10" i="5" s="1"/>
  <c r="O10" i="5" a="1"/>
  <c r="O10" i="5" s="1"/>
  <c r="P10" i="5" a="1"/>
  <c r="P10" i="5" s="1"/>
  <c r="Q10" i="5" a="1"/>
  <c r="Q10" i="5" s="1"/>
  <c r="Q63" i="5" s="1"/>
  <c r="R10" i="5"/>
  <c r="R10" i="5" a="1"/>
  <c r="S10" i="5" a="1"/>
  <c r="S10" i="5" s="1"/>
  <c r="T10" i="5"/>
  <c r="T10" i="5" a="1"/>
  <c r="U10" i="5"/>
  <c r="U10" i="5" a="1"/>
  <c r="V10" i="5"/>
  <c r="V10" i="5" a="1"/>
  <c r="W10" i="5" a="1"/>
  <c r="W10" i="5" s="1"/>
  <c r="X10" i="5" a="1"/>
  <c r="X10" i="5" s="1"/>
  <c r="Y10" i="5" a="1"/>
  <c r="Y10" i="5" s="1"/>
  <c r="B11" i="5" a="1"/>
  <c r="B11" i="5" s="1"/>
  <c r="C11" i="5" a="1"/>
  <c r="C11" i="5" s="1"/>
  <c r="D11" i="5" a="1"/>
  <c r="D11" i="5" s="1"/>
  <c r="D62" i="5" s="1"/>
  <c r="E11" i="5"/>
  <c r="E11" i="5" a="1"/>
  <c r="F11" i="5"/>
  <c r="F11" i="5" a="1"/>
  <c r="G11" i="5" a="1"/>
  <c r="G11" i="5" s="1"/>
  <c r="H11" i="5"/>
  <c r="H11" i="5" a="1"/>
  <c r="I11" i="5"/>
  <c r="I59" i="5" s="1"/>
  <c r="I11" i="5" a="1"/>
  <c r="J11" i="5" a="1"/>
  <c r="J11" i="5" s="1"/>
  <c r="K11" i="5" a="1"/>
  <c r="K11" i="5" s="1"/>
  <c r="L11" i="5" a="1"/>
  <c r="L11" i="5" s="1"/>
  <c r="M11" i="5" a="1"/>
  <c r="M11" i="5" s="1"/>
  <c r="N11" i="5"/>
  <c r="N11" i="5" a="1"/>
  <c r="O11" i="5" a="1"/>
  <c r="O11" i="5" s="1"/>
  <c r="P11" i="5" a="1"/>
  <c r="P11" i="5" s="1"/>
  <c r="Q11" i="5"/>
  <c r="Q11" i="5" a="1"/>
  <c r="R11" i="5"/>
  <c r="R11" i="5" a="1"/>
  <c r="S11" i="5" a="1"/>
  <c r="S11" i="5" s="1"/>
  <c r="T11" i="5"/>
  <c r="T11" i="5" a="1"/>
  <c r="U11" i="5" a="1"/>
  <c r="U11" i="5" s="1"/>
  <c r="V11" i="5" a="1"/>
  <c r="V11" i="5" s="1"/>
  <c r="W11" i="5" a="1"/>
  <c r="W11" i="5" s="1"/>
  <c r="X11" i="5" a="1"/>
  <c r="X11" i="5" s="1"/>
  <c r="Y11" i="5" a="1"/>
  <c r="Y11" i="5" s="1"/>
  <c r="B14" i="5"/>
  <c r="B14" i="5" a="1"/>
  <c r="C14" i="5" a="1"/>
  <c r="C14" i="5" s="1"/>
  <c r="D14" i="5"/>
  <c r="D14" i="5" a="1"/>
  <c r="E14" i="5"/>
  <c r="E14" i="5" a="1"/>
  <c r="F14" i="5"/>
  <c r="F14" i="5" a="1"/>
  <c r="G14" i="5" a="1"/>
  <c r="G14" i="5" s="1"/>
  <c r="H14" i="5" a="1"/>
  <c r="H14" i="5" s="1"/>
  <c r="H62" i="5" s="1"/>
  <c r="I14" i="5" a="1"/>
  <c r="I14" i="5" s="1"/>
  <c r="J14" i="5" a="1"/>
  <c r="J14" i="5" s="1"/>
  <c r="K14" i="5" a="1"/>
  <c r="K14" i="5" s="1"/>
  <c r="L14" i="5" a="1"/>
  <c r="L14" i="5" s="1"/>
  <c r="M14" i="5"/>
  <c r="M14" i="5" a="1"/>
  <c r="N14" i="5"/>
  <c r="N14" i="5" a="1"/>
  <c r="O14" i="5" a="1"/>
  <c r="O14" i="5" s="1"/>
  <c r="P14" i="5"/>
  <c r="P14" i="5" a="1"/>
  <c r="Q14" i="5"/>
  <c r="Q14" i="5" a="1"/>
  <c r="R14" i="5" a="1"/>
  <c r="R14" i="5" s="1"/>
  <c r="S14" i="5" a="1"/>
  <c r="S14" i="5" s="1"/>
  <c r="T14" i="5" a="1"/>
  <c r="T14" i="5" s="1"/>
  <c r="U14" i="5" a="1"/>
  <c r="U14" i="5" s="1"/>
  <c r="V14" i="5"/>
  <c r="V14" i="5" a="1"/>
  <c r="W14" i="5" a="1"/>
  <c r="W14" i="5" s="1"/>
  <c r="X14" i="5" a="1"/>
  <c r="X14" i="5" s="1"/>
  <c r="Y14" i="5"/>
  <c r="Y14" i="5" a="1"/>
  <c r="B15" i="5"/>
  <c r="B15" i="5" a="1"/>
  <c r="C15" i="5" a="1"/>
  <c r="C15" i="5" s="1"/>
  <c r="D15" i="5"/>
  <c r="D15" i="5" a="1"/>
  <c r="E15" i="5" a="1"/>
  <c r="E15" i="5" s="1"/>
  <c r="F15" i="5" a="1"/>
  <c r="F15" i="5" s="1"/>
  <c r="G15" i="5" a="1"/>
  <c r="G15" i="5" s="1"/>
  <c r="H15" i="5" a="1"/>
  <c r="H15" i="5" s="1"/>
  <c r="I15" i="5" a="1"/>
  <c r="I15" i="5" s="1"/>
  <c r="J15" i="5"/>
  <c r="J15" i="5" a="1"/>
  <c r="K15" i="5" a="1"/>
  <c r="K15" i="5" s="1"/>
  <c r="L15" i="5"/>
  <c r="L15" i="5" a="1"/>
  <c r="M15" i="5"/>
  <c r="M15" i="5" a="1"/>
  <c r="N15" i="5" a="1"/>
  <c r="N15" i="5" s="1"/>
  <c r="O15" i="5" a="1"/>
  <c r="O15" i="5" s="1"/>
  <c r="P15" i="5" a="1"/>
  <c r="P15" i="5" s="1"/>
  <c r="Q15" i="5" a="1"/>
  <c r="Q15" i="5" s="1"/>
  <c r="R15" i="5" a="1"/>
  <c r="R15" i="5" s="1"/>
  <c r="S15" i="5" a="1"/>
  <c r="S15" i="5" s="1"/>
  <c r="T15" i="5" a="1"/>
  <c r="T15" i="5" s="1"/>
  <c r="U15" i="5"/>
  <c r="U15" i="5" a="1"/>
  <c r="V15" i="5"/>
  <c r="V15" i="5" a="1"/>
  <c r="W15" i="5" a="1"/>
  <c r="W15" i="5" s="1"/>
  <c r="X15" i="5"/>
  <c r="X15" i="5" a="1"/>
  <c r="Y15" i="5" a="1"/>
  <c r="Y15" i="5" s="1"/>
  <c r="Y59" i="5" s="1"/>
  <c r="B16" i="5" a="1"/>
  <c r="B16" i="5" s="1"/>
  <c r="C16" i="5" a="1"/>
  <c r="C16" i="5" s="1"/>
  <c r="D16" i="5" a="1"/>
  <c r="D16" i="5" s="1"/>
  <c r="E16" i="5" a="1"/>
  <c r="E16" i="5" s="1"/>
  <c r="F16" i="5"/>
  <c r="F16" i="5" a="1"/>
  <c r="G16" i="5" a="1"/>
  <c r="G16" i="5" s="1"/>
  <c r="H16" i="5" a="1"/>
  <c r="H16" i="5" s="1"/>
  <c r="I16" i="5"/>
  <c r="I16" i="5" a="1"/>
  <c r="J16" i="5"/>
  <c r="J16" i="5" a="1"/>
  <c r="K16" i="5" a="1"/>
  <c r="K16" i="5" s="1"/>
  <c r="L16" i="5"/>
  <c r="L16" i="5" a="1"/>
  <c r="M16" i="5"/>
  <c r="M16" i="5" a="1"/>
  <c r="N16" i="5" a="1"/>
  <c r="N16" i="5" s="1"/>
  <c r="O16" i="5" a="1"/>
  <c r="O16" i="5" s="1"/>
  <c r="P16" i="5" a="1"/>
  <c r="P16" i="5" s="1"/>
  <c r="Q16" i="5" a="1"/>
  <c r="Q16" i="5" s="1"/>
  <c r="R16" i="5"/>
  <c r="R16" i="5" a="1"/>
  <c r="S16" i="5" a="1"/>
  <c r="S16" i="5" s="1"/>
  <c r="T16" i="5" a="1"/>
  <c r="T16" i="5" s="1"/>
  <c r="U16" i="5"/>
  <c r="U16" i="5" a="1"/>
  <c r="W16" i="5" a="1"/>
  <c r="W16" i="5" s="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E11" i="2" s="1"/>
  <c r="C18" i="5"/>
  <c r="D18" i="5"/>
  <c r="E18" i="5"/>
  <c r="F18" i="5"/>
  <c r="G18" i="5"/>
  <c r="H18" i="5"/>
  <c r="I18" i="5"/>
  <c r="J18" i="5"/>
  <c r="K18" i="5"/>
  <c r="K61" i="5" s="1"/>
  <c r="L18" i="5"/>
  <c r="M18" i="5"/>
  <c r="N18" i="5"/>
  <c r="O18" i="5"/>
  <c r="P18" i="5"/>
  <c r="Q18" i="5"/>
  <c r="R18" i="5"/>
  <c r="S18" i="5"/>
  <c r="T18" i="5"/>
  <c r="U18" i="5"/>
  <c r="V18" i="5"/>
  <c r="W18" i="5"/>
  <c r="X18" i="5"/>
  <c r="Y18" i="5"/>
  <c r="B20" i="5" a="1"/>
  <c r="B20" i="5" s="1"/>
  <c r="C20" i="5" a="1"/>
  <c r="C20" i="5" s="1"/>
  <c r="D20" i="5" a="1"/>
  <c r="D20" i="5" s="1"/>
  <c r="E20" i="5" a="1"/>
  <c r="E20" i="5" s="1"/>
  <c r="F20" i="5"/>
  <c r="F20" i="5" a="1"/>
  <c r="G20" i="5"/>
  <c r="G20" i="5" a="1"/>
  <c r="H20" i="5" a="1"/>
  <c r="H20" i="5" s="1"/>
  <c r="H61" i="5" s="1"/>
  <c r="I20" i="5"/>
  <c r="I20" i="5" a="1"/>
  <c r="J20" i="5" a="1"/>
  <c r="J20" i="5" s="1"/>
  <c r="K20" i="5" a="1"/>
  <c r="K20" i="5" s="1"/>
  <c r="L20" i="5" a="1"/>
  <c r="L20" i="5" s="1"/>
  <c r="M20" i="5"/>
  <c r="M20" i="5" a="1"/>
  <c r="N20" i="5" a="1"/>
  <c r="N20" i="5" s="1"/>
  <c r="R20" i="5"/>
  <c r="R20" i="5" a="1"/>
  <c r="S20" i="5"/>
  <c r="S20" i="5" a="1"/>
  <c r="T20" i="5" a="1"/>
  <c r="T20" i="5" s="1"/>
  <c r="U20" i="5" a="1"/>
  <c r="U20" i="5" s="1"/>
  <c r="V20" i="5" a="1"/>
  <c r="V20" i="5" s="1"/>
  <c r="W20" i="5"/>
  <c r="W20" i="5" a="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F25" i="5"/>
  <c r="F78" i="5" s="1"/>
  <c r="F25" i="5" a="1"/>
  <c r="G25" i="5"/>
  <c r="G25" i="5" a="1"/>
  <c r="H25" i="5"/>
  <c r="H25" i="5" a="1"/>
  <c r="I25" i="5" a="1"/>
  <c r="I25" i="5" s="1"/>
  <c r="J25" i="5" a="1"/>
  <c r="J25" i="5" s="1"/>
  <c r="J38" i="5" s="1"/>
  <c r="K25" i="5"/>
  <c r="K25" i="5" a="1"/>
  <c r="L25" i="5"/>
  <c r="L25" i="5" a="1"/>
  <c r="M25" i="5" a="1"/>
  <c r="M25" i="5" s="1"/>
  <c r="N25" i="5" a="1"/>
  <c r="N25" i="5" s="1"/>
  <c r="O25" i="5"/>
  <c r="O25" i="5" a="1"/>
  <c r="P25" i="5" a="1"/>
  <c r="P25" i="5" s="1"/>
  <c r="Q25" i="5" a="1"/>
  <c r="Q25" i="5" s="1"/>
  <c r="R25" i="5" a="1"/>
  <c r="R25" i="5" s="1"/>
  <c r="S25" i="5"/>
  <c r="S25" i="5" a="1"/>
  <c r="T25" i="5"/>
  <c r="T25" i="5" a="1"/>
  <c r="U25" i="5" a="1"/>
  <c r="U25" i="5" s="1"/>
  <c r="V25" i="5"/>
  <c r="V25" i="5" a="1"/>
  <c r="W25" i="5" a="1"/>
  <c r="W25" i="5" s="1"/>
  <c r="X25" i="5"/>
  <c r="X78" i="5" s="1"/>
  <c r="X25" i="5" a="1"/>
  <c r="Y25" i="5" a="1"/>
  <c r="Y25" i="5" s="1"/>
  <c r="B26" i="5"/>
  <c r="C26" i="5"/>
  <c r="D26" i="5"/>
  <c r="E26" i="5"/>
  <c r="F26" i="5"/>
  <c r="G26" i="5"/>
  <c r="H26" i="5"/>
  <c r="I26" i="5"/>
  <c r="J26" i="5"/>
  <c r="K26" i="5"/>
  <c r="K38" i="5" s="1"/>
  <c r="L26" i="5"/>
  <c r="M26" i="5"/>
  <c r="N26" i="5"/>
  <c r="O26" i="5"/>
  <c r="P26" i="5"/>
  <c r="Q26" i="5"/>
  <c r="R26" i="5"/>
  <c r="S26" i="5"/>
  <c r="T26" i="5"/>
  <c r="U26" i="5"/>
  <c r="V26" i="5"/>
  <c r="W26" i="5"/>
  <c r="X26" i="5"/>
  <c r="Y26" i="5"/>
  <c r="B28" i="5" a="1"/>
  <c r="B28" i="5" s="1"/>
  <c r="C28" i="5" a="1"/>
  <c r="C28" i="5" s="1"/>
  <c r="D28" i="5" a="1"/>
  <c r="D28" i="5" s="1"/>
  <c r="D63" i="5" s="1"/>
  <c r="E28" i="5" a="1"/>
  <c r="E28" i="5" s="1"/>
  <c r="F28" i="5" a="1"/>
  <c r="F28" i="5" s="1"/>
  <c r="G28" i="5"/>
  <c r="G28" i="5" a="1"/>
  <c r="H28" i="5" a="1"/>
  <c r="H28" i="5" s="1"/>
  <c r="I28" i="5" a="1"/>
  <c r="I28" i="5" s="1"/>
  <c r="J28" i="5"/>
  <c r="J28" i="5" a="1"/>
  <c r="K28" i="5"/>
  <c r="K28" i="5" a="1"/>
  <c r="L28" i="5" a="1"/>
  <c r="L28" i="5" s="1"/>
  <c r="M28" i="5" a="1"/>
  <c r="M28" i="5" s="1"/>
  <c r="N28" i="5"/>
  <c r="N28" i="5" a="1"/>
  <c r="O28" i="5" a="1"/>
  <c r="O28" i="5" s="1"/>
  <c r="P28" i="5"/>
  <c r="P28" i="5" a="1"/>
  <c r="Q28" i="5" a="1"/>
  <c r="Q28" i="5" s="1"/>
  <c r="R28" i="5"/>
  <c r="R28" i="5" a="1"/>
  <c r="S28" i="5"/>
  <c r="S28" i="5" a="1"/>
  <c r="T28" i="5" a="1"/>
  <c r="T28" i="5" s="1"/>
  <c r="U28" i="5" a="1"/>
  <c r="U28" i="5" s="1"/>
  <c r="V28" i="5" a="1"/>
  <c r="V28" i="5" s="1"/>
  <c r="W28" i="5"/>
  <c r="W28" i="5" a="1"/>
  <c r="X28" i="5" a="1"/>
  <c r="X28" i="5" s="1"/>
  <c r="Y28" i="5" a="1"/>
  <c r="Y28" i="5" s="1"/>
  <c r="B29" i="5" a="1"/>
  <c r="B29" i="5" s="1"/>
  <c r="C29" i="5" a="1"/>
  <c r="C29" i="5" s="1"/>
  <c r="D29" i="5"/>
  <c r="D29" i="5" a="1"/>
  <c r="E29" i="5" a="1"/>
  <c r="E29" i="5" s="1"/>
  <c r="E62" i="5" s="1"/>
  <c r="F29" i="5"/>
  <c r="F29" i="5" a="1"/>
  <c r="G29" i="5" a="1"/>
  <c r="G29" i="5" s="1"/>
  <c r="H29" i="5" a="1"/>
  <c r="H29" i="5" s="1"/>
  <c r="I29" i="5" a="1"/>
  <c r="I29" i="5" s="1"/>
  <c r="J29" i="5"/>
  <c r="J29" i="5" a="1"/>
  <c r="K29" i="5" a="1"/>
  <c r="K29" i="5" s="1"/>
  <c r="L29" i="5"/>
  <c r="L29" i="5" a="1"/>
  <c r="M29" i="5" a="1"/>
  <c r="M29" i="5" s="1"/>
  <c r="N29" i="5" a="1"/>
  <c r="N29" i="5" s="1"/>
  <c r="N78" i="5" s="1"/>
  <c r="O29" i="5"/>
  <c r="O29" i="5" a="1"/>
  <c r="P29" i="5" a="1"/>
  <c r="P29" i="5" s="1"/>
  <c r="Q29" i="5" a="1"/>
  <c r="Q29" i="5" s="1"/>
  <c r="R29" i="5"/>
  <c r="R29" i="5" a="1"/>
  <c r="S29" i="5" a="1"/>
  <c r="S29" i="5" s="1"/>
  <c r="T29" i="5" a="1"/>
  <c r="T29" i="5" s="1"/>
  <c r="U29" i="5" a="1"/>
  <c r="U29" i="5" s="1"/>
  <c r="U62" i="5" s="1"/>
  <c r="V29" i="5" a="1"/>
  <c r="V29" i="5" s="1"/>
  <c r="V78" i="5" s="1"/>
  <c r="W29" i="5" a="1"/>
  <c r="W29" i="5" s="1"/>
  <c r="X29" i="5"/>
  <c r="X29" i="5" a="1"/>
  <c r="Y29" i="5" a="1"/>
  <c r="Y29" i="5" s="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a="1"/>
  <c r="E32" i="5" s="1"/>
  <c r="F32" i="5" a="1"/>
  <c r="F32" i="5" s="1"/>
  <c r="G32" i="5" a="1"/>
  <c r="G32" i="5" s="1"/>
  <c r="H32" i="5" a="1"/>
  <c r="H32" i="5" s="1"/>
  <c r="I32" i="5" a="1"/>
  <c r="I32" i="5" s="1"/>
  <c r="J32" i="5" a="1"/>
  <c r="J32" i="5" s="1"/>
  <c r="K32" i="5" a="1"/>
  <c r="K32" i="5" s="1"/>
  <c r="L32" i="5"/>
  <c r="L32" i="5" a="1"/>
  <c r="M32" i="5" a="1"/>
  <c r="M32" i="5" s="1"/>
  <c r="N32" i="5"/>
  <c r="N32" i="5" a="1"/>
  <c r="O32" i="5" a="1"/>
  <c r="O32" i="5" s="1"/>
  <c r="P32" i="5" a="1"/>
  <c r="P32" i="5" s="1"/>
  <c r="Q32" i="5" a="1"/>
  <c r="Q32" i="5" s="1"/>
  <c r="R32" i="5" a="1"/>
  <c r="R32" i="5" s="1"/>
  <c r="S32" i="5" a="1"/>
  <c r="S32" i="5" s="1"/>
  <c r="T32" i="5"/>
  <c r="T38" i="5" s="1"/>
  <c r="T32" i="5" a="1"/>
  <c r="U32" i="5" a="1"/>
  <c r="U32" i="5" s="1"/>
  <c r="V32" i="5" a="1"/>
  <c r="V32" i="5" s="1"/>
  <c r="W32" i="5"/>
  <c r="W32" i="5" a="1"/>
  <c r="X32" i="5" a="1"/>
  <c r="X32" i="5" s="1"/>
  <c r="X62" i="5" s="1"/>
  <c r="Y32" i="5" a="1"/>
  <c r="Y32" i="5" s="1"/>
  <c r="B33" i="5"/>
  <c r="B33" i="5" a="1"/>
  <c r="C33" i="5" a="1"/>
  <c r="C33" i="5" s="1"/>
  <c r="E33" i="5" a="1"/>
  <c r="E33" i="5" s="1"/>
  <c r="F33" i="5" a="1"/>
  <c r="F33" i="5" s="1"/>
  <c r="G33" i="5" a="1"/>
  <c r="G33" i="5" s="1"/>
  <c r="H33" i="5" a="1"/>
  <c r="H33" i="5" s="1"/>
  <c r="I33" i="5"/>
  <c r="I33" i="5" a="1"/>
  <c r="J33" i="5" a="1"/>
  <c r="J33" i="5" s="1"/>
  <c r="K33" i="5"/>
  <c r="K33" i="5" a="1"/>
  <c r="L33" i="5"/>
  <c r="L33" i="5" a="1"/>
  <c r="M33" i="5"/>
  <c r="M33" i="5" a="1"/>
  <c r="N33" i="5" a="1"/>
  <c r="N33" i="5" s="1"/>
  <c r="O33" i="5" a="1"/>
  <c r="O33" i="5" s="1"/>
  <c r="P33" i="5"/>
  <c r="P33" i="5" a="1"/>
  <c r="Q33" i="5" a="1"/>
  <c r="Q33" i="5" s="1"/>
  <c r="R33" i="5" a="1"/>
  <c r="R33" i="5" s="1"/>
  <c r="S33" i="5" a="1"/>
  <c r="S33" i="5" s="1"/>
  <c r="T33" i="5"/>
  <c r="T33" i="5" a="1"/>
  <c r="U33" i="5"/>
  <c r="U33" i="5" a="1"/>
  <c r="V33" i="5" a="1"/>
  <c r="V33" i="5" s="1"/>
  <c r="W33" i="5"/>
  <c r="W33" i="5" a="1"/>
  <c r="X33" i="5" a="1"/>
  <c r="X33" i="5" s="1"/>
  <c r="Y33" i="5"/>
  <c r="Y33" i="5" a="1"/>
  <c r="B34" i="5" a="1"/>
  <c r="B34" i="5" s="1"/>
  <c r="C34" i="5"/>
  <c r="C34" i="5" a="1"/>
  <c r="D34" i="5" a="1"/>
  <c r="D34" i="5" s="1"/>
  <c r="E34" i="5"/>
  <c r="E34" i="5" a="1"/>
  <c r="F34" i="5" a="1"/>
  <c r="F34" i="5" s="1"/>
  <c r="G34" i="5" a="1"/>
  <c r="G34" i="5" s="1"/>
  <c r="H34" i="5"/>
  <c r="H34" i="5" a="1"/>
  <c r="I34" i="5" a="1"/>
  <c r="I34" i="5" s="1"/>
  <c r="J34" i="5" a="1"/>
  <c r="J34" i="5" s="1"/>
  <c r="K34" i="5"/>
  <c r="K34" i="5" a="1"/>
  <c r="L34" i="5"/>
  <c r="L34" i="5" a="1"/>
  <c r="M34" i="5" a="1"/>
  <c r="M34" i="5" s="1"/>
  <c r="N34" i="5" a="1"/>
  <c r="N34" i="5" s="1"/>
  <c r="O34" i="5"/>
  <c r="O34" i="5" a="1"/>
  <c r="P34" i="5" a="1"/>
  <c r="P34" i="5" s="1"/>
  <c r="Q34" i="5"/>
  <c r="Q34" i="5" a="1"/>
  <c r="R34" i="5" a="1"/>
  <c r="R34" i="5" s="1"/>
  <c r="S34" i="5"/>
  <c r="S34" i="5" a="1"/>
  <c r="T34" i="5"/>
  <c r="T34" i="5" a="1"/>
  <c r="U34" i="5"/>
  <c r="U34" i="5" a="1"/>
  <c r="V34" i="5" a="1"/>
  <c r="V34" i="5" s="1"/>
  <c r="W34" i="5" a="1"/>
  <c r="W34" i="5" s="1"/>
  <c r="X34" i="5"/>
  <c r="X34" i="5" a="1"/>
  <c r="Y34" i="5" a="1"/>
  <c r="Y34" i="5" s="1"/>
  <c r="B35" i="5" a="1"/>
  <c r="B35" i="5" s="1"/>
  <c r="C35" i="5" a="1"/>
  <c r="C35" i="5" s="1"/>
  <c r="D35" i="5"/>
  <c r="D35" i="5" a="1"/>
  <c r="E35" i="5"/>
  <c r="E35" i="5" a="1"/>
  <c r="F35" i="5" a="1"/>
  <c r="F35" i="5" s="1"/>
  <c r="G35" i="5"/>
  <c r="G35" i="5" a="1"/>
  <c r="H35" i="5" a="1"/>
  <c r="H35" i="5" s="1"/>
  <c r="I35" i="5"/>
  <c r="I35" i="5" a="1"/>
  <c r="K35" i="5" a="1"/>
  <c r="K35" i="5" s="1"/>
  <c r="L35" i="5" a="1"/>
  <c r="L35" i="5" s="1"/>
  <c r="L61" i="5" s="1"/>
  <c r="M35" i="5" a="1"/>
  <c r="M35" i="5" s="1"/>
  <c r="N35" i="5"/>
  <c r="N35" i="5" a="1"/>
  <c r="O35" i="5" a="1"/>
  <c r="O35" i="5" s="1"/>
  <c r="P35" i="5" a="1"/>
  <c r="P35" i="5" s="1"/>
  <c r="Q35" i="5"/>
  <c r="Q35" i="5" a="1"/>
  <c r="R35" i="5" a="1"/>
  <c r="R35" i="5" s="1"/>
  <c r="S35" i="5" a="1"/>
  <c r="S35" i="5" s="1"/>
  <c r="T35" i="5"/>
  <c r="T35" i="5" a="1"/>
  <c r="U35" i="5"/>
  <c r="U35" i="5" a="1"/>
  <c r="V35" i="5" a="1"/>
  <c r="V35" i="5" s="1"/>
  <c r="W35" i="5" a="1"/>
  <c r="W35" i="5" s="1"/>
  <c r="X35" i="5"/>
  <c r="X35" i="5" a="1"/>
  <c r="Y35" i="5" a="1"/>
  <c r="Y35" i="5" s="1"/>
  <c r="B36" i="5"/>
  <c r="C36" i="5"/>
  <c r="D36" i="5"/>
  <c r="E36" i="5"/>
  <c r="E61" i="5" s="1"/>
  <c r="E65" i="5" s="1"/>
  <c r="F36" i="5"/>
  <c r="G36" i="5"/>
  <c r="H36" i="5"/>
  <c r="I36" i="5"/>
  <c r="J36" i="5"/>
  <c r="K36" i="5"/>
  <c r="L36" i="5"/>
  <c r="M36" i="5"/>
  <c r="N36" i="5"/>
  <c r="O36" i="5"/>
  <c r="P36" i="5"/>
  <c r="Q36" i="5"/>
  <c r="R36" i="5"/>
  <c r="S36" i="5"/>
  <c r="T36" i="5"/>
  <c r="U36" i="5"/>
  <c r="V36" i="5"/>
  <c r="W36" i="5"/>
  <c r="X36" i="5"/>
  <c r="Y36" i="5"/>
  <c r="L37" i="5"/>
  <c r="M37" i="5"/>
  <c r="M37" i="5" a="1"/>
  <c r="N37" i="5"/>
  <c r="N61" i="5" s="1"/>
  <c r="N37" i="5" a="1"/>
  <c r="O37" i="5"/>
  <c r="O37" i="5" a="1"/>
  <c r="P37" i="5"/>
  <c r="P37" i="5" a="1"/>
  <c r="Q37" i="5"/>
  <c r="Q37" i="5" a="1"/>
  <c r="R37" i="5"/>
  <c r="R38" i="5" s="1"/>
  <c r="R37" i="5" a="1"/>
  <c r="S37" i="5"/>
  <c r="S61" i="5" s="1"/>
  <c r="S37" i="5" a="1"/>
  <c r="T37" i="5"/>
  <c r="T37" i="5" a="1"/>
  <c r="U37" i="5"/>
  <c r="U37" i="5" a="1"/>
  <c r="V37" i="5"/>
  <c r="V37" i="5" a="1"/>
  <c r="W37" i="5"/>
  <c r="W37" i="5" a="1"/>
  <c r="X37" i="5"/>
  <c r="X37" i="5" a="1"/>
  <c r="Y37" i="5"/>
  <c r="Y37" i="5" a="1"/>
  <c r="B38" i="5"/>
  <c r="P38" i="5"/>
  <c r="K58" i="5"/>
  <c r="Z58" i="5"/>
  <c r="C59" i="5"/>
  <c r="D59" i="5"/>
  <c r="E59" i="5"/>
  <c r="F59" i="5"/>
  <c r="G59" i="5"/>
  <c r="K59" i="5"/>
  <c r="L59" i="5"/>
  <c r="N59" i="5"/>
  <c r="O59" i="5"/>
  <c r="W59" i="5"/>
  <c r="C61" i="5"/>
  <c r="D61" i="5"/>
  <c r="I61" i="5"/>
  <c r="P61" i="5"/>
  <c r="Q61" i="5"/>
  <c r="Q65" i="5" s="1"/>
  <c r="G62" i="5"/>
  <c r="G64" i="5" s="1"/>
  <c r="J62" i="5"/>
  <c r="K62" i="5"/>
  <c r="L62" i="5"/>
  <c r="L64" i="5" s="1"/>
  <c r="O62" i="5"/>
  <c r="P62" i="5"/>
  <c r="Q62" i="5"/>
  <c r="R62" i="5"/>
  <c r="Y62" i="5"/>
  <c r="C63" i="5"/>
  <c r="E63" i="5"/>
  <c r="E64" i="5" s="1"/>
  <c r="G63" i="5"/>
  <c r="I63" i="5"/>
  <c r="K63" i="5"/>
  <c r="L63" i="5"/>
  <c r="M63" i="5"/>
  <c r="O63" i="5"/>
  <c r="O64" i="5" s="1"/>
  <c r="S63" i="5"/>
  <c r="T63" i="5"/>
  <c r="W63" i="5"/>
  <c r="X63" i="5"/>
  <c r="Y63" i="5"/>
  <c r="X64" i="5"/>
  <c r="Y64" i="5"/>
  <c r="K65" i="5"/>
  <c r="L65" i="5"/>
  <c r="B67" i="5" a="1"/>
  <c r="B67" i="5" s="1"/>
  <c r="B69" i="5" s="1"/>
  <c r="C67" i="5" a="1"/>
  <c r="C67" i="5" s="1"/>
  <c r="C69" i="5" s="1"/>
  <c r="D67" i="5" a="1"/>
  <c r="D67" i="5" s="1"/>
  <c r="E67" i="5"/>
  <c r="E67" i="5" a="1"/>
  <c r="F67" i="5" a="1"/>
  <c r="F67" i="5" s="1"/>
  <c r="F69" i="5" s="1"/>
  <c r="G67" i="5"/>
  <c r="G69" i="5" s="1"/>
  <c r="G67" i="5" a="1"/>
  <c r="H67" i="5" a="1"/>
  <c r="H67" i="5" s="1"/>
  <c r="H69" i="5" s="1"/>
  <c r="I67" i="5"/>
  <c r="I69" i="5" s="1"/>
  <c r="I67" i="5" a="1"/>
  <c r="J67" i="5"/>
  <c r="J69" i="5" s="1"/>
  <c r="J67" i="5" a="1"/>
  <c r="K67" i="5" a="1"/>
  <c r="K67" i="5" s="1"/>
  <c r="K69" i="5" s="1"/>
  <c r="L67" i="5" a="1"/>
  <c r="L67" i="5" s="1"/>
  <c r="L69" i="5" s="1"/>
  <c r="M67" i="5" a="1"/>
  <c r="M67" i="5" s="1"/>
  <c r="M69" i="5" s="1"/>
  <c r="O67" i="5"/>
  <c r="O69" i="5" s="1"/>
  <c r="O67" i="5" a="1"/>
  <c r="P67" i="5" a="1"/>
  <c r="P67" i="5" s="1"/>
  <c r="P69" i="5" s="1"/>
  <c r="Q67" i="5" a="1"/>
  <c r="Q67" i="5" s="1"/>
  <c r="Q69" i="5" s="1"/>
  <c r="R67" i="5" a="1"/>
  <c r="R67" i="5" s="1"/>
  <c r="R69" i="5" s="1"/>
  <c r="S67" i="5" a="1"/>
  <c r="S67" i="5" s="1"/>
  <c r="S69" i="5" s="1"/>
  <c r="T67" i="5"/>
  <c r="T67" i="5" a="1"/>
  <c r="U67" i="5" a="1"/>
  <c r="U67" i="5" s="1"/>
  <c r="V67" i="5" a="1"/>
  <c r="V67" i="5" s="1"/>
  <c r="V69" i="5" s="1"/>
  <c r="W67" i="5"/>
  <c r="W69" i="5" s="1"/>
  <c r="W67" i="5" a="1"/>
  <c r="X67" i="5"/>
  <c r="X69" i="5" s="1"/>
  <c r="X67" i="5" a="1"/>
  <c r="Y67" i="5" a="1"/>
  <c r="Y67" i="5" s="1"/>
  <c r="D69" i="5"/>
  <c r="E69" i="5"/>
  <c r="N69" i="5"/>
  <c r="T69" i="5"/>
  <c r="U69" i="5"/>
  <c r="Y69" i="5"/>
  <c r="B78" i="5"/>
  <c r="E78" i="5"/>
  <c r="G78" i="5"/>
  <c r="I78" i="5"/>
  <c r="J78" i="5"/>
  <c r="K78" i="5"/>
  <c r="O78" i="5"/>
  <c r="Q78" i="5"/>
  <c r="R78" i="5"/>
  <c r="T78" i="5"/>
  <c r="W78" i="5"/>
  <c r="Y78" i="5"/>
  <c r="B79" i="5" a="1"/>
  <c r="B79" i="5" s="1"/>
  <c r="C79" i="5"/>
  <c r="C79" i="5" a="1"/>
  <c r="D79" i="5"/>
  <c r="D79" i="5" a="1"/>
  <c r="E79" i="5" a="1"/>
  <c r="E79" i="5" s="1"/>
  <c r="F79" i="5"/>
  <c r="G79" i="5" a="1"/>
  <c r="G79" i="5" s="1"/>
  <c r="H79" i="5"/>
  <c r="H79" i="5" a="1"/>
  <c r="I79" i="5"/>
  <c r="I79" i="5" a="1"/>
  <c r="J79" i="5" a="1"/>
  <c r="J79" i="5" s="1"/>
  <c r="K79" i="5" a="1"/>
  <c r="K79" i="5" s="1"/>
  <c r="L79" i="5"/>
  <c r="L79" i="5" a="1"/>
  <c r="M79" i="5"/>
  <c r="M79" i="5" a="1"/>
  <c r="N79" i="5" a="1"/>
  <c r="N79" i="5" s="1"/>
  <c r="O79" i="5" a="1"/>
  <c r="O79" i="5" s="1"/>
  <c r="P79" i="5" a="1"/>
  <c r="P79" i="5" s="1"/>
  <c r="Q79" i="5"/>
  <c r="Q79" i="5" a="1"/>
  <c r="R79" i="5" a="1"/>
  <c r="R79" i="5" s="1"/>
  <c r="S79" i="5" a="1"/>
  <c r="S79" i="5" s="1"/>
  <c r="T79" i="5"/>
  <c r="T79" i="5" a="1"/>
  <c r="U79" i="5"/>
  <c r="U79" i="5" a="1"/>
  <c r="V79" i="5"/>
  <c r="V79" i="5" a="1"/>
  <c r="W79" i="5" a="1"/>
  <c r="W79" i="5" s="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a="1"/>
  <c r="D81" i="5" s="1"/>
  <c r="E81" i="5"/>
  <c r="E81" i="5" a="1"/>
  <c r="F81" i="5"/>
  <c r="F81" i="5" a="1"/>
  <c r="G81" i="5" a="1"/>
  <c r="G81" i="5" s="1"/>
  <c r="H81" i="5" a="1"/>
  <c r="H81" i="5" s="1"/>
  <c r="I81" i="5"/>
  <c r="I81" i="5" a="1"/>
  <c r="J81" i="5" a="1"/>
  <c r="J81" i="5" s="1"/>
  <c r="K81" i="5" a="1"/>
  <c r="K81" i="5" s="1"/>
  <c r="L81" i="5"/>
  <c r="L81" i="5" a="1"/>
  <c r="M81" i="5"/>
  <c r="M81" i="5" a="1"/>
  <c r="N81" i="5"/>
  <c r="N81" i="5" a="1"/>
  <c r="O81" i="5" a="1"/>
  <c r="O81" i="5" s="1"/>
  <c r="P81" i="5"/>
  <c r="P81" i="5" a="1"/>
  <c r="Q81" i="5"/>
  <c r="Q81" i="5" a="1"/>
  <c r="R81" i="5"/>
  <c r="R81" i="5" a="1"/>
  <c r="S81" i="5" a="1"/>
  <c r="S81" i="5" s="1"/>
  <c r="T81" i="5" a="1"/>
  <c r="T81" i="5" s="1"/>
  <c r="U81" i="5"/>
  <c r="U81" i="5" a="1"/>
  <c r="V81" i="5" a="1"/>
  <c r="V81" i="5" s="1"/>
  <c r="W81" i="5" a="1"/>
  <c r="W81" i="5" s="1"/>
  <c r="X81" i="5"/>
  <c r="X81" i="5" a="1"/>
  <c r="Y81" i="5"/>
  <c r="Y81" i="5" a="1"/>
  <c r="C83" i="5"/>
  <c r="C83" i="5" a="1"/>
  <c r="C84" i="5"/>
  <c r="C84" i="5" a="1"/>
  <c r="A89" i="5"/>
  <c r="B89" i="5"/>
  <c r="Z89" i="5" s="1" a="1"/>
  <c r="Z89" i="5" s="1"/>
  <c r="C89" i="5"/>
  <c r="C91" i="5" s="1"/>
  <c r="D89" i="5"/>
  <c r="D91" i="5" s="1"/>
  <c r="E89" i="5"/>
  <c r="E91" i="5" s="1"/>
  <c r="F89" i="5"/>
  <c r="G89" i="5"/>
  <c r="H89" i="5"/>
  <c r="I89" i="5"/>
  <c r="I91" i="5" s="1"/>
  <c r="J89" i="5"/>
  <c r="J91" i="5" s="1"/>
  <c r="K89" i="5"/>
  <c r="K91" i="5" s="1"/>
  <c r="L89" i="5"/>
  <c r="M89" i="5"/>
  <c r="M91" i="5" s="1"/>
  <c r="N89" i="5"/>
  <c r="N91" i="5" s="1"/>
  <c r="O89" i="5"/>
  <c r="P89" i="5"/>
  <c r="Q89" i="5"/>
  <c r="R89" i="5"/>
  <c r="S89" i="5"/>
  <c r="S91" i="5" s="1"/>
  <c r="T89" i="5"/>
  <c r="U89" i="5"/>
  <c r="V89" i="5"/>
  <c r="V91" i="5" s="1"/>
  <c r="W89" i="5"/>
  <c r="X89" i="5"/>
  <c r="Y89" i="5"/>
  <c r="Y91" i="5" s="1"/>
  <c r="Z90" i="5"/>
  <c r="Z90" i="5" a="1"/>
  <c r="B91" i="5"/>
  <c r="G91" i="5"/>
  <c r="H91" i="5"/>
  <c r="L91" i="5"/>
  <c r="O91" i="5"/>
  <c r="P91" i="5"/>
  <c r="Q91" i="5"/>
  <c r="R91" i="5"/>
  <c r="T91" i="5"/>
  <c r="U91" i="5"/>
  <c r="W91" i="5"/>
  <c r="X91" i="5"/>
  <c r="A92" i="5"/>
  <c r="B92" i="5"/>
  <c r="B94" i="5" s="1"/>
  <c r="C92" i="5"/>
  <c r="C94" i="5" s="1"/>
  <c r="D92" i="5"/>
  <c r="E92" i="5"/>
  <c r="E94" i="5" s="1"/>
  <c r="F92" i="5"/>
  <c r="G92" i="5"/>
  <c r="H92" i="5"/>
  <c r="I92" i="5"/>
  <c r="J92" i="5"/>
  <c r="J94" i="5" s="1"/>
  <c r="K92" i="5"/>
  <c r="L92" i="5"/>
  <c r="M92" i="5"/>
  <c r="M94" i="5" s="1"/>
  <c r="N92" i="5"/>
  <c r="N94" i="5" s="1"/>
  <c r="O92" i="5"/>
  <c r="P92" i="5"/>
  <c r="P94" i="5" s="1"/>
  <c r="Q92" i="5"/>
  <c r="R92" i="5"/>
  <c r="R94" i="5" s="1"/>
  <c r="S92" i="5"/>
  <c r="S94" i="5" s="1"/>
  <c r="T92" i="5"/>
  <c r="U92" i="5"/>
  <c r="U94" i="5" s="1"/>
  <c r="V92" i="5"/>
  <c r="W92" i="5"/>
  <c r="X92" i="5"/>
  <c r="Y92" i="5"/>
  <c r="Z92" i="5" a="1"/>
  <c r="Z92" i="5" s="1"/>
  <c r="Z94" i="5" s="1"/>
  <c r="Z93" i="5"/>
  <c r="Z93" i="5" a="1"/>
  <c r="D94" i="5"/>
  <c r="F94" i="5"/>
  <c r="G94" i="5"/>
  <c r="H94" i="5"/>
  <c r="I94" i="5"/>
  <c r="K94" i="5"/>
  <c r="L94" i="5"/>
  <c r="O94" i="5"/>
  <c r="Q94" i="5"/>
  <c r="T94" i="5"/>
  <c r="V94" i="5"/>
  <c r="W94" i="5"/>
  <c r="X94" i="5"/>
  <c r="Y94" i="5"/>
  <c r="A95" i="5"/>
  <c r="B95" i="5"/>
  <c r="C95" i="5"/>
  <c r="D95" i="5"/>
  <c r="D97" i="5" s="1"/>
  <c r="E95" i="5"/>
  <c r="E97" i="5" s="1"/>
  <c r="F95" i="5"/>
  <c r="F97" i="5" s="1"/>
  <c r="G95" i="5"/>
  <c r="H95" i="5"/>
  <c r="H97" i="5" s="1"/>
  <c r="I95" i="5"/>
  <c r="J95" i="5"/>
  <c r="K95" i="5"/>
  <c r="L95" i="5"/>
  <c r="L97" i="5" s="1"/>
  <c r="M95" i="5"/>
  <c r="N95" i="5"/>
  <c r="O95" i="5"/>
  <c r="P95" i="5"/>
  <c r="P97" i="5" s="1"/>
  <c r="Q95" i="5"/>
  <c r="Q97" i="5" s="1"/>
  <c r="R95" i="5"/>
  <c r="S95" i="5"/>
  <c r="T95" i="5"/>
  <c r="T97" i="5" s="1"/>
  <c r="U95" i="5"/>
  <c r="U97" i="5" s="1"/>
  <c r="V95" i="5"/>
  <c r="V97" i="5" s="1"/>
  <c r="W95" i="5"/>
  <c r="X95" i="5"/>
  <c r="Y95" i="5"/>
  <c r="Z96" i="5" a="1"/>
  <c r="Z96" i="5" s="1"/>
  <c r="B97" i="5"/>
  <c r="C97" i="5"/>
  <c r="I97" i="5"/>
  <c r="J97" i="5"/>
  <c r="K97" i="5"/>
  <c r="M97" i="5"/>
  <c r="N97" i="5"/>
  <c r="R97" i="5"/>
  <c r="S97" i="5"/>
  <c r="X97" i="5"/>
  <c r="Y97" i="5"/>
  <c r="A98" i="5"/>
  <c r="B98" i="5"/>
  <c r="C98" i="5"/>
  <c r="C100" i="5" s="1"/>
  <c r="D98" i="5"/>
  <c r="D100" i="5" s="1"/>
  <c r="E98" i="5"/>
  <c r="F98" i="5"/>
  <c r="G98" i="5"/>
  <c r="H98" i="5"/>
  <c r="I98" i="5"/>
  <c r="I100" i="5" s="1"/>
  <c r="J98" i="5"/>
  <c r="J100" i="5" s="1"/>
  <c r="K98" i="5"/>
  <c r="L98" i="5"/>
  <c r="L100" i="5" s="1"/>
  <c r="M98" i="5"/>
  <c r="N98" i="5"/>
  <c r="O98" i="5"/>
  <c r="P98" i="5"/>
  <c r="Q98" i="5"/>
  <c r="R98" i="5"/>
  <c r="R100" i="5" s="1"/>
  <c r="S98" i="5"/>
  <c r="T98" i="5"/>
  <c r="T100" i="5" s="1"/>
  <c r="U98" i="5"/>
  <c r="V98" i="5"/>
  <c r="V100" i="5" s="1"/>
  <c r="W98" i="5"/>
  <c r="X98" i="5"/>
  <c r="Y98" i="5"/>
  <c r="Y100" i="5" s="1"/>
  <c r="Z99" i="5"/>
  <c r="Z99" i="5" a="1"/>
  <c r="E100" i="5"/>
  <c r="F100" i="5"/>
  <c r="G100" i="5"/>
  <c r="H100" i="5"/>
  <c r="K100" i="5"/>
  <c r="M100" i="5"/>
  <c r="N100" i="5"/>
  <c r="O100" i="5"/>
  <c r="P100" i="5"/>
  <c r="S100" i="5"/>
  <c r="U100" i="5"/>
  <c r="W100" i="5"/>
  <c r="X100" i="5"/>
  <c r="A101" i="5"/>
  <c r="B101" i="5"/>
  <c r="C101" i="5"/>
  <c r="C103" i="5" s="1"/>
  <c r="D101" i="5"/>
  <c r="E101" i="5"/>
  <c r="F101" i="5"/>
  <c r="F103" i="5" s="1"/>
  <c r="G101" i="5"/>
  <c r="H101" i="5"/>
  <c r="I101" i="5"/>
  <c r="I103" i="5" s="1"/>
  <c r="J101" i="5"/>
  <c r="J103" i="5" s="1"/>
  <c r="K101" i="5"/>
  <c r="L101" i="5"/>
  <c r="M101" i="5"/>
  <c r="N101" i="5"/>
  <c r="N103" i="5" s="1"/>
  <c r="O101" i="5"/>
  <c r="P101" i="5"/>
  <c r="Q101" i="5"/>
  <c r="R101" i="5"/>
  <c r="R103" i="5" s="1"/>
  <c r="S101" i="5"/>
  <c r="S103" i="5" s="1"/>
  <c r="T101" i="5"/>
  <c r="T103" i="5" s="1"/>
  <c r="U101" i="5"/>
  <c r="V101" i="5"/>
  <c r="V171" i="5" s="1"/>
  <c r="W101" i="5"/>
  <c r="X101" i="5"/>
  <c r="Y101" i="5"/>
  <c r="Z102" i="5"/>
  <c r="Z102" i="5" a="1"/>
  <c r="B103" i="5"/>
  <c r="D103" i="5"/>
  <c r="E103" i="5"/>
  <c r="G103" i="5"/>
  <c r="H103" i="5"/>
  <c r="L103" i="5"/>
  <c r="M103" i="5"/>
  <c r="O103" i="5"/>
  <c r="P103" i="5"/>
  <c r="Q103" i="5"/>
  <c r="U103" i="5"/>
  <c r="V103" i="5"/>
  <c r="W103" i="5"/>
  <c r="X103" i="5"/>
  <c r="Y103" i="5"/>
  <c r="A104" i="5"/>
  <c r="C104" i="5"/>
  <c r="D104" i="5"/>
  <c r="E104" i="5"/>
  <c r="E164" i="5" s="1"/>
  <c r="F104" i="5"/>
  <c r="G104" i="5"/>
  <c r="H104" i="5"/>
  <c r="I104" i="5"/>
  <c r="J104" i="5"/>
  <c r="K104" i="5"/>
  <c r="L104" i="5"/>
  <c r="M104" i="5"/>
  <c r="M171" i="5" s="1"/>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E119" i="5"/>
  <c r="E121" i="5" s="1"/>
  <c r="E172" i="5" s="1"/>
  <c r="F119" i="5"/>
  <c r="G119" i="5"/>
  <c r="G121" i="5" s="1"/>
  <c r="G172" i="5" s="1"/>
  <c r="H119" i="5"/>
  <c r="I119" i="5"/>
  <c r="J119" i="5"/>
  <c r="J121" i="5" s="1"/>
  <c r="K119" i="5"/>
  <c r="L119" i="5"/>
  <c r="M119" i="5"/>
  <c r="N119" i="5"/>
  <c r="O119" i="5"/>
  <c r="O121" i="5" s="1"/>
  <c r="P119" i="5"/>
  <c r="Q119" i="5"/>
  <c r="R119" i="5"/>
  <c r="R121" i="5" s="1"/>
  <c r="R172" i="5" s="1"/>
  <c r="S119" i="5"/>
  <c r="T119" i="5"/>
  <c r="T121" i="5" s="1"/>
  <c r="U119" i="5"/>
  <c r="U121" i="5" s="1"/>
  <c r="U172" i="5" s="1"/>
  <c r="V119" i="5"/>
  <c r="W119" i="5"/>
  <c r="W121" i="5" s="1"/>
  <c r="W172" i="5" s="1"/>
  <c r="X119" i="5"/>
  <c r="Y119" i="5"/>
  <c r="Z119" i="5"/>
  <c r="C121" i="5"/>
  <c r="D121" i="5"/>
  <c r="D172" i="5" s="1"/>
  <c r="F121" i="5"/>
  <c r="F172" i="5" s="1"/>
  <c r="H121" i="5"/>
  <c r="I121" i="5"/>
  <c r="K121" i="5"/>
  <c r="L121" i="5"/>
  <c r="M121" i="5"/>
  <c r="N121" i="5"/>
  <c r="P121" i="5"/>
  <c r="Q121" i="5"/>
  <c r="Q172" i="5" s="1"/>
  <c r="S121" i="5"/>
  <c r="V121" i="5"/>
  <c r="X121" i="5"/>
  <c r="Y121" i="5"/>
  <c r="A124" i="5"/>
  <c r="B124" i="5"/>
  <c r="C124" i="5"/>
  <c r="D124" i="5"/>
  <c r="E124" i="5"/>
  <c r="F124" i="5"/>
  <c r="F126" i="5" s="1"/>
  <c r="G124" i="5"/>
  <c r="G126" i="5" s="1"/>
  <c r="H124" i="5"/>
  <c r="I124" i="5"/>
  <c r="J124" i="5"/>
  <c r="K124" i="5"/>
  <c r="L124" i="5"/>
  <c r="M124" i="5"/>
  <c r="N124" i="5"/>
  <c r="N126" i="5" s="1"/>
  <c r="O124" i="5"/>
  <c r="O126" i="5" s="1"/>
  <c r="P124" i="5"/>
  <c r="Q124" i="5"/>
  <c r="R124" i="5"/>
  <c r="S124" i="5"/>
  <c r="T124" i="5"/>
  <c r="U124" i="5"/>
  <c r="V124" i="5"/>
  <c r="V126" i="5" s="1"/>
  <c r="W124" i="5"/>
  <c r="X124" i="5"/>
  <c r="Y124" i="5"/>
  <c r="B126" i="5"/>
  <c r="C126" i="5"/>
  <c r="D126" i="5"/>
  <c r="E126" i="5"/>
  <c r="I126" i="5"/>
  <c r="J126" i="5"/>
  <c r="K126" i="5"/>
  <c r="L126" i="5"/>
  <c r="M126" i="5"/>
  <c r="P126" i="5"/>
  <c r="P165" i="5" s="1"/>
  <c r="P166" i="5" s="1"/>
  <c r="Q126" i="5"/>
  <c r="R126" i="5"/>
  <c r="S126" i="5"/>
  <c r="T126" i="5"/>
  <c r="T172" i="5" s="1"/>
  <c r="U126" i="5"/>
  <c r="W126" i="5"/>
  <c r="Y126" i="5"/>
  <c r="A129" i="5"/>
  <c r="B129" i="5"/>
  <c r="C129" i="5"/>
  <c r="D129" i="5"/>
  <c r="E129" i="5"/>
  <c r="F129" i="5"/>
  <c r="G129" i="5"/>
  <c r="H129" i="5"/>
  <c r="Z129" i="5" s="1"/>
  <c r="I129" i="5"/>
  <c r="J129" i="5"/>
  <c r="K129" i="5"/>
  <c r="L129" i="5"/>
  <c r="M129" i="5"/>
  <c r="N129" i="5"/>
  <c r="O129" i="5"/>
  <c r="P129" i="5"/>
  <c r="P171" i="5" s="1"/>
  <c r="Q129" i="5"/>
  <c r="R129" i="5"/>
  <c r="S129" i="5"/>
  <c r="T129" i="5"/>
  <c r="U129" i="5"/>
  <c r="V129" i="5"/>
  <c r="W129" i="5"/>
  <c r="X129" i="5"/>
  <c r="Y129" i="5"/>
  <c r="Z131" i="5"/>
  <c r="A134" i="5"/>
  <c r="B134" i="5"/>
  <c r="C134" i="5"/>
  <c r="D134" i="5"/>
  <c r="D136" i="5" s="1"/>
  <c r="E134" i="5"/>
  <c r="E136" i="5" s="1"/>
  <c r="F134" i="5"/>
  <c r="F136" i="5" s="1"/>
  <c r="G134" i="5"/>
  <c r="H134" i="5"/>
  <c r="I134" i="5"/>
  <c r="J134" i="5"/>
  <c r="K134" i="5"/>
  <c r="K136" i="5" s="1"/>
  <c r="K172" i="5" s="1"/>
  <c r="L134" i="5"/>
  <c r="L136" i="5" s="1"/>
  <c r="M134" i="5"/>
  <c r="M136" i="5" s="1"/>
  <c r="N134" i="5"/>
  <c r="O134" i="5"/>
  <c r="P134" i="5"/>
  <c r="Q134" i="5"/>
  <c r="R134" i="5"/>
  <c r="S134" i="5"/>
  <c r="S136" i="5" s="1"/>
  <c r="T134" i="5"/>
  <c r="T136" i="5" s="1"/>
  <c r="U134" i="5"/>
  <c r="U164" i="5" s="1"/>
  <c r="V134" i="5"/>
  <c r="W134" i="5"/>
  <c r="X134" i="5"/>
  <c r="Y134" i="5"/>
  <c r="Y136" i="5" s="1"/>
  <c r="B136" i="5"/>
  <c r="G136" i="5"/>
  <c r="H136" i="5"/>
  <c r="I136" i="5"/>
  <c r="J136" i="5"/>
  <c r="N136" i="5"/>
  <c r="O136" i="5"/>
  <c r="P136" i="5"/>
  <c r="Q136" i="5"/>
  <c r="R136" i="5"/>
  <c r="U136" i="5"/>
  <c r="U165" i="5" s="1"/>
  <c r="V136" i="5"/>
  <c r="W136" i="5"/>
  <c r="X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E146" i="5" s="1"/>
  <c r="F144" i="5"/>
  <c r="F146" i="5" s="1"/>
  <c r="G144" i="5"/>
  <c r="G146" i="5" s="1"/>
  <c r="H144" i="5"/>
  <c r="I144" i="5"/>
  <c r="I146" i="5" s="1"/>
  <c r="I165" i="5" s="1"/>
  <c r="J144" i="5"/>
  <c r="K144" i="5"/>
  <c r="L144" i="5"/>
  <c r="M144" i="5"/>
  <c r="M146" i="5" s="1"/>
  <c r="M165" i="5" s="1"/>
  <c r="N144" i="5"/>
  <c r="N146" i="5" s="1"/>
  <c r="N165" i="5" s="1"/>
  <c r="O144" i="5"/>
  <c r="O146" i="5" s="1"/>
  <c r="P144" i="5"/>
  <c r="Q144" i="5"/>
  <c r="Q146" i="5" s="1"/>
  <c r="Q165" i="5" s="1"/>
  <c r="R144" i="5"/>
  <c r="S144" i="5"/>
  <c r="T144" i="5"/>
  <c r="X144" i="5"/>
  <c r="X146" i="5" s="1"/>
  <c r="Y144" i="5"/>
  <c r="Y146" i="5" s="1"/>
  <c r="Y165" i="5" s="1"/>
  <c r="A145" i="5"/>
  <c r="C146" i="5"/>
  <c r="D146" i="5"/>
  <c r="H146" i="5"/>
  <c r="J146" i="5"/>
  <c r="K146" i="5"/>
  <c r="L146" i="5"/>
  <c r="L165" i="5" s="1"/>
  <c r="P146" i="5"/>
  <c r="R146" i="5"/>
  <c r="R165" i="5" s="1"/>
  <c r="S146" i="5"/>
  <c r="T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D154" i="5"/>
  <c r="E154" i="5"/>
  <c r="F154" i="5"/>
  <c r="G154" i="5"/>
  <c r="H154" i="5"/>
  <c r="I154" i="5"/>
  <c r="J154" i="5"/>
  <c r="K154" i="5"/>
  <c r="L154" i="5"/>
  <c r="M154" i="5"/>
  <c r="N154" i="5"/>
  <c r="O154" i="5"/>
  <c r="O164" i="5" s="1"/>
  <c r="P154" i="5"/>
  <c r="Q154" i="5"/>
  <c r="R154" i="5"/>
  <c r="S154" i="5"/>
  <c r="T154" i="5"/>
  <c r="U154" i="5"/>
  <c r="V154" i="5"/>
  <c r="W154" i="5"/>
  <c r="W164" i="5" s="1"/>
  <c r="X154" i="5"/>
  <c r="Y154" i="5"/>
  <c r="Z156" i="5"/>
  <c r="A159" i="5"/>
  <c r="B159" i="5"/>
  <c r="C159" i="5"/>
  <c r="D159" i="5"/>
  <c r="E159" i="5"/>
  <c r="F159" i="5"/>
  <c r="G159" i="5"/>
  <c r="H159" i="5"/>
  <c r="H164" i="5" s="1"/>
  <c r="I159" i="5"/>
  <c r="J159" i="5"/>
  <c r="K159" i="5"/>
  <c r="L159" i="5"/>
  <c r="M159" i="5"/>
  <c r="N159" i="5"/>
  <c r="O159" i="5"/>
  <c r="P159" i="5"/>
  <c r="P164" i="5" s="1"/>
  <c r="Q159" i="5"/>
  <c r="R159" i="5"/>
  <c r="S159" i="5"/>
  <c r="T159" i="5"/>
  <c r="U159" i="5"/>
  <c r="V159" i="5"/>
  <c r="W159" i="5"/>
  <c r="X159" i="5"/>
  <c r="X164" i="5" s="1"/>
  <c r="Y159" i="5"/>
  <c r="Z161" i="5"/>
  <c r="J164" i="5"/>
  <c r="K164" i="5"/>
  <c r="S164" i="5"/>
  <c r="V164" i="5"/>
  <c r="F165" i="5"/>
  <c r="G165" i="5"/>
  <c r="J165" i="5"/>
  <c r="J166" i="5" s="1"/>
  <c r="V165" i="5"/>
  <c r="V166" i="5" s="1"/>
  <c r="W165" i="5"/>
  <c r="K167" i="5"/>
  <c r="D171" i="5"/>
  <c r="J171" i="5"/>
  <c r="L171" i="5"/>
  <c r="N171" i="5"/>
  <c r="U171" i="5"/>
  <c r="L172" i="5"/>
  <c r="S172" i="5"/>
  <c r="V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36" i="2"/>
  <c r="B39" i="2"/>
  <c r="B42" i="2"/>
  <c r="B44" i="2"/>
  <c r="B37" i="2"/>
  <c r="B43" i="2"/>
  <c r="B41" i="2"/>
  <c r="B35" i="2"/>
  <c r="D105" i="5"/>
  <c r="L105" i="5"/>
  <c r="T105" i="5"/>
  <c r="I107" i="5"/>
  <c r="Q107" i="5"/>
  <c r="Y107" i="5"/>
  <c r="G130" i="5"/>
  <c r="O130" i="5"/>
  <c r="W130" i="5"/>
  <c r="D132" i="5"/>
  <c r="L132" i="5"/>
  <c r="T132" i="5"/>
  <c r="B40" i="2"/>
  <c r="E105" i="5"/>
  <c r="N105" i="5"/>
  <c r="W105" i="5"/>
  <c r="D107" i="5"/>
  <c r="M107" i="5"/>
  <c r="V107" i="5"/>
  <c r="G120" i="5"/>
  <c r="P120" i="5"/>
  <c r="B122" i="5"/>
  <c r="K122" i="5"/>
  <c r="T122" i="5"/>
  <c r="B45" i="2"/>
  <c r="F105" i="5"/>
  <c r="O105" i="5"/>
  <c r="X105" i="5"/>
  <c r="E107" i="5"/>
  <c r="N107" i="5"/>
  <c r="W107" i="5"/>
  <c r="H120" i="5"/>
  <c r="R120" i="5"/>
  <c r="C122" i="5"/>
  <c r="L122" i="5"/>
  <c r="U122" i="5"/>
  <c r="H130" i="5"/>
  <c r="Q130" i="5"/>
  <c r="H132" i="5"/>
  <c r="Q132" i="5"/>
  <c r="K105" i="5"/>
  <c r="Y105" i="5"/>
  <c r="H107" i="5"/>
  <c r="T107" i="5"/>
  <c r="K120" i="5"/>
  <c r="V120" i="5"/>
  <c r="E122" i="5"/>
  <c r="Q122" i="5"/>
  <c r="K125" i="5"/>
  <c r="W125" i="5"/>
  <c r="B127" i="5"/>
  <c r="L127" i="5"/>
  <c r="W127" i="5"/>
  <c r="I130" i="5"/>
  <c r="S130" i="5"/>
  <c r="B132" i="5"/>
  <c r="M132" i="5"/>
  <c r="W132" i="5"/>
  <c r="H105" i="5"/>
  <c r="U105" i="5"/>
  <c r="I105" i="5"/>
  <c r="V105" i="5"/>
  <c r="J107" i="5"/>
  <c r="X107" i="5"/>
  <c r="L115" i="5"/>
  <c r="L117" i="5"/>
  <c r="L120" i="5"/>
  <c r="X120" i="5"/>
  <c r="I122" i="5"/>
  <c r="X122" i="5"/>
  <c r="I125" i="5"/>
  <c r="U125" i="5"/>
  <c r="D127" i="5"/>
  <c r="P127" i="5"/>
  <c r="E130" i="5"/>
  <c r="R130" i="5"/>
  <c r="C132" i="5"/>
  <c r="O132" i="5"/>
  <c r="J105" i="5"/>
  <c r="K107" i="5"/>
  <c r="L110" i="5"/>
  <c r="K112" i="5"/>
  <c r="M115" i="5"/>
  <c r="M117" i="5"/>
  <c r="B105" i="5"/>
  <c r="P107" i="5"/>
  <c r="Q110" i="5"/>
  <c r="D112" i="5"/>
  <c r="U112" i="5"/>
  <c r="D115" i="5"/>
  <c r="V115" i="5"/>
  <c r="K117" i="5"/>
  <c r="E120" i="5"/>
  <c r="U120" i="5"/>
  <c r="J122" i="5"/>
  <c r="B125" i="5"/>
  <c r="R125" i="5"/>
  <c r="C127" i="5"/>
  <c r="R127" i="5"/>
  <c r="M130" i="5"/>
  <c r="N132" i="5"/>
  <c r="C105" i="5"/>
  <c r="B107" i="5"/>
  <c r="U107" i="5"/>
  <c r="G110" i="5"/>
  <c r="S112" i="5"/>
  <c r="E115" i="5"/>
  <c r="T117" i="5"/>
  <c r="B120" i="5"/>
  <c r="S120" i="5"/>
  <c r="M122" i="5"/>
  <c r="J125" i="5"/>
  <c r="N127" i="5"/>
  <c r="C130" i="5"/>
  <c r="T130" i="5"/>
  <c r="G132" i="5"/>
  <c r="V132" i="5"/>
  <c r="P135" i="5"/>
  <c r="P137" i="5"/>
  <c r="I150" i="5"/>
  <c r="W150" i="5"/>
  <c r="F152" i="5"/>
  <c r="R152" i="5"/>
  <c r="J155" i="5"/>
  <c r="X155" i="5"/>
  <c r="I157" i="5"/>
  <c r="T157" i="5"/>
  <c r="G105" i="5"/>
  <c r="C107" i="5"/>
  <c r="H110" i="5"/>
  <c r="B112" i="5"/>
  <c r="T112" i="5"/>
  <c r="I115" i="5"/>
  <c r="B117" i="5"/>
  <c r="U117" i="5"/>
  <c r="C120" i="5"/>
  <c r="T120" i="5"/>
  <c r="O122" i="5"/>
  <c r="N125" i="5"/>
  <c r="O127" i="5"/>
  <c r="D130" i="5"/>
  <c r="U130" i="5"/>
  <c r="I132" i="5"/>
  <c r="X132" i="5"/>
  <c r="M150" i="5"/>
  <c r="X150" i="5"/>
  <c r="G152" i="5"/>
  <c r="S152" i="5"/>
  <c r="R105" i="5"/>
  <c r="O107" i="5"/>
  <c r="T110" i="5"/>
  <c r="M112" i="5"/>
  <c r="S115" i="5"/>
  <c r="J117" i="5"/>
  <c r="M120" i="5"/>
  <c r="D122" i="5"/>
  <c r="W122" i="5"/>
  <c r="E125" i="5"/>
  <c r="T125" i="5"/>
  <c r="I127" i="5"/>
  <c r="X127" i="5"/>
  <c r="L130" i="5"/>
  <c r="R132" i="5"/>
  <c r="J135" i="5"/>
  <c r="Y135" i="5"/>
  <c r="I137" i="5"/>
  <c r="Y137" i="5"/>
  <c r="F150" i="5"/>
  <c r="Q150" i="5"/>
  <c r="M152" i="5"/>
  <c r="G155" i="5"/>
  <c r="R155" i="5"/>
  <c r="D157" i="5"/>
  <c r="O157" i="5"/>
  <c r="S105" i="5"/>
  <c r="D110" i="5"/>
  <c r="G112" i="5"/>
  <c r="N115" i="5"/>
  <c r="N117" i="5"/>
  <c r="O120" i="5"/>
  <c r="S122" i="5"/>
  <c r="Y125" i="5"/>
  <c r="S127" i="5"/>
  <c r="F130" i="5"/>
  <c r="Y132" i="5"/>
  <c r="S135" i="5"/>
  <c r="R137" i="5"/>
  <c r="H140" i="5"/>
  <c r="T142" i="5"/>
  <c r="P150" i="5"/>
  <c r="E152" i="5"/>
  <c r="W152" i="5"/>
  <c r="F155" i="5"/>
  <c r="R157" i="5"/>
  <c r="P160" i="5"/>
  <c r="C162" i="5"/>
  <c r="T162" i="5"/>
  <c r="I110" i="5"/>
  <c r="I112" i="5"/>
  <c r="Q115" i="5"/>
  <c r="S117" i="5"/>
  <c r="W120" i="5"/>
  <c r="Y122" i="5"/>
  <c r="T127" i="5"/>
  <c r="J130" i="5"/>
  <c r="E132" i="5"/>
  <c r="W135" i="5"/>
  <c r="S137" i="5"/>
  <c r="I140" i="5"/>
  <c r="U142" i="5"/>
  <c r="R150" i="5"/>
  <c r="H152" i="5"/>
  <c r="H155" i="5"/>
  <c r="S157" i="5"/>
  <c r="C160" i="5"/>
  <c r="S160" i="5"/>
  <c r="H162" i="5"/>
  <c r="X162" i="5"/>
  <c r="G107" i="5"/>
  <c r="R110" i="5"/>
  <c r="W115" i="5"/>
  <c r="X117" i="5"/>
  <c r="F125" i="5"/>
  <c r="N130" i="5"/>
  <c r="D135" i="5"/>
  <c r="F137" i="5"/>
  <c r="G142" i="5"/>
  <c r="E150" i="5"/>
  <c r="L152" i="5"/>
  <c r="E157" i="5"/>
  <c r="Y157" i="5"/>
  <c r="F160" i="5"/>
  <c r="X160" i="5"/>
  <c r="J162" i="5"/>
  <c r="U110" i="5"/>
  <c r="K132" i="5"/>
  <c r="G137" i="5"/>
  <c r="S140" i="5"/>
  <c r="H142" i="5"/>
  <c r="D145" i="5"/>
  <c r="G147" i="5"/>
  <c r="Y147" i="5"/>
  <c r="G150" i="5"/>
  <c r="O152" i="5"/>
  <c r="P155" i="5"/>
  <c r="H160" i="5"/>
  <c r="Y160" i="5"/>
  <c r="L162" i="5"/>
  <c r="F107" i="5"/>
  <c r="M110" i="5"/>
  <c r="Q112" i="5"/>
  <c r="U115" i="5"/>
  <c r="V117" i="5"/>
  <c r="V127" i="5"/>
  <c r="K130" i="5"/>
  <c r="F132" i="5"/>
  <c r="C135" i="5"/>
  <c r="X135" i="5"/>
  <c r="U137" i="5"/>
  <c r="L140" i="5"/>
  <c r="E142" i="5"/>
  <c r="W142" i="5"/>
  <c r="C150" i="5"/>
  <c r="S150" i="5"/>
  <c r="J152" i="5"/>
  <c r="I155" i="5"/>
  <c r="B157" i="5"/>
  <c r="W157" i="5"/>
  <c r="E160" i="5"/>
  <c r="T160" i="5"/>
  <c r="I162" i="5"/>
  <c r="Y162" i="5"/>
  <c r="R112" i="5"/>
  <c r="Y127" i="5"/>
  <c r="J132" i="5"/>
  <c r="M140" i="5"/>
  <c r="Y150" i="5"/>
  <c r="O155" i="5"/>
  <c r="L107" i="5"/>
  <c r="D120" i="5"/>
  <c r="G122" i="5"/>
  <c r="G125" i="5"/>
  <c r="F127" i="5"/>
  <c r="P130" i="5"/>
  <c r="E135" i="5"/>
  <c r="X145" i="5"/>
  <c r="G157" i="5"/>
  <c r="B162" i="5"/>
  <c r="M105" i="5"/>
  <c r="R107" i="5"/>
  <c r="V110" i="5"/>
  <c r="C117" i="5"/>
  <c r="F120" i="5"/>
  <c r="H122" i="5"/>
  <c r="O125" i="5"/>
  <c r="G127" i="5"/>
  <c r="V130" i="5"/>
  <c r="P132" i="5"/>
  <c r="G135" i="5"/>
  <c r="H137" i="5"/>
  <c r="U140" i="5"/>
  <c r="J142" i="5"/>
  <c r="H150" i="5"/>
  <c r="P152" i="5"/>
  <c r="N155" i="5"/>
  <c r="Q155" i="5"/>
  <c r="K157" i="5"/>
  <c r="P105" i="5"/>
  <c r="S107" i="5"/>
  <c r="C115" i="5"/>
  <c r="E117" i="5"/>
  <c r="J120" i="5"/>
  <c r="P122" i="5"/>
  <c r="Q125" i="5"/>
  <c r="J127" i="5"/>
  <c r="X130" i="5"/>
  <c r="S132" i="5"/>
  <c r="L135" i="5"/>
  <c r="M137" i="5"/>
  <c r="W140" i="5"/>
  <c r="L142" i="5"/>
  <c r="N150" i="5"/>
  <c r="U152" i="5"/>
  <c r="D155" i="5"/>
  <c r="T155" i="5"/>
  <c r="M157" i="5"/>
  <c r="N160" i="5"/>
  <c r="R162" i="5"/>
  <c r="Q105" i="5"/>
  <c r="C112" i="5"/>
  <c r="K115" i="5"/>
  <c r="I117" i="5"/>
  <c r="N120" i="5"/>
  <c r="R122" i="5"/>
  <c r="S125" i="5"/>
  <c r="K127" i="5"/>
  <c r="B130" i="5"/>
  <c r="Y130" i="5"/>
  <c r="U132" i="5"/>
  <c r="M135" i="5"/>
  <c r="O137" i="5"/>
  <c r="G140" i="5"/>
  <c r="R142" i="5"/>
  <c r="L145" i="5"/>
  <c r="N147" i="5"/>
  <c r="O150" i="5"/>
  <c r="V152" i="5"/>
  <c r="E155" i="5"/>
  <c r="V155" i="5"/>
  <c r="N157" i="5"/>
  <c r="O160" i="5"/>
  <c r="S162" i="5"/>
  <c r="C152" i="5"/>
  <c r="I160" i="5"/>
  <c r="U145" i="5"/>
  <c r="C153" i="5" l="1"/>
  <c r="S163" i="5"/>
  <c r="N158" i="5"/>
  <c r="U133" i="5"/>
  <c r="Z130" i="5" a="1"/>
  <c r="Z130" i="5" s="1"/>
  <c r="K128" i="5"/>
  <c r="R123" i="5"/>
  <c r="I118" i="5"/>
  <c r="L143" i="5"/>
  <c r="M138" i="5"/>
  <c r="S133" i="5"/>
  <c r="J128" i="5"/>
  <c r="P123" i="5"/>
  <c r="E118" i="5"/>
  <c r="S108" i="5"/>
  <c r="P153" i="5"/>
  <c r="P133" i="5"/>
  <c r="G128" i="5"/>
  <c r="H123" i="5"/>
  <c r="C118" i="5"/>
  <c r="R108" i="5"/>
  <c r="Z162" i="5" a="1"/>
  <c r="Z162" i="5" s="1"/>
  <c r="G158" i="5"/>
  <c r="F128" i="5"/>
  <c r="G123" i="5"/>
  <c r="L108" i="5"/>
  <c r="J133" i="5"/>
  <c r="Y128" i="5"/>
  <c r="R113" i="5"/>
  <c r="Y163" i="5"/>
  <c r="I163" i="5"/>
  <c r="Z157" i="5" a="1"/>
  <c r="Z157" i="5" s="1"/>
  <c r="W143" i="5"/>
  <c r="F133" i="5"/>
  <c r="V118" i="5"/>
  <c r="Q113" i="5"/>
  <c r="F108" i="5"/>
  <c r="O153" i="5"/>
  <c r="H143" i="5"/>
  <c r="G138" i="5"/>
  <c r="K133" i="5"/>
  <c r="E158" i="5"/>
  <c r="G143" i="5"/>
  <c r="D138" i="5"/>
  <c r="G108" i="5"/>
  <c r="X163" i="5"/>
  <c r="H163" i="5"/>
  <c r="H153" i="5"/>
  <c r="U143" i="5"/>
  <c r="S138" i="5"/>
  <c r="E133" i="5"/>
  <c r="T128" i="5"/>
  <c r="S118" i="5"/>
  <c r="I113" i="5"/>
  <c r="T163" i="5"/>
  <c r="C163" i="5"/>
  <c r="R158" i="5"/>
  <c r="W153" i="5"/>
  <c r="E153" i="5"/>
  <c r="Y133" i="5"/>
  <c r="S128" i="5"/>
  <c r="S123" i="5"/>
  <c r="N118" i="5"/>
  <c r="G113" i="5"/>
  <c r="O158" i="5"/>
  <c r="D158" i="5"/>
  <c r="M153" i="5"/>
  <c r="Y138" i="5"/>
  <c r="R133" i="5"/>
  <c r="I128" i="5"/>
  <c r="W123" i="5"/>
  <c r="D123" i="5"/>
  <c r="M113" i="5"/>
  <c r="O108" i="5"/>
  <c r="S153" i="5"/>
  <c r="G153" i="5"/>
  <c r="X133" i="5"/>
  <c r="I133" i="5"/>
  <c r="O128" i="5"/>
  <c r="O123" i="5"/>
  <c r="U118" i="5"/>
  <c r="Z117" i="5" a="1"/>
  <c r="Z117" i="5" s="1"/>
  <c r="T113" i="5"/>
  <c r="Z112" i="5" a="1"/>
  <c r="Z112" i="5" s="1"/>
  <c r="C108" i="5"/>
  <c r="T158" i="5"/>
  <c r="I158" i="5"/>
  <c r="R153" i="5"/>
  <c r="F153" i="5"/>
  <c r="P138" i="5"/>
  <c r="V133" i="5"/>
  <c r="G133" i="5"/>
  <c r="N128" i="5"/>
  <c r="M123" i="5"/>
  <c r="Z120" i="5" a="1"/>
  <c r="Z120" i="5" s="1"/>
  <c r="Z123" i="5" s="1"/>
  <c r="U108" i="5"/>
  <c r="Z107" i="5" a="1"/>
  <c r="Z107" i="5" s="1"/>
  <c r="Z87" i="5" s="1"/>
  <c r="B108" i="5"/>
  <c r="N133" i="5"/>
  <c r="R128" i="5"/>
  <c r="Z125" i="5" a="1"/>
  <c r="Z125" i="5" s="1"/>
  <c r="J123" i="5"/>
  <c r="K118" i="5"/>
  <c r="U113" i="5"/>
  <c r="D113" i="5"/>
  <c r="P108" i="5"/>
  <c r="Z105" i="5" a="1"/>
  <c r="Z105" i="5" s="1"/>
  <c r="M118" i="5"/>
  <c r="K108" i="5"/>
  <c r="O133" i="5"/>
  <c r="C133" i="5"/>
  <c r="X123" i="5"/>
  <c r="L118" i="5"/>
  <c r="X108" i="5"/>
  <c r="J108" i="5"/>
  <c r="W133" i="5"/>
  <c r="M133" i="5"/>
  <c r="B133" i="5"/>
  <c r="Z132" i="5" a="1"/>
  <c r="Z132" i="5" s="1"/>
  <c r="W128" i="5"/>
  <c r="B128" i="5"/>
  <c r="Z127" i="5" a="1"/>
  <c r="Z127" i="5" s="1"/>
  <c r="E123" i="5"/>
  <c r="T108" i="5"/>
  <c r="H108" i="5"/>
  <c r="Q133" i="5"/>
  <c r="H133" i="5"/>
  <c r="U123" i="5"/>
  <c r="L123" i="5"/>
  <c r="C123" i="5"/>
  <c r="W108" i="5"/>
  <c r="N108" i="5"/>
  <c r="E108" i="5"/>
  <c r="D45" i="2"/>
  <c r="F45" i="2"/>
  <c r="T123" i="5"/>
  <c r="K123" i="5"/>
  <c r="B123" i="5"/>
  <c r="Z122" i="5" a="1"/>
  <c r="Z122" i="5" s="1"/>
  <c r="V108" i="5"/>
  <c r="M108" i="5"/>
  <c r="D108" i="5"/>
  <c r="F40" i="2"/>
  <c r="D40" i="2"/>
  <c r="T133" i="5"/>
  <c r="L133" i="5"/>
  <c r="D133" i="5"/>
  <c r="Y108" i="5"/>
  <c r="Q108" i="5"/>
  <c r="I108" i="5"/>
  <c r="F35" i="2"/>
  <c r="D35" i="2"/>
  <c r="D41" i="2"/>
  <c r="AA48" i="5" s="1"/>
  <c r="F41" i="2"/>
  <c r="F43" i="2"/>
  <c r="D43" i="2"/>
  <c r="F37" i="2"/>
  <c r="D37" i="2"/>
  <c r="F44" i="2"/>
  <c r="D44" i="2"/>
  <c r="G44" i="2" s="1"/>
  <c r="D42" i="2"/>
  <c r="F42" i="2"/>
  <c r="D39" i="2"/>
  <c r="F39" i="2"/>
  <c r="D36" i="2"/>
  <c r="F36" i="2"/>
  <c r="F38" i="2"/>
  <c r="D38" i="2"/>
  <c r="F34" i="2"/>
  <c r="D34" i="2"/>
  <c r="G34" i="2" s="1"/>
  <c r="I172" i="5"/>
  <c r="Z121" i="5"/>
  <c r="B172" i="5"/>
  <c r="K168" i="5"/>
  <c r="R166" i="5"/>
  <c r="Y166" i="5"/>
  <c r="U166" i="5"/>
  <c r="E22" i="2"/>
  <c r="B62" i="5"/>
  <c r="S38" i="5"/>
  <c r="S62" i="5"/>
  <c r="S64" i="5" s="1"/>
  <c r="S78" i="5"/>
  <c r="AE95" i="6"/>
  <c r="AF95" i="6"/>
  <c r="AD111" i="6"/>
  <c r="AE91" i="6"/>
  <c r="AF91" i="6"/>
  <c r="L30" i="1"/>
  <c r="B18" i="2" s="1"/>
  <c r="D18" i="2" s="1"/>
  <c r="Y171" i="5"/>
  <c r="I171" i="5"/>
  <c r="G164" i="5"/>
  <c r="G166" i="5" s="1"/>
  <c r="Z146" i="5"/>
  <c r="C165" i="5"/>
  <c r="Z114" i="5"/>
  <c r="Z86" i="5"/>
  <c r="Z91" i="5"/>
  <c r="R61" i="5"/>
  <c r="E171" i="5"/>
  <c r="W166" i="5"/>
  <c r="N164" i="5"/>
  <c r="Z159" i="5"/>
  <c r="F164" i="5"/>
  <c r="Z144" i="5"/>
  <c r="B164" i="5"/>
  <c r="P172" i="5"/>
  <c r="Z101" i="5" a="1"/>
  <c r="Z101" i="5" s="1"/>
  <c r="Z103" i="5" s="1"/>
  <c r="Q59" i="5"/>
  <c r="Q58" i="5" s="1"/>
  <c r="Q167" i="5" s="1"/>
  <c r="F166" i="5"/>
  <c r="Z134" i="5"/>
  <c r="C136" i="5"/>
  <c r="Z136" i="5" s="1"/>
  <c r="Q100" i="5"/>
  <c r="Q171" i="5"/>
  <c r="M172" i="5"/>
  <c r="J59" i="5"/>
  <c r="J58" i="5" s="1"/>
  <c r="J167" i="5" s="1"/>
  <c r="J168" i="5" s="1"/>
  <c r="J63" i="5"/>
  <c r="J64" i="5" s="1"/>
  <c r="P59" i="5"/>
  <c r="P58" i="5" s="1"/>
  <c r="P167" i="5" s="1"/>
  <c r="P168" i="5" s="1"/>
  <c r="P63" i="5"/>
  <c r="AF71" i="6"/>
  <c r="AE71" i="6"/>
  <c r="H31" i="1"/>
  <c r="I164" i="5"/>
  <c r="I166" i="5" s="1"/>
  <c r="Z154" i="5"/>
  <c r="Z149" i="5"/>
  <c r="Y172" i="5"/>
  <c r="F171" i="5"/>
  <c r="F91" i="5"/>
  <c r="Q64" i="5"/>
  <c r="P65" i="5"/>
  <c r="O58" i="5"/>
  <c r="O167" i="5" s="1"/>
  <c r="O168" i="5" s="1"/>
  <c r="C58" i="5"/>
  <c r="C167" i="5" s="1"/>
  <c r="V61" i="5"/>
  <c r="V65" i="5" s="1"/>
  <c r="S171" i="5"/>
  <c r="Y164" i="5"/>
  <c r="C172" i="5"/>
  <c r="J172" i="5"/>
  <c r="V63" i="5"/>
  <c r="V59" i="5"/>
  <c r="V58" i="5" s="1"/>
  <c r="V167" i="5" s="1"/>
  <c r="V168" i="5" s="1"/>
  <c r="R164" i="5"/>
  <c r="T165" i="5"/>
  <c r="N166" i="5"/>
  <c r="C164" i="5"/>
  <c r="Q164" i="5"/>
  <c r="Q166" i="5" s="1"/>
  <c r="S165" i="5"/>
  <c r="S166" i="5" s="1"/>
  <c r="M164" i="5"/>
  <c r="M166" i="5" s="1"/>
  <c r="E165" i="5"/>
  <c r="E166" i="5" s="1"/>
  <c r="X126" i="5"/>
  <c r="X172" i="5" s="1"/>
  <c r="X171" i="5"/>
  <c r="H126" i="5"/>
  <c r="H171" i="5"/>
  <c r="O172" i="5"/>
  <c r="O165" i="5"/>
  <c r="O166" i="5" s="1"/>
  <c r="Z109" i="5"/>
  <c r="C171" i="5"/>
  <c r="T171" i="5"/>
  <c r="F58" i="5"/>
  <c r="F167" i="5" s="1"/>
  <c r="F168" i="5" s="1"/>
  <c r="O38" i="5"/>
  <c r="K165" i="5"/>
  <c r="K166" i="5" s="1"/>
  <c r="N172" i="5"/>
  <c r="Z98" i="5" a="1"/>
  <c r="Z98" i="5" s="1"/>
  <c r="Z100" i="5" s="1"/>
  <c r="B100" i="5"/>
  <c r="W58" i="5"/>
  <c r="W167" i="5" s="1"/>
  <c r="W168" i="5" s="1"/>
  <c r="D38" i="5"/>
  <c r="D58" i="5" s="1"/>
  <c r="D167" i="5" s="1"/>
  <c r="M38" i="5"/>
  <c r="F38" i="5"/>
  <c r="U59" i="5"/>
  <c r="T59" i="5"/>
  <c r="T58" i="5" s="1"/>
  <c r="T167" i="5" s="1"/>
  <c r="T62" i="5"/>
  <c r="T64" i="5" s="1"/>
  <c r="D64" i="5"/>
  <c r="R171" i="5"/>
  <c r="I62" i="5"/>
  <c r="C62" i="5"/>
  <c r="C64" i="5" s="1"/>
  <c r="C38" i="5"/>
  <c r="X61" i="5"/>
  <c r="X65" i="5" s="1"/>
  <c r="B59" i="5"/>
  <c r="D165" i="5"/>
  <c r="Z139" i="5"/>
  <c r="D65" i="5"/>
  <c r="B165" i="5"/>
  <c r="B166" i="5" s="1"/>
  <c r="Z124" i="5"/>
  <c r="K103" i="5"/>
  <c r="K171" i="5"/>
  <c r="C65" i="5"/>
  <c r="X38" i="5"/>
  <c r="G38" i="5"/>
  <c r="P64" i="5"/>
  <c r="G61" i="5"/>
  <c r="G65" i="5" s="1"/>
  <c r="E19" i="2"/>
  <c r="B63" i="5"/>
  <c r="W61" i="5"/>
  <c r="E13" i="2"/>
  <c r="M62" i="5"/>
  <c r="M78" i="5"/>
  <c r="U38" i="5"/>
  <c r="U78" i="5"/>
  <c r="U63" i="5"/>
  <c r="S59" i="5"/>
  <c r="M59" i="5"/>
  <c r="M58" i="5" s="1"/>
  <c r="M167" i="5" s="1"/>
  <c r="Z104" i="5"/>
  <c r="G58" i="5"/>
  <c r="G167" i="5" s="1"/>
  <c r="G168" i="5" s="1"/>
  <c r="B171" i="5"/>
  <c r="T164" i="5"/>
  <c r="L164" i="5"/>
  <c r="L166" i="5" s="1"/>
  <c r="D164" i="5"/>
  <c r="Y61" i="5"/>
  <c r="Y65" i="5" s="1"/>
  <c r="F63" i="5"/>
  <c r="X59" i="5"/>
  <c r="R59" i="5"/>
  <c r="R58" i="5" s="1"/>
  <c r="R167" i="5" s="1"/>
  <c r="R63" i="5"/>
  <c r="R64" i="5" s="1"/>
  <c r="E58" i="5"/>
  <c r="E167" i="5" s="1"/>
  <c r="E168" i="5" s="1"/>
  <c r="E23" i="2"/>
  <c r="U64" i="5"/>
  <c r="F61" i="5"/>
  <c r="V62" i="5"/>
  <c r="W38" i="5"/>
  <c r="W97" i="5"/>
  <c r="W171" i="5"/>
  <c r="O97" i="5"/>
  <c r="O171" i="5"/>
  <c r="G97" i="5"/>
  <c r="G171" i="5"/>
  <c r="K64" i="5"/>
  <c r="E25" i="2"/>
  <c r="E24" i="2"/>
  <c r="O61" i="5"/>
  <c r="O65" i="5" s="1"/>
  <c r="N38" i="5"/>
  <c r="N58" i="5" s="1"/>
  <c r="N167" i="5" s="1"/>
  <c r="J61" i="5"/>
  <c r="J65" i="5" s="1"/>
  <c r="B61" i="5"/>
  <c r="H78" i="5"/>
  <c r="H63" i="5"/>
  <c r="H64" i="5" s="1"/>
  <c r="C78" i="5"/>
  <c r="L78" i="5"/>
  <c r="L38" i="5"/>
  <c r="L58" i="5" s="1"/>
  <c r="L167" i="5" s="1"/>
  <c r="D78" i="5"/>
  <c r="U61" i="5"/>
  <c r="U65" i="5" s="1"/>
  <c r="E5" i="2"/>
  <c r="H38" i="5"/>
  <c r="T61" i="5"/>
  <c r="T65" i="5" s="1"/>
  <c r="W62" i="5"/>
  <c r="W64" i="5" s="1"/>
  <c r="E38" i="5"/>
  <c r="B5" i="2" a="1"/>
  <c r="B5" i="2" s="1"/>
  <c r="D5" i="2" s="1"/>
  <c r="D47" i="2" s="1"/>
  <c r="AA59" i="5" s="1"/>
  <c r="AA61" i="5" s="1"/>
  <c r="B20" i="2" a="1"/>
  <c r="B20" i="2" s="1"/>
  <c r="D20" i="2" s="1"/>
  <c r="B22" i="2" a="1"/>
  <c r="B22" i="2" s="1"/>
  <c r="D22" i="2" s="1"/>
  <c r="B10" i="2" a="1"/>
  <c r="B10" i="2" s="1"/>
  <c r="D10" i="2" s="1"/>
  <c r="B17" i="2" a="1"/>
  <c r="B17" i="2" s="1"/>
  <c r="D17" i="2" s="1"/>
  <c r="B25" i="2" a="1"/>
  <c r="B25" i="2" s="1"/>
  <c r="D25" i="2" s="1"/>
  <c r="AE100" i="6"/>
  <c r="AE115" i="6" s="1"/>
  <c r="AF100" i="6"/>
  <c r="AD115" i="6"/>
  <c r="Z95" i="5" a="1"/>
  <c r="Z95" i="5" s="1"/>
  <c r="Z97" i="5" s="1"/>
  <c r="E20" i="2"/>
  <c r="E17" i="2"/>
  <c r="E10" i="2"/>
  <c r="N62" i="5"/>
  <c r="N64" i="5" s="1"/>
  <c r="V38" i="5"/>
  <c r="P78" i="5"/>
  <c r="Y38" i="5"/>
  <c r="Y58" i="5" s="1"/>
  <c r="Y167" i="5" s="1"/>
  <c r="Q38" i="5"/>
  <c r="F62" i="5"/>
  <c r="F64" i="5" s="1"/>
  <c r="E8" i="2"/>
  <c r="N63" i="5"/>
  <c r="F13" i="4"/>
  <c r="F12" i="4"/>
  <c r="F14" i="4"/>
  <c r="AE41" i="6"/>
  <c r="AF41" i="6"/>
  <c r="AE30" i="6"/>
  <c r="AF30" i="6"/>
  <c r="E18" i="2"/>
  <c r="H59" i="5"/>
  <c r="H58" i="5" s="1"/>
  <c r="H167" i="5" s="1"/>
  <c r="I38" i="5"/>
  <c r="I58" i="5" s="1"/>
  <c r="I167" i="5" s="1"/>
  <c r="J44" i="4"/>
  <c r="J45" i="4" s="1"/>
  <c r="E21" i="2"/>
  <c r="B28" i="2"/>
  <c r="D28" i="2" s="1"/>
  <c r="AE25" i="6"/>
  <c r="AF25" i="6"/>
  <c r="E7" i="2"/>
  <c r="AF79" i="6"/>
  <c r="AE79" i="6"/>
  <c r="AE70" i="6"/>
  <c r="AF70" i="6"/>
  <c r="AE23" i="6"/>
  <c r="AF23" i="6"/>
  <c r="I22" i="4"/>
  <c r="B30" i="2"/>
  <c r="D30" i="2" s="1"/>
  <c r="G30" i="2"/>
  <c r="AF88" i="6"/>
  <c r="AE88" i="6"/>
  <c r="AE78" i="6"/>
  <c r="AF78" i="6"/>
  <c r="AE74" i="6"/>
  <c r="AF74" i="6"/>
  <c r="AE44" i="6"/>
  <c r="AF44" i="6"/>
  <c r="AE39" i="6"/>
  <c r="AF39" i="6"/>
  <c r="AE28" i="6"/>
  <c r="AF28" i="6"/>
  <c r="AE22" i="6"/>
  <c r="AF22" i="6"/>
  <c r="I42" i="2"/>
  <c r="AF96" i="6"/>
  <c r="AE96" i="6"/>
  <c r="AE111" i="6" s="1"/>
  <c r="AE87" i="6"/>
  <c r="AF87" i="6"/>
  <c r="AE82" i="6"/>
  <c r="AF82" i="6"/>
  <c r="AE38" i="6"/>
  <c r="AF38" i="6"/>
  <c r="AE33" i="6"/>
  <c r="AF33" i="6"/>
  <c r="AE55" i="6"/>
  <c r="AE40" i="6"/>
  <c r="AF40" i="6"/>
  <c r="AE35" i="6"/>
  <c r="AF35" i="6"/>
  <c r="AE24" i="6"/>
  <c r="AF24" i="6"/>
  <c r="AE34" i="6"/>
  <c r="AF34" i="6"/>
  <c r="AE29" i="6"/>
  <c r="AF29" i="6"/>
  <c r="AE16" i="6"/>
  <c r="AF16" i="6"/>
  <c r="AE12" i="6"/>
  <c r="AF12" i="6"/>
  <c r="H30" i="1"/>
  <c r="B24" i="2" s="1"/>
  <c r="D24" i="2" s="1"/>
  <c r="G36" i="2"/>
  <c r="AE63" i="6"/>
  <c r="AE47" i="6"/>
  <c r="AE43" i="6"/>
  <c r="AF43" i="6"/>
  <c r="AE32" i="6"/>
  <c r="AF32" i="6"/>
  <c r="AE27" i="6"/>
  <c r="AF27" i="6"/>
  <c r="L31" i="1"/>
  <c r="B13" i="2" a="1"/>
  <c r="B13" i="2" s="1"/>
  <c r="D13" i="2" s="1"/>
  <c r="B19" i="2" a="1"/>
  <c r="B19" i="2" s="1"/>
  <c r="D19" i="2" s="1"/>
  <c r="B8" i="2" a="1"/>
  <c r="B8" i="2" s="1"/>
  <c r="D8" i="2" s="1"/>
  <c r="B11" i="2" a="1"/>
  <c r="B11" i="2" s="1"/>
  <c r="D11" i="2" s="1"/>
  <c r="G11" i="2" s="1"/>
  <c r="B7" i="2" a="1"/>
  <c r="B7" i="2" s="1"/>
  <c r="D7" i="2" s="1"/>
  <c r="AE42" i="6"/>
  <c r="AF42" i="6"/>
  <c r="AE37" i="6"/>
  <c r="AF37" i="6"/>
  <c r="AE26" i="6"/>
  <c r="AF26" i="6"/>
  <c r="AE21" i="6"/>
  <c r="AD110" i="6"/>
  <c r="AF21" i="6"/>
  <c r="B29" i="2"/>
  <c r="D29" i="2" s="1"/>
  <c r="AE59" i="6"/>
  <c r="AE36" i="6"/>
  <c r="AF36" i="6"/>
  <c r="AE31" i="6"/>
  <c r="AF31" i="6"/>
  <c r="L29" i="1"/>
  <c r="B6" i="2" s="1"/>
  <c r="D6" i="2" s="1"/>
  <c r="O140" i="5"/>
  <c r="N142" i="5"/>
  <c r="C140" i="5"/>
  <c r="U147" i="5"/>
  <c r="Q145" i="5"/>
  <c r="K147" i="5"/>
  <c r="R145" i="5"/>
  <c r="M145" i="5"/>
  <c r="D147" i="5"/>
  <c r="R160" i="5"/>
  <c r="M162" i="5"/>
  <c r="F162" i="5"/>
  <c r="O145" i="5"/>
  <c r="Y155" i="5"/>
  <c r="K150" i="5"/>
  <c r="N152" i="5"/>
  <c r="B155" i="5"/>
  <c r="F157" i="5"/>
  <c r="L137" i="5"/>
  <c r="U135" i="5"/>
  <c r="X137" i="5"/>
  <c r="N110" i="5"/>
  <c r="F112" i="5"/>
  <c r="G117" i="5"/>
  <c r="Y117" i="5"/>
  <c r="D117" i="5"/>
  <c r="L125" i="5"/>
  <c r="B142" i="5"/>
  <c r="J145" i="5"/>
  <c r="X147" i="5"/>
  <c r="O162" i="5"/>
  <c r="K160" i="5"/>
  <c r="G160" i="5"/>
  <c r="B152" i="5"/>
  <c r="C155" i="5"/>
  <c r="E112" i="5"/>
  <c r="W117" i="5"/>
  <c r="V112" i="5"/>
  <c r="P125" i="5"/>
  <c r="Q120" i="5"/>
  <c r="V140" i="5"/>
  <c r="O142" i="5"/>
  <c r="Q140" i="5"/>
  <c r="Q142" i="5"/>
  <c r="V145" i="5"/>
  <c r="J147" i="5"/>
  <c r="T145" i="5"/>
  <c r="G145" i="5"/>
  <c r="W162" i="5"/>
  <c r="U160" i="5"/>
  <c r="Q160" i="5"/>
  <c r="T150" i="5"/>
  <c r="K152" i="5"/>
  <c r="B137" i="5"/>
  <c r="K155" i="5"/>
  <c r="C157" i="5"/>
  <c r="R135" i="5"/>
  <c r="K137" i="5"/>
  <c r="S110" i="5"/>
  <c r="N112" i="5"/>
  <c r="B110" i="5"/>
  <c r="F115" i="5"/>
  <c r="Y115" i="5"/>
  <c r="J112" i="5"/>
  <c r="X125" i="5"/>
  <c r="V125" i="5"/>
  <c r="F122" i="5"/>
  <c r="F140" i="5"/>
  <c r="X140" i="5"/>
  <c r="Y142" i="5"/>
  <c r="R140" i="5"/>
  <c r="Y145" i="5"/>
  <c r="T147" i="5"/>
  <c r="E147" i="5"/>
  <c r="L147" i="5"/>
  <c r="C145" i="5"/>
  <c r="P145" i="5"/>
  <c r="G162" i="5"/>
  <c r="V162" i="5"/>
  <c r="Q162" i="5"/>
  <c r="D150" i="5"/>
  <c r="U150" i="5"/>
  <c r="X152" i="5"/>
  <c r="L155" i="5"/>
  <c r="Q157" i="5"/>
  <c r="T137" i="5"/>
  <c r="H135" i="5"/>
  <c r="C110" i="5"/>
  <c r="W110" i="5"/>
  <c r="O112" i="5"/>
  <c r="O117" i="5"/>
  <c r="G115" i="5"/>
  <c r="R117" i="5"/>
  <c r="H125" i="5"/>
  <c r="D125" i="5"/>
  <c r="K145" i="5"/>
  <c r="N162" i="5"/>
  <c r="N140" i="5"/>
  <c r="F142" i="5"/>
  <c r="D140" i="5"/>
  <c r="V147" i="5"/>
  <c r="B147" i="5"/>
  <c r="P147" i="5"/>
  <c r="L150" i="5"/>
  <c r="Q137" i="5"/>
  <c r="U155" i="5"/>
  <c r="I135" i="5"/>
  <c r="T135" i="5"/>
  <c r="K110" i="5"/>
  <c r="Y112" i="5"/>
  <c r="P115" i="5"/>
  <c r="Y120" i="5"/>
  <c r="N122" i="5"/>
  <c r="C142" i="5"/>
  <c r="X142" i="5"/>
  <c r="M142" i="5"/>
  <c r="K140" i="5"/>
  <c r="R147" i="5"/>
  <c r="C147" i="5"/>
  <c r="S145" i="5"/>
  <c r="D160" i="5"/>
  <c r="E162" i="5"/>
  <c r="K162" i="5"/>
  <c r="I152" i="5"/>
  <c r="T152" i="5"/>
  <c r="Q135" i="5"/>
  <c r="S155" i="5"/>
  <c r="L157" i="5"/>
  <c r="F135" i="5"/>
  <c r="E137" i="5"/>
  <c r="V137" i="5"/>
  <c r="H112" i="5"/>
  <c r="W112" i="5"/>
  <c r="P110" i="5"/>
  <c r="O115" i="5"/>
  <c r="H117" i="5"/>
  <c r="Y110" i="5"/>
  <c r="E127" i="5"/>
  <c r="H127" i="5"/>
  <c r="H147" i="5"/>
  <c r="K142" i="5"/>
  <c r="J140" i="5"/>
  <c r="B140" i="5"/>
  <c r="Y140" i="5"/>
  <c r="E145" i="5"/>
  <c r="M147" i="5"/>
  <c r="F147" i="5"/>
  <c r="M160" i="5"/>
  <c r="P162" i="5"/>
  <c r="U162" i="5"/>
  <c r="Q152" i="5"/>
  <c r="J150" i="5"/>
  <c r="H157" i="5"/>
  <c r="U157" i="5"/>
  <c r="N135" i="5"/>
  <c r="N137" i="5"/>
  <c r="B135" i="5"/>
  <c r="P112" i="5"/>
  <c r="F110" i="5"/>
  <c r="L112" i="5"/>
  <c r="B115" i="5"/>
  <c r="X115" i="5"/>
  <c r="Q117" i="5"/>
  <c r="J110" i="5"/>
  <c r="M127" i="5"/>
  <c r="Q127" i="5"/>
  <c r="H145" i="5"/>
  <c r="S142" i="5"/>
  <c r="T140" i="5"/>
  <c r="P140" i="5"/>
  <c r="I142" i="5"/>
  <c r="N145" i="5"/>
  <c r="W147" i="5"/>
  <c r="Q147" i="5"/>
  <c r="B160" i="5"/>
  <c r="V160" i="5"/>
  <c r="L160" i="5"/>
  <c r="O147" i="5"/>
  <c r="V157" i="5"/>
  <c r="Y152" i="5"/>
  <c r="V150" i="5"/>
  <c r="P157" i="5"/>
  <c r="M155" i="5"/>
  <c r="V135" i="5"/>
  <c r="W137" i="5"/>
  <c r="O135" i="5"/>
  <c r="X112" i="5"/>
  <c r="O110" i="5"/>
  <c r="J115" i="5"/>
  <c r="F117" i="5"/>
  <c r="H115" i="5"/>
  <c r="U127" i="5"/>
  <c r="V122" i="5"/>
  <c r="I147" i="5"/>
  <c r="E140" i="5"/>
  <c r="D142" i="5"/>
  <c r="P142" i="5"/>
  <c r="V142" i="5"/>
  <c r="I145" i="5"/>
  <c r="W145" i="5"/>
  <c r="F145" i="5"/>
  <c r="B145" i="5"/>
  <c r="S147" i="5"/>
  <c r="J160" i="5"/>
  <c r="D162" i="5"/>
  <c r="W160" i="5"/>
  <c r="J157" i="5"/>
  <c r="B150" i="5"/>
  <c r="D152" i="5"/>
  <c r="X157" i="5"/>
  <c r="W155" i="5"/>
  <c r="C137" i="5"/>
  <c r="K135" i="5"/>
  <c r="J137" i="5"/>
  <c r="E110" i="5"/>
  <c r="X110" i="5"/>
  <c r="R115" i="5"/>
  <c r="P117" i="5"/>
  <c r="T115" i="5"/>
  <c r="C125" i="5"/>
  <c r="I120" i="5"/>
  <c r="M125" i="5"/>
  <c r="I123" i="5" l="1"/>
  <c r="C128" i="5"/>
  <c r="T118" i="5"/>
  <c r="P118" i="5"/>
  <c r="J138" i="5"/>
  <c r="C138" i="5"/>
  <c r="W158" i="5"/>
  <c r="X158" i="5"/>
  <c r="D153" i="5"/>
  <c r="Z150" i="5" a="1"/>
  <c r="Z150" i="5" s="1"/>
  <c r="J158" i="5"/>
  <c r="D163" i="5"/>
  <c r="J163" i="5"/>
  <c r="S148" i="5"/>
  <c r="Z145" i="5" a="1"/>
  <c r="Z145" i="5" s="1"/>
  <c r="Z148" i="5" s="1"/>
  <c r="V143" i="5"/>
  <c r="P143" i="5"/>
  <c r="D143" i="5"/>
  <c r="E143" i="5"/>
  <c r="I148" i="5"/>
  <c r="V123" i="5"/>
  <c r="U128" i="5"/>
  <c r="F118" i="5"/>
  <c r="J118" i="5"/>
  <c r="X113" i="5"/>
  <c r="O138" i="5"/>
  <c r="W138" i="5"/>
  <c r="M158" i="5"/>
  <c r="P158" i="5"/>
  <c r="V153" i="5"/>
  <c r="Y153" i="5"/>
  <c r="V158" i="5"/>
  <c r="O148" i="5"/>
  <c r="L163" i="5"/>
  <c r="Z160" i="5" a="1"/>
  <c r="Z160" i="5" s="1"/>
  <c r="Z163" i="5" s="1"/>
  <c r="B163" i="5"/>
  <c r="Q148" i="5"/>
  <c r="W148" i="5"/>
  <c r="N148" i="5"/>
  <c r="I143" i="5"/>
  <c r="T143" i="5"/>
  <c r="S143" i="5"/>
  <c r="Q128" i="5"/>
  <c r="M128" i="5"/>
  <c r="Q118" i="5"/>
  <c r="X118" i="5"/>
  <c r="Z115" i="5" a="1"/>
  <c r="Z115" i="5" s="1"/>
  <c r="Z118" i="5" s="1"/>
  <c r="B118" i="5"/>
  <c r="L113" i="5"/>
  <c r="P113" i="5"/>
  <c r="Z135" i="5" a="1"/>
  <c r="Z135" i="5" s="1"/>
  <c r="N138" i="5"/>
  <c r="U158" i="5"/>
  <c r="H158" i="5"/>
  <c r="J153" i="5"/>
  <c r="Q153" i="5"/>
  <c r="U163" i="5"/>
  <c r="P163" i="5"/>
  <c r="F148" i="5"/>
  <c r="M148" i="5"/>
  <c r="Z140" i="5" a="1"/>
  <c r="Z140" i="5" s="1"/>
  <c r="Z143" i="5" s="1"/>
  <c r="J143" i="5"/>
  <c r="K143" i="5"/>
  <c r="H148" i="5"/>
  <c r="H128" i="5"/>
  <c r="E128" i="5"/>
  <c r="H118" i="5"/>
  <c r="W113" i="5"/>
  <c r="H113" i="5"/>
  <c r="V138" i="5"/>
  <c r="E138" i="5"/>
  <c r="F138" i="5"/>
  <c r="L158" i="5"/>
  <c r="S158" i="5"/>
  <c r="T153" i="5"/>
  <c r="I153" i="5"/>
  <c r="K163" i="5"/>
  <c r="E163" i="5"/>
  <c r="C148" i="5"/>
  <c r="R148" i="5"/>
  <c r="M143" i="5"/>
  <c r="X143" i="5"/>
  <c r="C143" i="5"/>
  <c r="N123" i="5"/>
  <c r="Y123" i="5"/>
  <c r="Y113" i="5"/>
  <c r="K113" i="5"/>
  <c r="I138" i="5"/>
  <c r="Q138" i="5"/>
  <c r="L153" i="5"/>
  <c r="P148" i="5"/>
  <c r="B148" i="5"/>
  <c r="Z147" i="5" a="1"/>
  <c r="Z147" i="5" s="1"/>
  <c r="V148" i="5"/>
  <c r="F143" i="5"/>
  <c r="N163" i="5"/>
  <c r="D128" i="5"/>
  <c r="R118" i="5"/>
  <c r="O118" i="5"/>
  <c r="O113" i="5"/>
  <c r="C113" i="5"/>
  <c r="H138" i="5"/>
  <c r="T138" i="5"/>
  <c r="Q158" i="5"/>
  <c r="X153" i="5"/>
  <c r="U153" i="5"/>
  <c r="Q163" i="5"/>
  <c r="V163" i="5"/>
  <c r="G163" i="5"/>
  <c r="L148" i="5"/>
  <c r="E148" i="5"/>
  <c r="T148" i="5"/>
  <c r="Y148" i="5"/>
  <c r="R143" i="5"/>
  <c r="Y143" i="5"/>
  <c r="F123" i="5"/>
  <c r="V128" i="5"/>
  <c r="X128" i="5"/>
  <c r="J113" i="5"/>
  <c r="Z110" i="5" a="1"/>
  <c r="Z110" i="5" s="1"/>
  <c r="Z113" i="5" s="1"/>
  <c r="B113" i="5"/>
  <c r="N113" i="5"/>
  <c r="S113" i="5"/>
  <c r="K138" i="5"/>
  <c r="R138" i="5"/>
  <c r="C158" i="5"/>
  <c r="K158" i="5"/>
  <c r="B138" i="5"/>
  <c r="Z137" i="5" a="1"/>
  <c r="Z137" i="5" s="1"/>
  <c r="K153" i="5"/>
  <c r="W163" i="5"/>
  <c r="G148" i="5"/>
  <c r="J148" i="5"/>
  <c r="Q143" i="5"/>
  <c r="O143" i="5"/>
  <c r="Q123" i="5"/>
  <c r="P128" i="5"/>
  <c r="V113" i="5"/>
  <c r="W118" i="5"/>
  <c r="E113" i="5"/>
  <c r="Z152" i="5" a="1"/>
  <c r="Z152" i="5" s="1"/>
  <c r="B153" i="5"/>
  <c r="O163" i="5"/>
  <c r="X148" i="5"/>
  <c r="Z142" i="5" a="1"/>
  <c r="Z142" i="5" s="1"/>
  <c r="B143" i="5"/>
  <c r="L128" i="5"/>
  <c r="D118" i="5"/>
  <c r="Y118" i="5"/>
  <c r="G118" i="5"/>
  <c r="F113" i="5"/>
  <c r="X138" i="5"/>
  <c r="U138" i="5"/>
  <c r="L138" i="5"/>
  <c r="F158" i="5"/>
  <c r="Z155" i="5" a="1"/>
  <c r="Z155" i="5" s="1"/>
  <c r="Z158" i="5" s="1"/>
  <c r="B158" i="5"/>
  <c r="N153" i="5"/>
  <c r="Y158" i="5"/>
  <c r="F163" i="5"/>
  <c r="M163" i="5"/>
  <c r="R163" i="5"/>
  <c r="D148" i="5"/>
  <c r="K148" i="5"/>
  <c r="U148" i="5"/>
  <c r="N143" i="5"/>
  <c r="I168" i="5"/>
  <c r="D168" i="5"/>
  <c r="F27" i="4"/>
  <c r="F24" i="4"/>
  <c r="F22" i="4"/>
  <c r="F26" i="4"/>
  <c r="F28" i="4"/>
  <c r="F23" i="4"/>
  <c r="F25" i="4"/>
  <c r="F29" i="4"/>
  <c r="G10" i="2"/>
  <c r="F10" i="2"/>
  <c r="G8" i="2"/>
  <c r="F8" i="2"/>
  <c r="F17" i="2"/>
  <c r="G17" i="2"/>
  <c r="Z59" i="5"/>
  <c r="G20" i="2"/>
  <c r="F20" i="2"/>
  <c r="G21" i="2"/>
  <c r="F21" i="2"/>
  <c r="G28" i="2"/>
  <c r="L168" i="5"/>
  <c r="V64" i="5"/>
  <c r="S58" i="5"/>
  <c r="S167" i="5" s="1"/>
  <c r="S168" i="5" s="1"/>
  <c r="F13" i="2"/>
  <c r="G13" i="2"/>
  <c r="AA50" i="5"/>
  <c r="Y168" i="5"/>
  <c r="G24" i="2"/>
  <c r="F24" i="2"/>
  <c r="F65" i="5"/>
  <c r="H65" i="5"/>
  <c r="S65" i="5"/>
  <c r="H172" i="5"/>
  <c r="Z126" i="5"/>
  <c r="H165" i="5"/>
  <c r="H166" i="5" s="1"/>
  <c r="R65" i="5"/>
  <c r="B83" i="5"/>
  <c r="F25" i="2"/>
  <c r="G25" i="2"/>
  <c r="W65" i="5"/>
  <c r="I64" i="5"/>
  <c r="I65" i="5"/>
  <c r="AE110" i="6"/>
  <c r="F23" i="2"/>
  <c r="G23" i="2"/>
  <c r="C168" i="5"/>
  <c r="Z88" i="5"/>
  <c r="K175" i="5" s="1"/>
  <c r="E18" i="4"/>
  <c r="G18" i="4" s="1"/>
  <c r="AA49" i="5"/>
  <c r="I43" i="2"/>
  <c r="A150" i="5" s="1"/>
  <c r="E14" i="4"/>
  <c r="G14" i="4" s="1"/>
  <c r="F7" i="2"/>
  <c r="G7" i="2"/>
  <c r="F18" i="2"/>
  <c r="G18" i="2"/>
  <c r="I44" i="2"/>
  <c r="A155" i="5" s="1"/>
  <c r="E13" i="4"/>
  <c r="G13" i="4" s="1"/>
  <c r="F5" i="2"/>
  <c r="G5" i="2"/>
  <c r="Q168" i="5"/>
  <c r="B64" i="5"/>
  <c r="Z128" i="5"/>
  <c r="R168" i="5"/>
  <c r="E3" i="2"/>
  <c r="B58" i="5"/>
  <c r="B167" i="5" s="1"/>
  <c r="X165" i="5"/>
  <c r="X166" i="5" s="1"/>
  <c r="N65" i="5"/>
  <c r="C166" i="5"/>
  <c r="Z166" i="5" s="1"/>
  <c r="F22" i="2"/>
  <c r="G22" i="2"/>
  <c r="G45" i="2"/>
  <c r="H168" i="5"/>
  <c r="E12" i="4"/>
  <c r="I45" i="2"/>
  <c r="A160" i="5" s="1"/>
  <c r="G19" i="2"/>
  <c r="F19" i="2"/>
  <c r="AA51" i="5"/>
  <c r="B65" i="5"/>
  <c r="M64" i="5"/>
  <c r="M65" i="5"/>
  <c r="D166" i="5"/>
  <c r="N168" i="5"/>
  <c r="X58" i="5"/>
  <c r="X167" i="5" s="1"/>
  <c r="M168" i="5"/>
  <c r="F11" i="2"/>
  <c r="U58" i="5"/>
  <c r="U167" i="5" s="1"/>
  <c r="U168" i="5" s="1"/>
  <c r="T166" i="5"/>
  <c r="T168" i="5" s="1"/>
  <c r="Z108" i="5"/>
  <c r="Z133" i="5"/>
  <c r="I37" i="2" l="1"/>
  <c r="E28" i="4"/>
  <c r="G28" i="4" s="1"/>
  <c r="X168" i="5"/>
  <c r="AA52" i="5"/>
  <c r="I35" i="2"/>
  <c r="G26" i="4"/>
  <c r="E26" i="4"/>
  <c r="G29" i="4"/>
  <c r="I38" i="2"/>
  <c r="E29" i="4"/>
  <c r="I39" i="2"/>
  <c r="E23" i="4"/>
  <c r="G23" i="4" s="1"/>
  <c r="Z167" i="5"/>
  <c r="Z169" i="5" s="1"/>
  <c r="B168" i="5"/>
  <c r="Z168" i="5" s="1"/>
  <c r="G22" i="4"/>
  <c r="G30" i="4" s="1"/>
  <c r="E22" i="4"/>
  <c r="E30" i="4" s="1"/>
  <c r="Z138" i="5"/>
  <c r="E25" i="4"/>
  <c r="G25" i="4" s="1"/>
  <c r="I36" i="2"/>
  <c r="E15" i="4"/>
  <c r="E32" i="4" s="1"/>
  <c r="G12" i="4"/>
  <c r="G15" i="4" s="1"/>
  <c r="G32" i="4" s="1"/>
  <c r="B3" i="2"/>
  <c r="B47" i="2" s="1"/>
  <c r="C3" i="2"/>
  <c r="D3" i="2" s="1"/>
  <c r="E24" i="4"/>
  <c r="G24" i="4" s="1"/>
  <c r="I40" i="2"/>
  <c r="Z153" i="5"/>
  <c r="AA165" i="5" s="1"/>
  <c r="E27" i="4"/>
  <c r="G27" i="4" s="1"/>
  <c r="I34" i="2"/>
  <c r="A115" i="5" l="1"/>
  <c r="AA43" i="5"/>
  <c r="A135" i="5"/>
  <c r="AA47" i="5"/>
  <c r="A110" i="5"/>
  <c r="AA42" i="5"/>
  <c r="A130" i="5"/>
  <c r="AA46" i="5"/>
  <c r="A125" i="5"/>
  <c r="AA45" i="5"/>
  <c r="A105" i="5"/>
  <c r="AA41" i="5"/>
  <c r="AA58" i="5" s="1"/>
  <c r="A120" i="5"/>
  <c r="AA44"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<sst xmlns="http://schemas.openxmlformats.org/spreadsheetml/2006/main" count="776" uniqueCount="389">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</sst>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104</xdr:row>
          <xdr:rowOff>171450</xdr:rowOff>
        </xdr:from>
        <xdr:to>
          <xdr:col>12</xdr:col>
          <xdr:colOff>95250</xdr:colOff>
          <xdr:row>105</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106</xdr:row>
      <xdr:rowOff>66675</xdr:rowOff>
    </xdr:from>
    <xdr:to>
      <xdr:col>23</xdr:col>
      <xdr:colOff>114300</xdr:colOff>
      <xdr:row>121</xdr:row>
      <xdr:rowOff>19050</xdr:rowOff>
    </xdr:to>
    <xdr:sp macro="" textlink="">
      <xdr:nvSpPr>
        <xdr:cNvPr id="2303" name="Text Box 255"/>
        <xdr:cNvSpPr txBox="1">
          <a:spLocks noChangeArrowheads="1"/>
        </xdr:cNvSpPr>
      </xdr:nvSpPr>
      <xdr:spPr bwMode="auto">
        <a:xfrm>
          <a:off x="5295900" y="9572625"/>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5"/>
  <sheetViews>
    <sheetView showGridLines="0" tabSelected="1" topLeftCell="B15" zoomScale="60" zoomScaleNormal="65" workbookViewId="0">
      <selection activeCell="B94" sqref="B9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t="s">
        <v>151</v>
      </c>
      <c r="D11" s="663"/>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f t="shared" si="0"/>
        <v>0</v>
      </c>
      <c r="AF11" s="695" t="str">
        <f t="shared" si="1"/>
        <v>sell</v>
      </c>
    </row>
    <row r="12" spans="1:75" s="404" customFormat="1" x14ac:dyDescent="0.2">
      <c r="A12" s="655" t="s">
        <v>372</v>
      </c>
      <c r="B12" s="710"/>
      <c r="C12" s="663" t="s">
        <v>151</v>
      </c>
      <c r="D12" s="663"/>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f t="shared" si="0"/>
        <v>0</v>
      </c>
      <c r="AF12" s="695" t="str">
        <f t="shared" si="1"/>
        <v>sell</v>
      </c>
    </row>
    <row r="13" spans="1:75" s="404" customFormat="1" x14ac:dyDescent="0.2">
      <c r="A13" s="655" t="s">
        <v>366</v>
      </c>
      <c r="B13" s="710"/>
      <c r="C13" s="663" t="s">
        <v>151</v>
      </c>
      <c r="D13" s="663"/>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f t="shared" si="0"/>
        <v>0</v>
      </c>
      <c r="AF13" s="695" t="str">
        <f t="shared" si="1"/>
        <v>sell</v>
      </c>
    </row>
    <row r="14" spans="1:75" s="404" customFormat="1" x14ac:dyDescent="0.2">
      <c r="A14" s="655" t="s">
        <v>379</v>
      </c>
      <c r="B14" s="710"/>
      <c r="C14" s="663" t="s">
        <v>151</v>
      </c>
      <c r="D14" s="663"/>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f t="shared" si="0"/>
        <v>0</v>
      </c>
      <c r="AF14" s="695" t="str">
        <f t="shared" si="1"/>
        <v>sell</v>
      </c>
    </row>
    <row r="15" spans="1:75" s="404" customFormat="1" x14ac:dyDescent="0.2">
      <c r="A15" s="655" t="s">
        <v>372</v>
      </c>
      <c r="B15" s="710"/>
      <c r="C15" s="663" t="s">
        <v>151</v>
      </c>
      <c r="D15" s="663"/>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f t="shared" si="0"/>
        <v>0</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26</v>
      </c>
      <c r="AD17" s="598">
        <f>SUM(E17:AC17)</f>
        <v>326</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F109</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3" si="3">SUM(F21:AC21)</f>
        <v>0</v>
      </c>
      <c r="AE21" s="699">
        <f t="shared" ref="AE21:AE69" si="4">AD21*D21</f>
        <v>0</v>
      </c>
      <c r="AF21" s="700" t="str">
        <f>IF(AD21&lt;0,"buy","sell")</f>
        <v>sell</v>
      </c>
    </row>
    <row r="22" spans="1:32" s="356" customFormat="1" hidden="1" x14ac:dyDescent="0.2">
      <c r="A22" s="617" t="s">
        <v>277</v>
      </c>
      <c r="B22" s="478" t="s">
        <v>240</v>
      </c>
      <c r="C22" s="478" t="s">
        <v>151</v>
      </c>
      <c r="D22" s="479">
        <f>F110</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F111</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F112</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F113</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F139</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2"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2"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2"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2"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2" si="12">SUM(E84:AC84)</f>
        <v>0</v>
      </c>
      <c r="AE84" s="701">
        <f t="shared" ref="AE84:AE96" si="13">AD84*D84</f>
        <v>0</v>
      </c>
      <c r="AF84" s="702" t="str">
        <f t="shared" ref="AF84:AF96" si="14">IF(AD84&lt;0,"buy","sell")</f>
        <v>sell</v>
      </c>
    </row>
    <row r="85" spans="1:32" s="356" customFormat="1" ht="12.75" customHeight="1" x14ac:dyDescent="0.2">
      <c r="A85" s="623"/>
      <c r="B85" s="629"/>
      <c r="C85" s="629"/>
      <c r="D85" s="627"/>
      <c r="E85" s="619"/>
      <c r="F85" s="709"/>
      <c r="G85" s="709"/>
      <c r="H85" s="709"/>
      <c r="I85" s="709"/>
      <c r="J85" s="709"/>
      <c r="K85" s="709"/>
      <c r="L85" s="709"/>
      <c r="M85" s="709"/>
      <c r="N85" s="709"/>
      <c r="O85" s="709"/>
      <c r="P85" s="709"/>
      <c r="Q85" s="709"/>
      <c r="R85" s="709"/>
      <c r="S85" s="709"/>
      <c r="T85" s="709"/>
      <c r="U85" s="709"/>
      <c r="V85" s="709"/>
      <c r="W85" s="709"/>
      <c r="X85" s="709"/>
      <c r="Y85" s="709"/>
      <c r="Z85" s="709"/>
      <c r="AA85" s="709"/>
      <c r="AB85" s="709"/>
      <c r="AC85" s="709"/>
      <c r="AD85" s="594">
        <f>SUM(E85:AC85)</f>
        <v>0</v>
      </c>
      <c r="AE85" s="701">
        <f>AD85*D85</f>
        <v>0</v>
      </c>
      <c r="AF85" s="702" t="str">
        <f>IF(AD85&lt;0,"buy","sell")</f>
        <v>sell</v>
      </c>
    </row>
    <row r="86" spans="1:32" s="356" customFormat="1" ht="12.75" customHeight="1" x14ac:dyDescent="0.2">
      <c r="A86" s="623" t="s">
        <v>224</v>
      </c>
      <c r="B86" s="629" t="s">
        <v>374</v>
      </c>
      <c r="C86" s="629" t="s">
        <v>278</v>
      </c>
      <c r="D86" s="627">
        <v>5</v>
      </c>
      <c r="E86" s="619"/>
      <c r="F86" s="709"/>
      <c r="G86" s="709">
        <v>50</v>
      </c>
      <c r="H86" s="709">
        <v>50</v>
      </c>
      <c r="I86" s="709">
        <v>50</v>
      </c>
      <c r="J86" s="709">
        <v>50</v>
      </c>
      <c r="K86" s="709">
        <v>50</v>
      </c>
      <c r="L86" s="709">
        <v>50</v>
      </c>
      <c r="M86" s="709">
        <v>25</v>
      </c>
      <c r="N86" s="709">
        <v>50</v>
      </c>
      <c r="O86" s="709">
        <v>25</v>
      </c>
      <c r="P86" s="709"/>
      <c r="Q86" s="709"/>
      <c r="R86" s="709"/>
      <c r="S86" s="709"/>
      <c r="T86" s="709"/>
      <c r="U86" s="709"/>
      <c r="V86" s="709"/>
      <c r="W86" s="709"/>
      <c r="X86" s="709"/>
      <c r="Y86" s="709"/>
      <c r="Z86" s="709"/>
      <c r="AA86" s="709"/>
      <c r="AB86" s="709"/>
      <c r="AC86" s="709"/>
      <c r="AD86" s="594">
        <f t="shared" si="12"/>
        <v>400</v>
      </c>
      <c r="AE86" s="701">
        <f t="shared" si="13"/>
        <v>2000</v>
      </c>
      <c r="AF86" s="702" t="str">
        <f t="shared" si="14"/>
        <v>sell</v>
      </c>
    </row>
    <row r="87" spans="1:32" s="356" customFormat="1" ht="12.75" customHeight="1" x14ac:dyDescent="0.2">
      <c r="A87" s="623" t="s">
        <v>224</v>
      </c>
      <c r="B87" s="629" t="s">
        <v>378</v>
      </c>
      <c r="C87" s="629" t="s">
        <v>278</v>
      </c>
      <c r="D87" s="627">
        <v>4</v>
      </c>
      <c r="E87" s="619"/>
      <c r="F87" s="709"/>
      <c r="G87" s="709"/>
      <c r="H87" s="709"/>
      <c r="I87" s="709"/>
      <c r="J87" s="709"/>
      <c r="K87" s="709"/>
      <c r="L87" s="709"/>
      <c r="M87" s="709"/>
      <c r="N87" s="709"/>
      <c r="O87" s="709"/>
      <c r="P87" s="709"/>
      <c r="Q87" s="709"/>
      <c r="R87" s="709"/>
      <c r="S87" s="709"/>
      <c r="T87" s="709"/>
      <c r="U87" s="709"/>
      <c r="V87" s="709"/>
      <c r="W87" s="709"/>
      <c r="X87" s="709"/>
      <c r="Y87" s="709"/>
      <c r="Z87" s="709"/>
      <c r="AA87" s="709"/>
      <c r="AB87" s="709">
        <v>25</v>
      </c>
      <c r="AC87" s="709"/>
      <c r="AD87" s="594">
        <f>SUM(E87:AC87)</f>
        <v>25</v>
      </c>
      <c r="AE87" s="701">
        <f t="shared" si="13"/>
        <v>100</v>
      </c>
      <c r="AF87" s="702" t="str">
        <f t="shared" si="14"/>
        <v>sell</v>
      </c>
    </row>
    <row r="88" spans="1:32" s="356" customFormat="1" ht="9.75" customHeight="1" x14ac:dyDescent="0.2">
      <c r="A88" s="623" t="s">
        <v>366</v>
      </c>
      <c r="B88" s="629" t="s">
        <v>378</v>
      </c>
      <c r="C88" s="629" t="s">
        <v>278</v>
      </c>
      <c r="D88" s="627">
        <v>11.75</v>
      </c>
      <c r="E88" s="619"/>
      <c r="F88" s="709">
        <v>50</v>
      </c>
      <c r="G88" s="709"/>
      <c r="H88" s="709"/>
      <c r="I88" s="709"/>
      <c r="J88" s="709"/>
      <c r="K88" s="709"/>
      <c r="L88" s="709"/>
      <c r="M88" s="709"/>
      <c r="N88" s="709"/>
      <c r="O88" s="709"/>
      <c r="P88" s="709"/>
      <c r="Q88" s="709"/>
      <c r="R88" s="709"/>
      <c r="S88" s="709"/>
      <c r="T88" s="709"/>
      <c r="U88" s="709"/>
      <c r="V88" s="709"/>
      <c r="W88" s="709"/>
      <c r="X88" s="709"/>
      <c r="Y88" s="709"/>
      <c r="Z88" s="709"/>
      <c r="AA88" s="709"/>
      <c r="AB88" s="709"/>
      <c r="AC88" s="709"/>
      <c r="AD88" s="594">
        <f t="shared" si="12"/>
        <v>50</v>
      </c>
      <c r="AE88" s="701">
        <f t="shared" si="13"/>
        <v>587.5</v>
      </c>
      <c r="AF88" s="702" t="str">
        <f t="shared" si="14"/>
        <v>sell</v>
      </c>
    </row>
    <row r="89" spans="1:32" s="356" customFormat="1" ht="12.75" customHeight="1" x14ac:dyDescent="0.2">
      <c r="A89" s="623" t="s">
        <v>373</v>
      </c>
      <c r="B89" s="629" t="s">
        <v>374</v>
      </c>
      <c r="C89" s="629" t="s">
        <v>278</v>
      </c>
      <c r="D89" s="627">
        <v>15</v>
      </c>
      <c r="E89" s="619"/>
      <c r="F89" s="709"/>
      <c r="G89" s="709"/>
      <c r="H89" s="709"/>
      <c r="I89" s="709"/>
      <c r="J89" s="709"/>
      <c r="K89" s="709"/>
      <c r="L89" s="709"/>
      <c r="M89" s="709">
        <v>75</v>
      </c>
      <c r="N89" s="709"/>
      <c r="O89" s="709"/>
      <c r="P89" s="709"/>
      <c r="Q89" s="709"/>
      <c r="R89" s="709"/>
      <c r="S89" s="709"/>
      <c r="T89" s="709"/>
      <c r="U89" s="709"/>
      <c r="V89" s="709"/>
      <c r="W89" s="709"/>
      <c r="X89" s="709"/>
      <c r="Y89" s="709"/>
      <c r="Z89" s="709"/>
      <c r="AA89" s="709"/>
      <c r="AB89" s="709"/>
      <c r="AC89" s="709"/>
      <c r="AD89" s="594">
        <f t="shared" si="12"/>
        <v>75</v>
      </c>
      <c r="AE89" s="701">
        <f t="shared" si="13"/>
        <v>1125</v>
      </c>
      <c r="AF89" s="702" t="str">
        <f t="shared" si="14"/>
        <v>sell</v>
      </c>
    </row>
    <row r="90" spans="1:32" s="356" customFormat="1" ht="12.75"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2" s="356" customFormat="1" ht="12.75"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2" s="356" customFormat="1" ht="12.75" customHeight="1" x14ac:dyDescent="0.2">
      <c r="A92" s="623"/>
      <c r="B92" s="629"/>
      <c r="C92" s="629"/>
      <c r="D92" s="627"/>
      <c r="E92" s="61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594">
        <f t="shared" si="12"/>
        <v>0</v>
      </c>
      <c r="AE92" s="701">
        <f t="shared" si="13"/>
        <v>0</v>
      </c>
      <c r="AF92" s="702" t="str">
        <f t="shared" si="14"/>
        <v>sell</v>
      </c>
    </row>
    <row r="93" spans="1:32" s="356" customFormat="1" ht="12.75" customHeight="1" x14ac:dyDescent="0.2">
      <c r="A93" s="622"/>
      <c r="B93" s="624"/>
      <c r="C93" s="624"/>
      <c r="D93" s="707"/>
      <c r="E93" s="706"/>
      <c r="F93" s="482"/>
      <c r="G93" s="482"/>
      <c r="H93" s="482"/>
      <c r="I93" s="482"/>
      <c r="J93" s="482"/>
      <c r="K93" s="482"/>
      <c r="L93" s="482"/>
      <c r="M93" s="482"/>
      <c r="N93" s="482"/>
      <c r="O93" s="482"/>
      <c r="P93" s="482"/>
      <c r="Q93" s="482"/>
      <c r="R93" s="482"/>
      <c r="S93" s="482"/>
      <c r="T93" s="482"/>
      <c r="U93" s="482"/>
      <c r="V93" s="482"/>
      <c r="W93" s="482"/>
      <c r="X93" s="482"/>
      <c r="Y93" s="482"/>
      <c r="Z93" s="482"/>
      <c r="AA93" s="482"/>
      <c r="AB93" s="482"/>
      <c r="AC93" s="482"/>
      <c r="AD93" s="594">
        <f t="shared" si="3"/>
        <v>0</v>
      </c>
      <c r="AE93" s="701">
        <f t="shared" si="13"/>
        <v>0</v>
      </c>
      <c r="AF93" s="702" t="str">
        <f t="shared" si="14"/>
        <v>sell</v>
      </c>
    </row>
    <row r="94" spans="1:32" s="356" customFormat="1" ht="12.75" customHeight="1" x14ac:dyDescent="0.2">
      <c r="A94" s="622" t="s">
        <v>224</v>
      </c>
      <c r="B94" s="621" t="s">
        <v>240</v>
      </c>
      <c r="C94" s="621" t="s">
        <v>151</v>
      </c>
      <c r="D94" s="707">
        <v>10</v>
      </c>
      <c r="E94" s="706"/>
      <c r="F94" s="718">
        <v>-50</v>
      </c>
      <c r="G94" s="482"/>
      <c r="H94" s="482"/>
      <c r="I94" s="482"/>
      <c r="J94" s="482"/>
      <c r="K94" s="482"/>
      <c r="L94" s="482"/>
      <c r="M94" s="482"/>
      <c r="N94" s="482"/>
      <c r="O94" s="482"/>
      <c r="P94" s="482"/>
      <c r="Q94" s="482"/>
      <c r="R94" s="482"/>
      <c r="S94" s="482"/>
      <c r="T94" s="482"/>
      <c r="U94" s="482"/>
      <c r="V94" s="482"/>
      <c r="W94" s="482"/>
      <c r="X94" s="482"/>
      <c r="Y94" s="482"/>
      <c r="Z94" s="482"/>
      <c r="AA94" s="482"/>
      <c r="AB94" s="482"/>
      <c r="AC94" s="712"/>
      <c r="AD94" s="594">
        <f>SUM(F94:AC94)</f>
        <v>-50</v>
      </c>
      <c r="AE94" s="701">
        <f t="shared" si="13"/>
        <v>-500</v>
      </c>
      <c r="AF94" s="702" t="str">
        <f t="shared" si="14"/>
        <v>buy</v>
      </c>
    </row>
    <row r="95" spans="1:32" s="356" customFormat="1" ht="12.75" customHeight="1" x14ac:dyDescent="0.2">
      <c r="A95" s="622" t="s">
        <v>63</v>
      </c>
      <c r="B95" s="621" t="s">
        <v>240</v>
      </c>
      <c r="C95" s="621" t="s">
        <v>278</v>
      </c>
      <c r="D95" s="707">
        <v>17.5</v>
      </c>
      <c r="E95" s="706"/>
      <c r="F95" s="717">
        <v>-25</v>
      </c>
      <c r="G95" s="717">
        <v>-25</v>
      </c>
      <c r="H95" s="717">
        <v>-25</v>
      </c>
      <c r="I95" s="717">
        <v>-25</v>
      </c>
      <c r="J95" s="717">
        <v>-25</v>
      </c>
      <c r="K95" s="717">
        <v>-25</v>
      </c>
      <c r="L95" s="717">
        <v>-25</v>
      </c>
      <c r="M95" s="482"/>
      <c r="N95" s="482"/>
      <c r="O95" s="482"/>
      <c r="P95" s="482"/>
      <c r="Q95" s="482"/>
      <c r="R95" s="482"/>
      <c r="S95" s="482"/>
      <c r="T95" s="482"/>
      <c r="U95" s="482"/>
      <c r="V95" s="482"/>
      <c r="W95" s="482"/>
      <c r="X95" s="482"/>
      <c r="Y95" s="482"/>
      <c r="Z95" s="482"/>
      <c r="AA95" s="482"/>
      <c r="AB95" s="482"/>
      <c r="AC95" s="482">
        <v>-25</v>
      </c>
      <c r="AD95" s="594">
        <f>SUM(F95:AC95)</f>
        <v>-200</v>
      </c>
      <c r="AE95" s="701">
        <f t="shared" si="13"/>
        <v>-3500</v>
      </c>
      <c r="AF95" s="702" t="str">
        <f t="shared" si="14"/>
        <v>buy</v>
      </c>
    </row>
    <row r="96" spans="1:32" s="356" customFormat="1" ht="12.75" customHeight="1" x14ac:dyDescent="0.2">
      <c r="A96" s="622"/>
      <c r="B96" s="624"/>
      <c r="C96" s="624"/>
      <c r="D96" s="707"/>
      <c r="E96" s="706"/>
      <c r="F96" s="708"/>
      <c r="G96" s="482"/>
      <c r="H96" s="482"/>
      <c r="I96" s="482"/>
      <c r="J96" s="482"/>
      <c r="K96" s="482"/>
      <c r="L96" s="482"/>
      <c r="M96" s="482"/>
      <c r="N96" s="482"/>
      <c r="O96" s="482"/>
      <c r="P96" s="482"/>
      <c r="Q96" s="482"/>
      <c r="R96" s="482"/>
      <c r="S96" s="482"/>
      <c r="T96" s="482"/>
      <c r="U96" s="482"/>
      <c r="V96" s="482"/>
      <c r="W96" s="482"/>
      <c r="X96" s="482"/>
      <c r="Y96" s="482"/>
      <c r="Z96" s="482"/>
      <c r="AA96" s="482"/>
      <c r="AB96" s="482"/>
      <c r="AC96" s="482"/>
      <c r="AD96" s="594">
        <f>SUM(F96:AC96)</f>
        <v>0</v>
      </c>
      <c r="AE96" s="701">
        <f t="shared" si="13"/>
        <v>0</v>
      </c>
      <c r="AF96" s="702" t="str">
        <f t="shared" si="14"/>
        <v>sell</v>
      </c>
    </row>
    <row r="97" spans="1:33" s="356" customFormat="1" ht="14.25" customHeight="1" x14ac:dyDescent="0.2">
      <c r="A97" s="582"/>
      <c r="B97" s="550"/>
      <c r="C97" s="550"/>
      <c r="D97" s="550"/>
      <c r="E97" s="615"/>
      <c r="F97" s="550"/>
      <c r="G97" s="550"/>
      <c r="H97" s="550"/>
      <c r="I97" s="550"/>
      <c r="J97" s="550"/>
      <c r="K97" s="550"/>
      <c r="L97" s="550"/>
      <c r="M97" s="550"/>
      <c r="N97" s="550"/>
      <c r="O97" s="550"/>
      <c r="P97" s="550"/>
      <c r="Q97" s="550"/>
      <c r="R97" s="550"/>
      <c r="S97" s="550"/>
      <c r="T97" s="550"/>
      <c r="U97" s="550"/>
      <c r="V97" s="550"/>
      <c r="W97" s="550"/>
      <c r="X97" s="550"/>
      <c r="Y97" s="550"/>
      <c r="Z97" s="550"/>
      <c r="AA97" s="550"/>
      <c r="AB97" s="550"/>
      <c r="AC97" s="550"/>
      <c r="AD97" s="550"/>
      <c r="AE97" s="550"/>
      <c r="AF97" s="550"/>
      <c r="AG97" s="473"/>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SUM(E98:AC98)</f>
        <v>0</v>
      </c>
      <c r="AE98" s="701">
        <f>AD98*D98</f>
        <v>0</v>
      </c>
      <c r="AF98" s="702" t="str">
        <f>IF(AD98&lt;0,"buy","sell")</f>
        <v>sell</v>
      </c>
    </row>
    <row r="99" spans="1:33" s="356" customFormat="1" x14ac:dyDescent="0.2">
      <c r="A99" s="633"/>
      <c r="B99" s="575"/>
      <c r="C99" s="575"/>
      <c r="D99" s="634"/>
      <c r="E99" s="576"/>
      <c r="F99" s="577"/>
      <c r="G99" s="578"/>
      <c r="H99" s="578"/>
      <c r="I99" s="578"/>
      <c r="J99" s="578"/>
      <c r="K99" s="578"/>
      <c r="L99" s="578"/>
      <c r="M99" s="578"/>
      <c r="N99" s="578"/>
      <c r="O99" s="578"/>
      <c r="P99" s="578"/>
      <c r="Q99" s="578"/>
      <c r="R99" s="578"/>
      <c r="S99" s="578"/>
      <c r="T99" s="578"/>
      <c r="U99" s="578"/>
      <c r="V99" s="578"/>
      <c r="W99" s="578"/>
      <c r="X99" s="578"/>
      <c r="Y99" s="578"/>
      <c r="Z99" s="578"/>
      <c r="AA99" s="578"/>
      <c r="AB99" s="578"/>
      <c r="AC99" s="578"/>
      <c r="AD99" s="594">
        <f>SUM(AA99:AC99)</f>
        <v>0</v>
      </c>
      <c r="AE99" s="701">
        <f>AD99*D99</f>
        <v>0</v>
      </c>
      <c r="AF99" s="702" t="str">
        <f>IF(AD99&lt;0,"buy","sell")</f>
        <v>sell</v>
      </c>
    </row>
    <row r="100" spans="1:33" s="356" customFormat="1" ht="13.5" thickBot="1" x14ac:dyDescent="0.25">
      <c r="A100" s="484"/>
      <c r="B100" s="485"/>
      <c r="C100" s="485"/>
      <c r="D100" s="486"/>
      <c r="E100" s="486"/>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8"/>
      <c r="AD100" s="594">
        <f>SUM(F106:AC106)</f>
        <v>0</v>
      </c>
      <c r="AE100" s="701">
        <f>AD100*D100</f>
        <v>0</v>
      </c>
      <c r="AF100" s="702" t="str">
        <f>IF(AD100&lt;0,"buy","sell")</f>
        <v>sell</v>
      </c>
    </row>
    <row r="101" spans="1:33" s="356" customFormat="1" x14ac:dyDescent="0.2">
      <c r="A101" s="556"/>
      <c r="B101" s="672"/>
      <c r="C101" s="672"/>
      <c r="D101" s="557"/>
      <c r="E101" s="557"/>
      <c r="F101" s="558"/>
      <c r="G101" s="559"/>
      <c r="H101" s="558"/>
      <c r="I101" s="558"/>
      <c r="J101" s="558"/>
      <c r="K101" s="558"/>
      <c r="L101" s="558"/>
      <c r="M101" s="558"/>
      <c r="N101" s="558"/>
      <c r="O101" s="558"/>
      <c r="P101" s="558"/>
      <c r="Q101" s="558"/>
      <c r="R101" s="558"/>
      <c r="S101" s="558"/>
      <c r="T101" s="558"/>
      <c r="U101" s="559"/>
      <c r="V101" s="558"/>
      <c r="W101" s="558"/>
      <c r="X101" s="558"/>
      <c r="Y101" s="558"/>
      <c r="Z101" s="558"/>
      <c r="AA101" s="558"/>
      <c r="AB101" s="558"/>
      <c r="AC101" s="560"/>
      <c r="AD101" s="594">
        <f>SUM(E101:AC101)</f>
        <v>0</v>
      </c>
      <c r="AE101" s="701">
        <f>AD101*D101</f>
        <v>0</v>
      </c>
      <c r="AF101" s="702" t="str">
        <f>IF(AD101&lt;0,"buy","sell")</f>
        <v>sell</v>
      </c>
    </row>
    <row r="102" spans="1:33" s="356" customFormat="1" x14ac:dyDescent="0.2">
      <c r="A102" s="556"/>
      <c r="B102" s="564"/>
      <c r="C102" s="564"/>
      <c r="D102" s="557"/>
      <c r="E102" s="557"/>
      <c r="F102" s="558"/>
      <c r="G102" s="559"/>
      <c r="H102" s="558"/>
      <c r="I102" s="558"/>
      <c r="J102" s="558"/>
      <c r="K102" s="558"/>
      <c r="L102" s="558"/>
      <c r="M102" s="558"/>
      <c r="N102" s="558"/>
      <c r="O102" s="558"/>
      <c r="P102" s="558"/>
      <c r="Q102" s="558"/>
      <c r="R102" s="558"/>
      <c r="S102" s="558"/>
      <c r="T102" s="558"/>
      <c r="U102" s="561"/>
      <c r="V102" s="558"/>
      <c r="W102" s="558"/>
      <c r="X102" s="558"/>
      <c r="Y102" s="558"/>
      <c r="Z102" s="558"/>
      <c r="AA102" s="558"/>
      <c r="AB102" s="558"/>
      <c r="AC102" s="560"/>
      <c r="AD102" s="583">
        <f>SUM(F107:AC107)</f>
        <v>0</v>
      </c>
      <c r="AE102" s="584">
        <f>AD102*D102</f>
        <v>0</v>
      </c>
      <c r="AF102" s="538" t="str">
        <f>IF(AD102&lt;0,"buy","sell")</f>
        <v>sell</v>
      </c>
    </row>
    <row r="103" spans="1:33" s="356" customFormat="1" x14ac:dyDescent="0.2">
      <c r="A103" s="562" t="s">
        <v>206</v>
      </c>
      <c r="B103" s="492"/>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c r="AE103" s="492"/>
      <c r="AF103" s="492"/>
    </row>
    <row r="104" spans="1:33" s="356" customFormat="1" x14ac:dyDescent="0.2">
      <c r="B104" s="364"/>
      <c r="C104" s="364"/>
      <c r="D104" s="365"/>
      <c r="E104" s="365"/>
      <c r="F104" s="364"/>
      <c r="G104" s="366"/>
      <c r="H104" s="366"/>
      <c r="I104" s="366"/>
      <c r="J104" s="366"/>
      <c r="K104" s="366"/>
      <c r="L104" s="366"/>
      <c r="M104" s="366"/>
      <c r="N104" s="366"/>
      <c r="O104" s="366"/>
      <c r="P104" s="366"/>
      <c r="Q104" s="366"/>
      <c r="R104" s="366"/>
      <c r="S104" s="366"/>
      <c r="T104" s="366"/>
      <c r="U104" s="366"/>
      <c r="V104" s="366"/>
      <c r="W104" s="366"/>
      <c r="X104" s="366"/>
      <c r="Y104" s="366"/>
      <c r="Z104" s="446"/>
      <c r="AA104" s="446"/>
      <c r="AB104" s="446"/>
      <c r="AC104" s="541"/>
      <c r="AD104" s="464"/>
      <c r="AE104" s="465"/>
      <c r="AF104" s="446"/>
    </row>
    <row r="105" spans="1:33" s="356" customFormat="1" ht="18" x14ac:dyDescent="0.25">
      <c r="A105" s="431" t="s">
        <v>241</v>
      </c>
      <c r="B105" s="432"/>
      <c r="C105" s="551"/>
      <c r="D105" s="433"/>
      <c r="E105" s="433"/>
      <c r="F105" s="434"/>
      <c r="G105" s="435"/>
      <c r="H105" s="370"/>
      <c r="I105" s="370"/>
      <c r="J105" s="370"/>
      <c r="K105" s="371"/>
      <c r="L105" s="370"/>
      <c r="M105" s="370"/>
      <c r="N105" s="370"/>
      <c r="O105" s="370"/>
      <c r="P105" s="370"/>
      <c r="Q105" s="370"/>
      <c r="R105" s="370"/>
      <c r="S105" s="370" t="s">
        <v>15</v>
      </c>
      <c r="T105" s="370"/>
      <c r="U105" s="370"/>
      <c r="V105" s="370"/>
      <c r="W105" s="370"/>
      <c r="X105" s="370"/>
      <c r="Y105" s="370"/>
      <c r="Z105" s="372"/>
      <c r="AA105" s="372"/>
      <c r="AB105" s="372"/>
      <c r="AC105" s="542"/>
      <c r="AD105" s="464"/>
      <c r="AE105" s="465"/>
      <c r="AF105" s="372"/>
    </row>
    <row r="106" spans="1:33" s="356" customFormat="1" ht="13.5" thickBot="1" x14ac:dyDescent="0.25">
      <c r="A106" s="436"/>
      <c r="B106" s="437"/>
      <c r="C106" s="437"/>
      <c r="D106" s="433"/>
      <c r="E106" s="433"/>
      <c r="F106" s="435"/>
      <c r="G106" s="435"/>
      <c r="H106" s="370"/>
      <c r="I106" s="370"/>
      <c r="J106" s="370"/>
      <c r="K106" s="373"/>
      <c r="L106" s="373"/>
      <c r="M106" s="370"/>
      <c r="N106" s="370"/>
      <c r="O106" s="370"/>
      <c r="P106" s="370"/>
      <c r="Q106" s="370"/>
      <c r="R106" s="370"/>
      <c r="S106" s="370"/>
      <c r="T106" s="370"/>
      <c r="U106" s="370"/>
      <c r="V106" s="370"/>
      <c r="W106" s="370"/>
      <c r="X106" s="370"/>
      <c r="Y106" s="370"/>
      <c r="Z106" s="372"/>
      <c r="AA106" s="372"/>
      <c r="AB106" s="372"/>
      <c r="AC106" s="542"/>
      <c r="AD106" s="464"/>
      <c r="AE106" s="465"/>
      <c r="AF106" s="372"/>
    </row>
    <row r="107" spans="1:33" s="356" customFormat="1" ht="18.75" thickBot="1" x14ac:dyDescent="0.3">
      <c r="A107" s="438" t="s">
        <v>7</v>
      </c>
      <c r="B107" s="439"/>
      <c r="C107" s="439" t="s">
        <v>265</v>
      </c>
      <c r="D107" s="440" t="s">
        <v>9</v>
      </c>
      <c r="E107" s="439"/>
      <c r="F107" s="442" t="s">
        <v>271</v>
      </c>
      <c r="G107" s="443"/>
      <c r="H107" s="370"/>
      <c r="I107" s="370"/>
      <c r="J107" s="370"/>
      <c r="K107" s="373"/>
      <c r="L107" s="371"/>
      <c r="M107" s="370"/>
      <c r="N107" s="370"/>
      <c r="O107" s="370"/>
      <c r="P107" s="370"/>
      <c r="Q107" s="370"/>
      <c r="R107" s="370"/>
      <c r="S107" s="370"/>
      <c r="T107" s="370"/>
      <c r="U107" s="370"/>
      <c r="V107" s="370"/>
      <c r="W107" s="370"/>
      <c r="X107" s="370"/>
      <c r="Y107" s="370"/>
      <c r="AA107" s="372"/>
      <c r="AB107" s="372"/>
      <c r="AC107" s="542"/>
      <c r="AD107" s="464"/>
      <c r="AE107" s="465"/>
      <c r="AF107" s="372"/>
    </row>
    <row r="108" spans="1:33" s="356" customFormat="1" ht="18" x14ac:dyDescent="0.25">
      <c r="A108" s="444" t="s">
        <v>243</v>
      </c>
      <c r="B108" s="445" t="s">
        <v>244</v>
      </c>
      <c r="C108" s="445"/>
      <c r="D108" s="580"/>
      <c r="E108" s="445"/>
      <c r="F108" s="441" t="s">
        <v>318</v>
      </c>
      <c r="G108" s="435" t="s">
        <v>319</v>
      </c>
      <c r="H108" s="370"/>
      <c r="I108" s="370"/>
      <c r="J108" s="370"/>
      <c r="K108" s="373"/>
      <c r="L108" s="371"/>
      <c r="M108" s="370"/>
      <c r="N108" s="370"/>
      <c r="O108" s="370"/>
      <c r="P108" s="370"/>
      <c r="Q108" s="370"/>
      <c r="R108" s="370"/>
      <c r="S108" s="370"/>
      <c r="T108" s="370"/>
      <c r="U108" s="370"/>
      <c r="V108" s="370"/>
      <c r="W108" s="370"/>
      <c r="X108" s="370"/>
      <c r="Y108" s="370"/>
      <c r="Z108" s="372" t="s">
        <v>207</v>
      </c>
      <c r="AA108" s="372"/>
      <c r="AB108" s="372"/>
      <c r="AC108" s="543"/>
      <c r="AD108" s="460"/>
      <c r="AE108" s="461"/>
      <c r="AF108" s="372"/>
    </row>
    <row r="109" spans="1:33" x14ac:dyDescent="0.2">
      <c r="A109" s="437">
        <v>24</v>
      </c>
      <c r="B109" s="437">
        <v>1</v>
      </c>
      <c r="C109" s="446">
        <v>1</v>
      </c>
      <c r="D109" s="585"/>
      <c r="E109" s="540"/>
      <c r="F109" s="592">
        <f>D109-0.25</f>
        <v>-0.25</v>
      </c>
      <c r="G109" s="563">
        <f>D109+0.56</f>
        <v>0.56000000000000005</v>
      </c>
      <c r="K109" s="373"/>
      <c r="M109" s="370"/>
      <c r="N109" s="370"/>
      <c r="Z109" s="372"/>
      <c r="AA109" s="544"/>
      <c r="AB109" s="544"/>
      <c r="AC109" s="543"/>
      <c r="AD109" s="402"/>
      <c r="AE109" s="402"/>
      <c r="AF109" s="544"/>
      <c r="AG109" s="356"/>
    </row>
    <row r="110" spans="1:33" s="356" customFormat="1" x14ac:dyDescent="0.2">
      <c r="A110" s="435">
        <v>1</v>
      </c>
      <c r="B110" s="435">
        <v>2</v>
      </c>
      <c r="C110" s="446">
        <v>1</v>
      </c>
      <c r="D110" s="585"/>
      <c r="E110" s="497"/>
      <c r="F110" s="592">
        <f t="shared" ref="F110:F133" si="15">D110-0.25</f>
        <v>-0.25</v>
      </c>
      <c r="G110" s="563">
        <f t="shared" ref="G110:G133" si="16">D110+0.56</f>
        <v>0.56000000000000005</v>
      </c>
      <c r="H110" s="370"/>
      <c r="I110" s="370"/>
      <c r="J110" s="370"/>
      <c r="K110" s="373"/>
      <c r="L110" s="370"/>
      <c r="M110" s="370"/>
      <c r="N110" s="370"/>
      <c r="O110" s="370"/>
      <c r="P110" s="370"/>
      <c r="Q110" s="370"/>
      <c r="R110" s="370"/>
      <c r="S110" s="370"/>
      <c r="T110" s="370"/>
      <c r="U110" s="370"/>
      <c r="V110" s="370"/>
      <c r="W110" s="370"/>
      <c r="X110" s="370"/>
      <c r="Y110" s="370"/>
      <c r="Z110" s="544" t="s">
        <v>266</v>
      </c>
      <c r="AA110" s="544"/>
      <c r="AB110" s="544"/>
      <c r="AC110" s="543"/>
      <c r="AD110" s="480">
        <f>SUM(AD20:AD93)</f>
        <v>2150</v>
      </c>
      <c r="AE110" s="480">
        <f>SUM(AE20:AE93)</f>
        <v>41222.5</v>
      </c>
      <c r="AF110" s="544"/>
    </row>
    <row r="111" spans="1:33" s="356" customFormat="1" x14ac:dyDescent="0.2">
      <c r="A111" s="437">
        <v>2</v>
      </c>
      <c r="B111" s="437">
        <v>3</v>
      </c>
      <c r="C111" s="446">
        <v>1</v>
      </c>
      <c r="D111" s="585"/>
      <c r="E111" s="497"/>
      <c r="F111" s="592">
        <f t="shared" si="15"/>
        <v>-0.25</v>
      </c>
      <c r="G111" s="563">
        <f t="shared" si="16"/>
        <v>0.56000000000000005</v>
      </c>
      <c r="H111" s="370"/>
      <c r="I111" s="370"/>
      <c r="J111" s="370"/>
      <c r="K111" s="373"/>
      <c r="L111" s="370"/>
      <c r="M111" s="370"/>
      <c r="N111" s="370"/>
      <c r="O111" s="370"/>
      <c r="P111" s="370"/>
      <c r="Q111" s="370"/>
      <c r="R111" s="370"/>
      <c r="S111" s="370"/>
      <c r="T111" s="370"/>
      <c r="U111" s="370"/>
      <c r="V111" s="370"/>
      <c r="W111" s="370"/>
      <c r="X111" s="370"/>
      <c r="Y111" s="370"/>
      <c r="Z111" s="544" t="s">
        <v>267</v>
      </c>
      <c r="AA111" s="544"/>
      <c r="AB111" s="544"/>
      <c r="AC111" s="545"/>
      <c r="AD111" s="480">
        <f>SUM(AD93:AD100)</f>
        <v>-250</v>
      </c>
      <c r="AE111" s="480">
        <f>SUM(AE93:AE100)</f>
        <v>-4000</v>
      </c>
      <c r="AF111" s="544"/>
    </row>
    <row r="112" spans="1:33" s="356" customFormat="1" x14ac:dyDescent="0.2">
      <c r="A112" s="435">
        <v>3</v>
      </c>
      <c r="B112" s="435">
        <v>4</v>
      </c>
      <c r="C112" s="446">
        <v>1</v>
      </c>
      <c r="D112" s="585"/>
      <c r="E112" s="497"/>
      <c r="F112" s="592">
        <f t="shared" si="15"/>
        <v>-0.25</v>
      </c>
      <c r="G112" s="563">
        <f t="shared" si="16"/>
        <v>0.56000000000000005</v>
      </c>
      <c r="H112" s="377"/>
      <c r="I112" s="377"/>
      <c r="J112" s="377"/>
      <c r="K112" s="378"/>
      <c r="L112" s="377"/>
      <c r="M112" s="370"/>
      <c r="N112" s="370"/>
      <c r="O112" s="377"/>
      <c r="P112" s="377"/>
      <c r="Q112" s="377"/>
      <c r="R112" s="377"/>
      <c r="S112" s="377"/>
      <c r="T112" s="377"/>
      <c r="U112" s="377"/>
      <c r="V112" s="377"/>
      <c r="W112" s="377"/>
      <c r="X112" s="377"/>
      <c r="Y112" s="377"/>
      <c r="Z112" s="384"/>
      <c r="AA112" s="384"/>
      <c r="AB112" s="384"/>
      <c r="AC112" s="473"/>
      <c r="AF112" s="384"/>
    </row>
    <row r="113" spans="1:33" s="356" customFormat="1" x14ac:dyDescent="0.2">
      <c r="A113" s="437">
        <v>4</v>
      </c>
      <c r="B113" s="437">
        <v>5</v>
      </c>
      <c r="C113" s="446">
        <v>1</v>
      </c>
      <c r="D113" s="585"/>
      <c r="E113" s="497"/>
      <c r="F113" s="592">
        <f t="shared" si="15"/>
        <v>-0.25</v>
      </c>
      <c r="G113" s="563">
        <f t="shared" si="16"/>
        <v>0.56000000000000005</v>
      </c>
      <c r="H113" s="377"/>
      <c r="O113" s="370"/>
      <c r="P113" s="370"/>
      <c r="Q113" s="381"/>
      <c r="R113" s="381"/>
      <c r="S113" s="381"/>
      <c r="T113" s="381"/>
      <c r="U113" s="381"/>
      <c r="V113" s="381"/>
      <c r="W113" s="381"/>
      <c r="X113" s="381"/>
      <c r="Y113" s="381"/>
      <c r="Z113" s="546" t="s">
        <v>279</v>
      </c>
      <c r="AA113" s="546"/>
      <c r="AB113" s="546"/>
      <c r="AC113" s="547"/>
      <c r="AD113" s="489"/>
      <c r="AE113" s="490"/>
      <c r="AF113" s="402"/>
    </row>
    <row r="114" spans="1:33" s="356" customFormat="1" x14ac:dyDescent="0.2">
      <c r="A114" s="435">
        <v>5</v>
      </c>
      <c r="B114" s="435">
        <v>6</v>
      </c>
      <c r="C114" s="446">
        <v>1</v>
      </c>
      <c r="D114" s="585"/>
      <c r="E114" s="497"/>
      <c r="F114" s="592">
        <f t="shared" si="15"/>
        <v>-0.25</v>
      </c>
      <c r="G114" s="563">
        <f t="shared" si="16"/>
        <v>0.56000000000000005</v>
      </c>
      <c r="H114" s="370"/>
      <c r="O114" s="370"/>
      <c r="P114" s="370"/>
      <c r="Q114" s="370"/>
      <c r="R114" s="370"/>
      <c r="S114" s="370"/>
      <c r="T114" s="370"/>
      <c r="U114" s="370"/>
      <c r="V114" s="370"/>
      <c r="W114" s="370"/>
      <c r="X114" s="370"/>
      <c r="Y114" s="370"/>
      <c r="Z114" s="546"/>
      <c r="AA114" s="546"/>
      <c r="AB114" s="546"/>
      <c r="AC114" s="547"/>
      <c r="AD114" s="489"/>
      <c r="AE114" s="490"/>
      <c r="AF114" s="402"/>
    </row>
    <row r="115" spans="1:33" s="356" customFormat="1" x14ac:dyDescent="0.2">
      <c r="A115" s="437">
        <v>6</v>
      </c>
      <c r="B115" s="437">
        <v>7</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546" t="s">
        <v>267</v>
      </c>
      <c r="AA115" s="546"/>
      <c r="AB115" s="546"/>
      <c r="AC115" s="547"/>
      <c r="AD115" s="491">
        <f>SUM(AD100:AD103)</f>
        <v>0</v>
      </c>
      <c r="AE115" s="491">
        <f>SUM(AE100:AE103)</f>
        <v>0</v>
      </c>
      <c r="AF115" s="402"/>
    </row>
    <row r="116" spans="1:33" s="356" customFormat="1" x14ac:dyDescent="0.2">
      <c r="A116" s="435">
        <v>7</v>
      </c>
      <c r="B116" s="435">
        <v>8</v>
      </c>
      <c r="C116" s="446">
        <v>1</v>
      </c>
      <c r="D116" s="585"/>
      <c r="E116" s="497"/>
      <c r="F116" s="592">
        <f t="shared" si="15"/>
        <v>-0.25</v>
      </c>
      <c r="G116" s="563">
        <f t="shared" si="16"/>
        <v>0.56000000000000005</v>
      </c>
      <c r="H116" s="382"/>
      <c r="O116" s="370"/>
      <c r="P116" s="370"/>
      <c r="Q116" s="382"/>
      <c r="R116" s="382"/>
      <c r="S116" s="382"/>
      <c r="T116" s="382"/>
      <c r="U116" s="382"/>
      <c r="V116" s="382"/>
      <c r="W116" s="382"/>
      <c r="X116" s="382"/>
      <c r="Y116" s="382"/>
      <c r="Z116" s="402"/>
      <c r="AA116" s="402"/>
      <c r="AB116" s="402"/>
      <c r="AC116" s="474"/>
      <c r="AD116" s="402"/>
      <c r="AE116" s="402"/>
      <c r="AF116" s="402"/>
    </row>
    <row r="117" spans="1:33" s="356" customFormat="1" x14ac:dyDescent="0.2">
      <c r="A117" s="437">
        <v>8</v>
      </c>
      <c r="B117" s="437">
        <v>9</v>
      </c>
      <c r="C117" s="446">
        <v>1</v>
      </c>
      <c r="D117" s="585"/>
      <c r="E117" s="497"/>
      <c r="F117" s="592">
        <f t="shared" si="15"/>
        <v>-0.25</v>
      </c>
      <c r="G117" s="563">
        <f t="shared" si="16"/>
        <v>0.56000000000000005</v>
      </c>
      <c r="H117" s="370"/>
      <c r="O117" s="370"/>
      <c r="P117" s="370"/>
      <c r="Q117" s="370"/>
      <c r="R117" s="370"/>
      <c r="S117" s="370"/>
      <c r="T117" s="370"/>
      <c r="U117" s="370"/>
      <c r="V117" s="370"/>
      <c r="W117" s="370"/>
      <c r="X117" s="370"/>
      <c r="Y117" s="370"/>
      <c r="Z117" s="402"/>
      <c r="AA117" s="402"/>
      <c r="AB117" s="402"/>
      <c r="AC117" s="474"/>
      <c r="AD117" s="402"/>
      <c r="AE117" s="402"/>
      <c r="AF117" s="402"/>
    </row>
    <row r="118" spans="1:33" s="402" customFormat="1" x14ac:dyDescent="0.2">
      <c r="A118" s="435">
        <v>9</v>
      </c>
      <c r="B118" s="435">
        <v>10</v>
      </c>
      <c r="C118" s="446">
        <v>1</v>
      </c>
      <c r="D118" s="585"/>
      <c r="E118" s="497"/>
      <c r="F118" s="592">
        <f t="shared" si="15"/>
        <v>-0.25</v>
      </c>
      <c r="G118" s="563">
        <f t="shared" si="16"/>
        <v>0.56000000000000005</v>
      </c>
      <c r="H118" s="370"/>
      <c r="I118" s="356"/>
      <c r="J118" s="356"/>
      <c r="K118" s="356"/>
      <c r="L118" s="356"/>
      <c r="M118" s="356"/>
      <c r="N118" s="356"/>
      <c r="O118" s="370"/>
      <c r="P118" s="370"/>
      <c r="Q118" s="370"/>
      <c r="R118" s="370"/>
      <c r="S118" s="370"/>
      <c r="T118" s="370"/>
      <c r="U118" s="370"/>
      <c r="V118" s="370"/>
      <c r="W118" s="370"/>
      <c r="X118" s="370"/>
      <c r="Y118" s="370"/>
      <c r="AC118" s="474"/>
      <c r="AG118" s="356"/>
    </row>
    <row r="119" spans="1:33" s="402" customFormat="1" x14ac:dyDescent="0.2">
      <c r="A119" s="437">
        <v>10</v>
      </c>
      <c r="B119" s="437">
        <v>11</v>
      </c>
      <c r="C119" s="446">
        <v>1</v>
      </c>
      <c r="D119" s="585"/>
      <c r="E119" s="497"/>
      <c r="F119" s="592">
        <f t="shared" si="15"/>
        <v>-0.25</v>
      </c>
      <c r="G119" s="563">
        <f t="shared" si="16"/>
        <v>0.56000000000000005</v>
      </c>
      <c r="H119" s="383"/>
      <c r="I119" s="404"/>
      <c r="J119" s="404"/>
      <c r="K119" s="404"/>
      <c r="L119" s="404"/>
      <c r="M119" s="404"/>
      <c r="N119" s="404"/>
      <c r="O119" s="383"/>
      <c r="P119" s="383"/>
      <c r="Q119" s="383"/>
      <c r="R119" s="383"/>
      <c r="S119" s="383"/>
      <c r="T119" s="383"/>
      <c r="U119" s="383"/>
      <c r="V119" s="383"/>
      <c r="W119" s="383"/>
      <c r="X119" s="383"/>
      <c r="Y119" s="383"/>
      <c r="AC119" s="474"/>
      <c r="AG119" s="370"/>
    </row>
    <row r="120" spans="1:33" s="402" customFormat="1" x14ac:dyDescent="0.2">
      <c r="A120" s="435">
        <v>11</v>
      </c>
      <c r="B120" s="435">
        <v>12</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AC120" s="474"/>
      <c r="AG120" s="356"/>
    </row>
    <row r="121" spans="1:33" s="402" customFormat="1" x14ac:dyDescent="0.2">
      <c r="A121" s="437">
        <v>12</v>
      </c>
      <c r="B121" s="437">
        <v>13</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G121" s="356"/>
    </row>
    <row r="122" spans="1:33" s="402" customFormat="1" x14ac:dyDescent="0.2">
      <c r="A122" s="435">
        <v>13</v>
      </c>
      <c r="B122" s="435">
        <v>14</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7">
        <v>14</v>
      </c>
      <c r="B123" s="437">
        <v>15</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5">
        <v>15</v>
      </c>
      <c r="B124" s="435">
        <v>16</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7">
        <v>16</v>
      </c>
      <c r="B125" s="437">
        <v>17</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465"/>
      <c r="AF125" s="466"/>
      <c r="AG125" s="356"/>
    </row>
    <row r="126" spans="1:33" s="402" customFormat="1" x14ac:dyDescent="0.2">
      <c r="A126" s="435">
        <v>17</v>
      </c>
      <c r="B126" s="435">
        <v>18</v>
      </c>
      <c r="C126" s="446">
        <v>1</v>
      </c>
      <c r="D126" s="585"/>
      <c r="E126" s="497"/>
      <c r="F126" s="592">
        <f t="shared" si="15"/>
        <v>-0.25</v>
      </c>
      <c r="G126" s="563">
        <f t="shared" si="16"/>
        <v>0.56000000000000005</v>
      </c>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73"/>
      <c r="AD126" s="464"/>
      <c r="AE126" s="548"/>
      <c r="AG126" s="356"/>
    </row>
    <row r="127" spans="1:33" s="402" customFormat="1" x14ac:dyDescent="0.2">
      <c r="A127" s="437">
        <v>18</v>
      </c>
      <c r="B127" s="437">
        <v>19</v>
      </c>
      <c r="C127" s="446">
        <v>1</v>
      </c>
      <c r="D127" s="585"/>
      <c r="E127" s="497"/>
      <c r="F127" s="592">
        <f t="shared" si="15"/>
        <v>-0.25</v>
      </c>
      <c r="G127" s="563">
        <f t="shared" si="16"/>
        <v>0.56000000000000005</v>
      </c>
      <c r="H127" s="387"/>
      <c r="I127" s="356"/>
      <c r="J127" s="356"/>
      <c r="K127" s="356"/>
      <c r="L127" s="356"/>
      <c r="M127" s="356"/>
      <c r="N127" s="356"/>
      <c r="O127" s="386"/>
      <c r="P127" s="386"/>
      <c r="Q127" s="387"/>
      <c r="R127" s="387"/>
      <c r="S127" s="387"/>
      <c r="T127" s="387"/>
      <c r="U127" s="387"/>
      <c r="V127" s="387"/>
      <c r="W127" s="387"/>
      <c r="X127" s="387"/>
      <c r="Y127" s="387"/>
      <c r="Z127" s="387"/>
      <c r="AA127" s="387"/>
      <c r="AB127" s="387"/>
      <c r="AC127" s="475"/>
      <c r="AG127" s="356"/>
    </row>
    <row r="128" spans="1:33" s="402" customFormat="1" x14ac:dyDescent="0.2">
      <c r="A128" s="435">
        <v>19</v>
      </c>
      <c r="B128" s="435">
        <v>20</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549"/>
      <c r="AE128" s="468"/>
    </row>
    <row r="129" spans="1:33" s="467" customFormat="1" ht="13.5" thickBot="1" x14ac:dyDescent="0.25">
      <c r="A129" s="437">
        <v>20</v>
      </c>
      <c r="B129" s="437">
        <v>21</v>
      </c>
      <c r="C129" s="446">
        <v>1</v>
      </c>
      <c r="D129" s="585"/>
      <c r="E129" s="497"/>
      <c r="F129" s="592">
        <f t="shared" si="15"/>
        <v>-0.25</v>
      </c>
      <c r="G129" s="563">
        <f t="shared" si="16"/>
        <v>0.56000000000000005</v>
      </c>
      <c r="H129" s="388"/>
      <c r="I129" s="356"/>
      <c r="J129" s="356"/>
      <c r="K129" s="356"/>
      <c r="L129" s="356"/>
      <c r="M129" s="356"/>
      <c r="N129" s="356"/>
      <c r="O129" s="411"/>
      <c r="P129" s="411"/>
      <c r="Q129" s="388"/>
      <c r="R129" s="388"/>
      <c r="S129" s="388"/>
      <c r="T129" s="388"/>
      <c r="U129" s="388"/>
      <c r="V129" s="388"/>
      <c r="W129" s="388"/>
      <c r="X129" s="388"/>
      <c r="Y129" s="388"/>
      <c r="Z129" s="388"/>
      <c r="AA129" s="388"/>
      <c r="AB129" s="388"/>
      <c r="AC129" s="476"/>
      <c r="AD129" s="468"/>
      <c r="AE129" s="468"/>
      <c r="AF129" s="402"/>
      <c r="AG129" s="402"/>
    </row>
    <row r="130" spans="1:33" s="402" customFormat="1" x14ac:dyDescent="0.2">
      <c r="A130" s="435">
        <v>21</v>
      </c>
      <c r="B130" s="435">
        <v>22</v>
      </c>
      <c r="C130" s="446">
        <v>1</v>
      </c>
      <c r="D130" s="585"/>
      <c r="E130" s="497"/>
      <c r="F130" s="592">
        <f t="shared" si="15"/>
        <v>-0.25</v>
      </c>
      <c r="G130" s="563">
        <f t="shared" si="16"/>
        <v>0.56000000000000005</v>
      </c>
      <c r="H130" s="388"/>
      <c r="I130" s="356"/>
      <c r="J130" s="428"/>
      <c r="K130" s="356"/>
      <c r="L130" s="356"/>
      <c r="M130" s="356"/>
      <c r="N130" s="356"/>
      <c r="O130" s="411"/>
      <c r="P130" s="411"/>
      <c r="Q130" s="388"/>
      <c r="R130" s="388"/>
      <c r="S130" s="388"/>
      <c r="T130" s="388"/>
      <c r="U130" s="388"/>
      <c r="V130" s="388"/>
      <c r="W130" s="388"/>
      <c r="X130" s="388"/>
      <c r="Y130" s="388"/>
      <c r="Z130" s="388"/>
      <c r="AA130" s="388"/>
      <c r="AB130" s="388"/>
      <c r="AC130" s="476"/>
      <c r="AD130" s="356"/>
      <c r="AE130" s="356"/>
    </row>
    <row r="131" spans="1:33" s="356" customFormat="1" x14ac:dyDescent="0.2">
      <c r="A131" s="437">
        <v>22</v>
      </c>
      <c r="B131" s="437">
        <v>23</v>
      </c>
      <c r="C131" s="446">
        <v>1</v>
      </c>
      <c r="D131" s="585"/>
      <c r="E131" s="497"/>
      <c r="F131" s="592">
        <f t="shared" si="15"/>
        <v>-0.25</v>
      </c>
      <c r="G131" s="563">
        <f t="shared" si="16"/>
        <v>0.56000000000000005</v>
      </c>
      <c r="H131" s="388"/>
      <c r="O131" s="411"/>
      <c r="P131" s="411"/>
      <c r="Q131" s="388"/>
      <c r="R131" s="388"/>
      <c r="S131" s="388"/>
      <c r="T131" s="388"/>
      <c r="U131" s="388"/>
      <c r="V131" s="388"/>
      <c r="W131" s="388"/>
      <c r="X131" s="388"/>
      <c r="Y131" s="388"/>
      <c r="Z131" s="388"/>
      <c r="AA131" s="388"/>
      <c r="AB131" s="388"/>
      <c r="AC131" s="476"/>
      <c r="AD131" s="464"/>
      <c r="AE131" s="548"/>
      <c r="AF131" s="550"/>
      <c r="AG131" s="402"/>
    </row>
    <row r="132" spans="1:33" s="356" customFormat="1" x14ac:dyDescent="0.2">
      <c r="A132" s="437">
        <v>23</v>
      </c>
      <c r="B132" s="435">
        <v>24</v>
      </c>
      <c r="C132" s="446">
        <v>1</v>
      </c>
      <c r="D132" s="585"/>
      <c r="E132" s="540"/>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4"/>
      <c r="AE132" s="548"/>
      <c r="AF132" s="550"/>
      <c r="AG132" s="402"/>
    </row>
    <row r="133" spans="1:33" s="356" customFormat="1" x14ac:dyDescent="0.2">
      <c r="A133" s="579">
        <v>24</v>
      </c>
      <c r="B133" s="437">
        <v>1</v>
      </c>
      <c r="C133" s="446">
        <v>1</v>
      </c>
      <c r="D133" s="587"/>
      <c r="E133" s="493"/>
      <c r="F133" s="592">
        <f t="shared" si="15"/>
        <v>-0.25</v>
      </c>
      <c r="G133" s="563">
        <f t="shared" si="16"/>
        <v>0.56000000000000005</v>
      </c>
      <c r="H133" s="391"/>
      <c r="O133" s="412"/>
      <c r="P133" s="412"/>
      <c r="Q133" s="391"/>
      <c r="R133" s="391"/>
      <c r="S133" s="391"/>
      <c r="T133" s="391"/>
      <c r="U133" s="391"/>
      <c r="V133" s="391"/>
      <c r="W133" s="391"/>
      <c r="X133" s="391"/>
      <c r="Y133" s="391"/>
      <c r="Z133" s="388"/>
      <c r="AA133" s="388"/>
      <c r="AB133" s="388"/>
      <c r="AC133" s="476"/>
      <c r="AD133" s="468"/>
      <c r="AE133" s="468"/>
      <c r="AF133" s="550"/>
      <c r="AG133" s="402"/>
    </row>
    <row r="134" spans="1:33" s="402" customFormat="1" x14ac:dyDescent="0.2">
      <c r="A134" s="356"/>
      <c r="B134" s="356"/>
      <c r="C134" s="356"/>
      <c r="D134" s="585"/>
      <c r="E134" s="356"/>
      <c r="F134" s="356"/>
      <c r="G134" s="435"/>
      <c r="H134" s="391"/>
      <c r="I134" s="356"/>
      <c r="J134" s="356"/>
      <c r="K134" s="356"/>
      <c r="L134" s="356"/>
      <c r="M134" s="356"/>
      <c r="N134" s="356"/>
      <c r="O134" s="412"/>
      <c r="P134" s="412"/>
      <c r="Q134" s="391"/>
      <c r="R134" s="391"/>
      <c r="S134" s="391"/>
      <c r="T134" s="391"/>
      <c r="U134" s="391"/>
      <c r="V134" s="391"/>
      <c r="W134" s="391"/>
      <c r="X134" s="391"/>
      <c r="Y134" s="391"/>
      <c r="Z134" s="388"/>
      <c r="AA134" s="388"/>
      <c r="AB134" s="388"/>
      <c r="AC134" s="476"/>
      <c r="AF134" s="462"/>
    </row>
    <row r="135" spans="1:33" s="402" customFormat="1" ht="18" x14ac:dyDescent="0.25">
      <c r="A135" s="434"/>
      <c r="B135" s="448" t="s">
        <v>242</v>
      </c>
      <c r="C135" s="449"/>
      <c r="D135" s="588"/>
      <c r="E135" s="449"/>
      <c r="F135" s="449"/>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462"/>
    </row>
    <row r="136" spans="1:33" s="402" customFormat="1" ht="13.5" thickBot="1" x14ac:dyDescent="0.25">
      <c r="A136" s="435"/>
      <c r="B136" s="435"/>
      <c r="C136" s="435"/>
      <c r="D136" s="589"/>
      <c r="E136" s="435"/>
      <c r="F136" s="435"/>
      <c r="G136" s="435"/>
      <c r="H136" s="435"/>
      <c r="I136" s="356"/>
      <c r="J136" s="356"/>
      <c r="K136" s="356"/>
      <c r="L136" s="356"/>
      <c r="M136" s="356"/>
      <c r="N136" s="356"/>
      <c r="O136" s="451"/>
      <c r="P136" s="451"/>
      <c r="Q136" s="435"/>
      <c r="R136" s="435"/>
      <c r="S136" s="435"/>
      <c r="T136" s="435"/>
      <c r="U136" s="435"/>
      <c r="V136" s="435"/>
      <c r="W136" s="435"/>
      <c r="X136" s="435"/>
      <c r="Y136" s="391"/>
      <c r="Z136" s="388"/>
      <c r="AA136" s="388"/>
      <c r="AB136" s="388"/>
      <c r="AC136" s="476"/>
      <c r="AF136" s="356"/>
    </row>
    <row r="137" spans="1:33" s="402" customFormat="1" ht="18.75" thickBot="1" x14ac:dyDescent="0.3">
      <c r="A137" s="438" t="s">
        <v>7</v>
      </c>
      <c r="B137" s="439"/>
      <c r="C137" s="439" t="s">
        <v>265</v>
      </c>
      <c r="D137" s="586"/>
      <c r="E137" s="439"/>
      <c r="F137" s="450" t="s">
        <v>271</v>
      </c>
      <c r="G137" s="440"/>
      <c r="H137" s="435" t="s">
        <v>272</v>
      </c>
      <c r="I137" s="356"/>
      <c r="J137" s="356"/>
      <c r="K137" s="356"/>
      <c r="L137" s="356"/>
      <c r="M137" s="356"/>
      <c r="N137" s="356"/>
      <c r="O137" s="451"/>
      <c r="P137" s="451"/>
      <c r="Q137" s="435"/>
      <c r="R137" s="435"/>
      <c r="S137" s="435"/>
      <c r="T137" s="435"/>
      <c r="U137" s="435"/>
      <c r="V137" s="435"/>
      <c r="W137" s="435"/>
      <c r="X137" s="435"/>
      <c r="Y137" s="391"/>
      <c r="Z137" s="391"/>
      <c r="AA137" s="391"/>
      <c r="AB137" s="391"/>
      <c r="AC137" s="477"/>
      <c r="AF137" s="356"/>
    </row>
    <row r="138" spans="1:33" s="402" customFormat="1" ht="18" x14ac:dyDescent="0.25">
      <c r="A138" s="444" t="s">
        <v>243</v>
      </c>
      <c r="B138" s="445" t="s">
        <v>244</v>
      </c>
      <c r="C138" s="445"/>
      <c r="D138" s="590"/>
      <c r="E138" s="441"/>
      <c r="F138" s="441" t="s">
        <v>318</v>
      </c>
      <c r="G138" s="435" t="s">
        <v>319</v>
      </c>
      <c r="H138" s="452">
        <v>4.3999999999999997E-2</v>
      </c>
      <c r="I138" s="453" t="s">
        <v>274</v>
      </c>
      <c r="J138" s="356"/>
      <c r="K138" s="356"/>
      <c r="L138" s="356"/>
      <c r="M138" s="454" t="s">
        <v>275</v>
      </c>
      <c r="N138" s="455"/>
      <c r="O138" s="451"/>
      <c r="P138" s="451"/>
      <c r="Q138" s="435"/>
      <c r="R138" s="435"/>
      <c r="S138" s="435"/>
      <c r="T138" s="435"/>
      <c r="U138" s="435"/>
      <c r="V138" s="435"/>
      <c r="W138" s="435"/>
      <c r="X138" s="435"/>
      <c r="Y138" s="391"/>
      <c r="Z138" s="391"/>
      <c r="AA138" s="391"/>
      <c r="AB138" s="391"/>
      <c r="AC138" s="477"/>
      <c r="AF138" s="356"/>
    </row>
    <row r="139" spans="1:33" s="402" customFormat="1" ht="13.5" thickBot="1" x14ac:dyDescent="0.25">
      <c r="A139" s="437">
        <v>24</v>
      </c>
      <c r="B139" s="435">
        <v>1</v>
      </c>
      <c r="C139" s="446">
        <v>1</v>
      </c>
      <c r="D139" s="585"/>
      <c r="E139" s="540"/>
      <c r="F139" s="592">
        <f t="shared" ref="F139:F163" si="17">D139-0.25</f>
        <v>-0.25</v>
      </c>
      <c r="G139" s="563">
        <f>D139+0.56</f>
        <v>0.56000000000000005</v>
      </c>
      <c r="I139" s="456" t="s">
        <v>273</v>
      </c>
      <c r="J139" s="457"/>
      <c r="K139" s="356"/>
      <c r="L139" s="356"/>
      <c r="M139" s="356"/>
      <c r="N139" s="356"/>
      <c r="O139" s="451"/>
      <c r="P139" s="451"/>
      <c r="Q139" s="435"/>
      <c r="R139" s="435"/>
      <c r="S139" s="435"/>
      <c r="T139" s="435"/>
      <c r="U139" s="435"/>
      <c r="V139" s="435"/>
      <c r="W139" s="435"/>
      <c r="X139" s="435"/>
      <c r="Y139" s="391"/>
      <c r="Z139" s="391"/>
      <c r="AA139" s="459"/>
      <c r="AB139" s="391"/>
      <c r="AC139" s="477"/>
      <c r="AD139" s="356"/>
      <c r="AE139" s="356"/>
      <c r="AF139" s="356"/>
      <c r="AG139" s="467"/>
    </row>
    <row r="140" spans="1:33" s="402" customFormat="1" x14ac:dyDescent="0.2">
      <c r="A140" s="435">
        <v>1</v>
      </c>
      <c r="B140" s="435">
        <v>2</v>
      </c>
      <c r="C140" s="446">
        <v>1</v>
      </c>
      <c r="D140" s="591"/>
      <c r="E140" s="497"/>
      <c r="F140" s="592">
        <f t="shared" si="17"/>
        <v>-0.25</v>
      </c>
      <c r="G140" s="563">
        <f t="shared" ref="G140:G162" si="18">D140+0.56</f>
        <v>0.56000000000000005</v>
      </c>
      <c r="I140" s="456"/>
      <c r="J140" s="457"/>
      <c r="K140" s="356"/>
      <c r="L140" s="356"/>
      <c r="M140" s="356"/>
      <c r="N140" s="356"/>
      <c r="O140" s="451"/>
      <c r="P140" s="451"/>
      <c r="Q140" s="435"/>
      <c r="R140" s="435"/>
      <c r="S140" s="435"/>
      <c r="T140" s="435"/>
      <c r="U140" s="435"/>
      <c r="V140" s="435"/>
      <c r="W140" s="435"/>
      <c r="X140" s="435"/>
      <c r="Y140" s="391"/>
      <c r="Z140" s="391"/>
      <c r="AA140" s="459"/>
      <c r="AB140" s="391"/>
      <c r="AC140" s="477"/>
      <c r="AD140" s="403"/>
      <c r="AE140" s="356"/>
      <c r="AF140" s="356"/>
    </row>
    <row r="141" spans="1:33" s="402" customFormat="1" x14ac:dyDescent="0.2">
      <c r="A141" s="437">
        <v>2</v>
      </c>
      <c r="B141" s="435">
        <v>3</v>
      </c>
      <c r="C141" s="446">
        <v>1</v>
      </c>
      <c r="D141" s="587"/>
      <c r="E141" s="497"/>
      <c r="F141" s="592">
        <f t="shared" si="17"/>
        <v>-0.25</v>
      </c>
      <c r="G141" s="563">
        <f t="shared" si="18"/>
        <v>0.56000000000000005</v>
      </c>
      <c r="I141" s="456"/>
      <c r="J141" s="457"/>
      <c r="K141" s="376"/>
      <c r="L141" s="376"/>
      <c r="M141" s="376"/>
      <c r="N141" s="376"/>
      <c r="O141" s="451"/>
      <c r="P141" s="451"/>
      <c r="Q141" s="435"/>
      <c r="R141" s="435"/>
      <c r="S141" s="435"/>
      <c r="T141" s="435"/>
      <c r="U141" s="435"/>
      <c r="V141" s="435"/>
      <c r="W141" s="435"/>
      <c r="X141" s="435"/>
      <c r="Y141" s="391"/>
      <c r="Z141" s="391"/>
      <c r="AA141" s="459"/>
      <c r="AB141" s="391"/>
      <c r="AC141" s="477"/>
      <c r="AF141" s="356"/>
      <c r="AG141" s="356"/>
    </row>
    <row r="142" spans="1:33" s="402" customFormat="1" x14ac:dyDescent="0.2">
      <c r="A142" s="435">
        <v>3</v>
      </c>
      <c r="B142" s="435">
        <v>4</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29"/>
      <c r="AE142" s="430"/>
      <c r="AF142" s="356"/>
      <c r="AG142" s="356"/>
    </row>
    <row r="143" spans="1:33" s="402" customFormat="1" x14ac:dyDescent="0.2">
      <c r="A143" s="437">
        <v>4</v>
      </c>
      <c r="B143" s="435">
        <v>5</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c r="AG143" s="356"/>
    </row>
    <row r="144" spans="1:33" s="402" customFormat="1" x14ac:dyDescent="0.2">
      <c r="A144" s="435">
        <v>5</v>
      </c>
      <c r="B144" s="435">
        <v>6</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91"/>
      <c r="AA144" s="459"/>
      <c r="AB144" s="391"/>
      <c r="AC144" s="477"/>
      <c r="AD144" s="403"/>
      <c r="AE144" s="356"/>
      <c r="AF144" s="356"/>
    </row>
    <row r="145" spans="1:32" s="402" customFormat="1" x14ac:dyDescent="0.2">
      <c r="A145" s="437">
        <v>6</v>
      </c>
      <c r="B145" s="435">
        <v>7</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5">
        <v>7</v>
      </c>
      <c r="B146" s="435">
        <v>8</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3"/>
      <c r="AE146" s="356"/>
      <c r="AF146" s="356"/>
    </row>
    <row r="147" spans="1:32" s="402" customFormat="1" x14ac:dyDescent="0.2">
      <c r="A147" s="437">
        <v>8</v>
      </c>
      <c r="B147" s="435">
        <v>9</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6"/>
      <c r="AE147" s="397"/>
      <c r="AF147" s="403"/>
    </row>
    <row r="148" spans="1:32" s="402" customFormat="1" x14ac:dyDescent="0.2">
      <c r="A148" s="435">
        <v>9</v>
      </c>
      <c r="B148" s="435">
        <v>10</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8"/>
      <c r="AE148" s="398"/>
      <c r="AF148" s="403"/>
    </row>
    <row r="149" spans="1:32" s="402" customFormat="1" x14ac:dyDescent="0.2">
      <c r="A149" s="437">
        <v>10</v>
      </c>
      <c r="B149" s="435">
        <v>11</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396"/>
      <c r="AE149" s="397"/>
      <c r="AF149" s="403"/>
    </row>
    <row r="150" spans="1:32" s="402" customFormat="1" x14ac:dyDescent="0.2">
      <c r="A150" s="435">
        <v>11</v>
      </c>
      <c r="B150" s="435">
        <v>12</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7">
        <v>12</v>
      </c>
      <c r="B151" s="435">
        <v>13</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399"/>
      <c r="AF151" s="403"/>
    </row>
    <row r="152" spans="1:32" s="402" customFormat="1" x14ac:dyDescent="0.2">
      <c r="A152" s="435">
        <v>13</v>
      </c>
      <c r="B152" s="435">
        <v>14</v>
      </c>
      <c r="C152" s="446">
        <v>1</v>
      </c>
      <c r="D152" s="587"/>
      <c r="E152" s="497"/>
      <c r="F152" s="592">
        <f t="shared" si="17"/>
        <v>-0.25</v>
      </c>
      <c r="G152" s="563">
        <f t="shared" si="18"/>
        <v>0.56000000000000005</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3"/>
      <c r="AF152" s="403"/>
    </row>
    <row r="153" spans="1:32" s="402" customFormat="1" x14ac:dyDescent="0.2">
      <c r="A153" s="437">
        <v>14</v>
      </c>
      <c r="B153" s="435">
        <v>15</v>
      </c>
      <c r="C153" s="446">
        <v>1</v>
      </c>
      <c r="D153" s="587"/>
      <c r="E153" s="497"/>
      <c r="F153" s="592">
        <f t="shared" si="17"/>
        <v>-0.25</v>
      </c>
      <c r="G153" s="563">
        <f t="shared" si="18"/>
        <v>0.56000000000000005</v>
      </c>
      <c r="H153" s="402" t="s">
        <v>169</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401"/>
      <c r="AE153" s="414"/>
      <c r="AF153" s="356"/>
    </row>
    <row r="154" spans="1:32" s="402" customFormat="1" x14ac:dyDescent="0.2">
      <c r="A154" s="435">
        <v>15</v>
      </c>
      <c r="B154" s="435">
        <v>16</v>
      </c>
      <c r="C154" s="446">
        <v>1</v>
      </c>
      <c r="D154" s="587"/>
      <c r="E154" s="497"/>
      <c r="F154" s="592">
        <f t="shared" si="17"/>
        <v>-0.25</v>
      </c>
      <c r="G154" s="563">
        <f t="shared" si="18"/>
        <v>0.56000000000000005</v>
      </c>
      <c r="I154" s="458"/>
      <c r="J154" s="457"/>
      <c r="K154" s="435"/>
      <c r="L154" s="435"/>
      <c r="M154" s="451"/>
      <c r="N154" s="451"/>
      <c r="O154" s="435"/>
      <c r="P154" s="435"/>
      <c r="Q154" s="435"/>
      <c r="R154" s="435"/>
      <c r="S154" s="435"/>
      <c r="T154" s="435"/>
      <c r="U154" s="435"/>
      <c r="V154" s="435"/>
      <c r="W154" s="435"/>
      <c r="X154" s="435"/>
      <c r="Y154" s="391"/>
      <c r="Z154" s="370"/>
      <c r="AA154" s="459"/>
      <c r="AB154" s="370"/>
      <c r="AC154" s="472"/>
      <c r="AD154" s="396"/>
      <c r="AE154" s="397"/>
      <c r="AF154" s="356"/>
    </row>
    <row r="155" spans="1:32" s="402" customFormat="1" x14ac:dyDescent="0.2">
      <c r="A155" s="437">
        <v>16</v>
      </c>
      <c r="B155" s="435">
        <v>17</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96"/>
      <c r="AE155" s="397"/>
      <c r="AF155" s="398"/>
    </row>
    <row r="156" spans="1:32" s="402" customFormat="1" x14ac:dyDescent="0.2">
      <c r="A156" s="435">
        <v>17</v>
      </c>
      <c r="B156" s="435">
        <v>18</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1"/>
      <c r="AE156" s="381"/>
      <c r="AF156" s="396"/>
    </row>
    <row r="157" spans="1:32" s="402" customFormat="1" x14ac:dyDescent="0.2">
      <c r="A157" s="437">
        <v>18</v>
      </c>
      <c r="B157" s="435">
        <v>19</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96"/>
    </row>
    <row r="158" spans="1:32" s="402" customFormat="1" x14ac:dyDescent="0.2">
      <c r="A158" s="435">
        <v>19</v>
      </c>
      <c r="B158" s="435">
        <v>20</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94"/>
    </row>
    <row r="159" spans="1:32" s="402" customFormat="1" x14ac:dyDescent="0.2">
      <c r="A159" s="437">
        <v>20</v>
      </c>
      <c r="B159" s="435">
        <v>21</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2"/>
      <c r="AE159" s="382"/>
      <c r="AF159" s="367"/>
    </row>
    <row r="160" spans="1:32" s="402" customFormat="1" x14ac:dyDescent="0.2">
      <c r="A160" s="435">
        <v>21</v>
      </c>
      <c r="B160" s="435">
        <v>22</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22</v>
      </c>
      <c r="B161" s="435">
        <v>23</v>
      </c>
      <c r="C161" s="446">
        <v>1</v>
      </c>
      <c r="D161" s="587"/>
      <c r="E161" s="497"/>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70"/>
      <c r="AE161" s="370"/>
      <c r="AF161" s="367"/>
    </row>
    <row r="162" spans="1:32" s="402" customFormat="1" x14ac:dyDescent="0.2">
      <c r="A162" s="437">
        <v>23</v>
      </c>
      <c r="B162" s="435">
        <v>24</v>
      </c>
      <c r="C162" s="446">
        <v>1</v>
      </c>
      <c r="D162" s="587"/>
      <c r="E162" s="540"/>
      <c r="F162" s="592">
        <f t="shared" si="17"/>
        <v>-0.25</v>
      </c>
      <c r="G162" s="563">
        <f t="shared" si="18"/>
        <v>0.56000000000000005</v>
      </c>
      <c r="I162" s="458"/>
      <c r="J162" s="457"/>
      <c r="K162" s="435"/>
      <c r="L162" s="435"/>
      <c r="M162" s="451"/>
      <c r="N162" s="451"/>
      <c r="O162" s="435"/>
      <c r="R162" s="435"/>
      <c r="S162" s="435"/>
      <c r="T162" s="435"/>
      <c r="U162" s="435"/>
      <c r="V162" s="435"/>
      <c r="W162" s="435"/>
      <c r="X162" s="435"/>
      <c r="Y162" s="391"/>
      <c r="Z162" s="370"/>
      <c r="AA162" s="459"/>
      <c r="AB162" s="370"/>
      <c r="AC162" s="472"/>
      <c r="AD162" s="383"/>
      <c r="AE162" s="383"/>
      <c r="AF162" s="374"/>
    </row>
    <row r="163" spans="1:32" s="402" customFormat="1" x14ac:dyDescent="0.2">
      <c r="A163" s="370">
        <v>24</v>
      </c>
      <c r="B163" s="435">
        <v>1</v>
      </c>
      <c r="C163" s="446">
        <v>1</v>
      </c>
      <c r="D163" s="587"/>
      <c r="E163" s="493"/>
      <c r="F163" s="592">
        <f t="shared" si="17"/>
        <v>-0.25</v>
      </c>
      <c r="G163" s="563">
        <f>D163+0.56</f>
        <v>0.56000000000000005</v>
      </c>
      <c r="H163" s="447"/>
      <c r="I163" s="458"/>
      <c r="J163" s="457"/>
      <c r="K163" s="435"/>
      <c r="L163" s="435"/>
      <c r="M163" s="451"/>
      <c r="N163" s="451"/>
      <c r="O163" s="435"/>
      <c r="R163" s="435"/>
      <c r="S163" s="435"/>
      <c r="T163" s="435"/>
      <c r="U163" s="435"/>
      <c r="V163" s="435"/>
      <c r="W163" s="435"/>
      <c r="X163" s="435"/>
      <c r="Y163" s="370"/>
      <c r="Z163" s="370"/>
      <c r="AA163" s="370"/>
      <c r="AB163" s="370"/>
      <c r="AC163" s="472"/>
      <c r="AD163" s="384"/>
      <c r="AE163" s="384"/>
      <c r="AF163" s="374"/>
    </row>
    <row r="164" spans="1:32" s="402" customFormat="1" x14ac:dyDescent="0.2">
      <c r="A164" s="370"/>
      <c r="B164" s="370"/>
      <c r="C164" s="370"/>
      <c r="D164" s="581"/>
      <c r="E164" s="496"/>
      <c r="F164" s="370"/>
      <c r="G164" s="370"/>
      <c r="H164" s="393"/>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4"/>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79"/>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81"/>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70"/>
    </row>
    <row r="168" spans="1:32" s="402" customFormat="1" x14ac:dyDescent="0.2">
      <c r="A168" s="370"/>
      <c r="B168" s="370"/>
      <c r="C168" s="370"/>
      <c r="D168" s="370"/>
      <c r="E168" s="370"/>
      <c r="F168" s="370"/>
      <c r="G168" s="370"/>
      <c r="H168" s="370"/>
      <c r="I168" s="370"/>
      <c r="J168" s="370"/>
      <c r="K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4"/>
      <c r="AE169" s="384"/>
      <c r="AF169" s="382"/>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7"/>
      <c r="AE170" s="387"/>
      <c r="AF170" s="370"/>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3"/>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88"/>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72"/>
      <c r="AD178" s="388"/>
      <c r="AE178" s="391"/>
      <c r="AF178" s="384"/>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8"/>
      <c r="AE179" s="391"/>
      <c r="AF179" s="386"/>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91"/>
      <c r="AE184" s="391"/>
      <c r="AF184" s="389"/>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4"/>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89"/>
      <c r="AF186" s="386"/>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2"/>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89"/>
      <c r="AF191" s="388"/>
    </row>
    <row r="192" spans="1:32" s="402" customFormat="1" x14ac:dyDescent="0.2">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72"/>
      <c r="AD192" s="389"/>
      <c r="AE192" s="392"/>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89"/>
      <c r="AE193" s="390"/>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88"/>
    </row>
    <row r="196" spans="1:32" s="402" customFormat="1" ht="12.75"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91"/>
      <c r="AE196" s="389"/>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91"/>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402" customFormat="1" ht="12" customHeigh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c r="AG235" s="402"/>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8"/>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40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8"/>
    </row>
    <row r="257" spans="1:34" s="356" customFormat="1" ht="14.2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403"/>
      <c r="AH257" s="397"/>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7"/>
    </row>
    <row r="259" spans="1:34" s="404" customFormat="1" ht="12"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56"/>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ht="17.2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9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H262" s="388"/>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7"/>
      <c r="AH264" s="369"/>
    </row>
    <row r="265" spans="1:34" s="356" customFormat="1" ht="13.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95"/>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68"/>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77"/>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81"/>
    </row>
    <row r="271" spans="1:34" s="356" customFormat="1" ht="15.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5"/>
      <c r="AH271" s="370"/>
    </row>
    <row r="272" spans="1:34" s="356" customFormat="1" ht="12.7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0"/>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1"/>
      <c r="AH273" s="382"/>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70"/>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3"/>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2"/>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70"/>
      <c r="AH277" s="384"/>
    </row>
    <row r="278" spans="1:34" s="356" customFormat="1" ht="14.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3"/>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5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c r="AH281" s="384"/>
    </row>
    <row r="282" spans="1:34" s="376" customFormat="1" ht="12" customHeigh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6"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77" customFormat="1" ht="11.25" customHeigh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s="381"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4"/>
    </row>
    <row r="286" spans="1:34" x14ac:dyDescent="0.2">
      <c r="AG286" s="386"/>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s="382"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8"/>
    </row>
    <row r="289" spans="1:33" x14ac:dyDescent="0.2">
      <c r="AG289" s="388"/>
    </row>
    <row r="290" spans="1:33" x14ac:dyDescent="0.2">
      <c r="AG290" s="388"/>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90"/>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6"/>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77"/>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1"/>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8" spans="1:33" s="385" customFormat="1" x14ac:dyDescent="0.2">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72"/>
      <c r="AD298" s="370"/>
      <c r="AE298" s="374"/>
      <c r="AF298" s="370"/>
      <c r="AG298" s="382"/>
    </row>
    <row r="300" spans="1:33" s="383"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4"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7"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5"/>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70"/>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3"/>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88" customFormat="1" ht="12.75" customHeigh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4"/>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7"/>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s="391" customFormat="1" x14ac:dyDescent="0.2">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72"/>
      <c r="AD325" s="370"/>
      <c r="AE325" s="374"/>
      <c r="AF325" s="370"/>
      <c r="AG325" s="388"/>
    </row>
    <row r="326" spans="1:33" x14ac:dyDescent="0.2">
      <c r="AG326" s="388"/>
    </row>
    <row r="327" spans="1:33" x14ac:dyDescent="0.2">
      <c r="AG327" s="388"/>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row r="335" spans="1:33" x14ac:dyDescent="0.2">
      <c r="AG33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104</xdr:row>
                    <xdr:rowOff>171450</xdr:rowOff>
                  </from>
                  <to>
                    <xdr:col>12</xdr:col>
                    <xdr:colOff>95250</xdr:colOff>
                    <xdr:row>105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3" activePane="bottomLeft" state="frozen"/>
      <selection pane="bottomLeft" activeCell="B58" sqref="B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638</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SUM(Deals!F9:'Deals'!F18)</f>
        <v>103</v>
      </c>
      <c r="C31" s="553">
        <f>SUM(Deals!G9:'Deals'!G18)</f>
        <v>103</v>
      </c>
      <c r="D31" s="553">
        <f>SUM(Deals!H9:'Deals'!H18)</f>
        <v>103</v>
      </c>
      <c r="E31" s="553">
        <f>SUM(Deals!I9:'Deals'!I18)</f>
        <v>103</v>
      </c>
      <c r="F31" s="553">
        <f>SUM(Deals!J9:'Deals'!J18)</f>
        <v>103</v>
      </c>
      <c r="G31" s="553">
        <f>SUM(Deals!K9:'Deals'!K18)</f>
        <v>103</v>
      </c>
      <c r="H31" s="553">
        <f>SUM(Deals!L9:'Deals'!L18)</f>
        <v>103</v>
      </c>
      <c r="I31" s="553">
        <f>SUM(Deals!M9:'Deals'!M18)</f>
        <v>0</v>
      </c>
      <c r="J31" s="553">
        <f>SUM(Deals!N9:'Deals'!N18)</f>
        <v>0</v>
      </c>
      <c r="K31" s="553">
        <f>SUM(Deals!O9:'Deals'!O18)</f>
        <v>0</v>
      </c>
      <c r="L31" s="553">
        <f>SUM(Deals!P9:'Deals'!P18)</f>
        <v>0</v>
      </c>
      <c r="M31" s="553">
        <f>SUM(Deals!Q9:'Deals'!Q18)</f>
        <v>0</v>
      </c>
      <c r="N31" s="553">
        <f>SUM(Deals!R9:'Deals'!R18)</f>
        <v>0</v>
      </c>
      <c r="O31" s="553">
        <f>SUM(Deals!S9:'Deals'!S18)</f>
        <v>0</v>
      </c>
      <c r="P31" s="553">
        <f>SUM(Deals!T9:'Deals'!T18)</f>
        <v>0</v>
      </c>
      <c r="Q31" s="553">
        <f>SUM(Deals!U9:'Deals'!U18)</f>
        <v>0</v>
      </c>
      <c r="R31" s="553">
        <f>SUM(Deals!V9:'Deals'!V18)</f>
        <v>0</v>
      </c>
      <c r="S31" s="553">
        <f>SUM(Deals!W9:'Deals'!W18)</f>
        <v>0</v>
      </c>
      <c r="T31" s="553">
        <f>SUM(Deals!X9:'Deals'!X18)</f>
        <v>0</v>
      </c>
      <c r="U31" s="553">
        <f>SUM(Deals!Y9:'Deals'!Y18)</f>
        <v>0</v>
      </c>
      <c r="V31" s="553">
        <f>SUM(Deals!Z9:'Deals'!Z18)</f>
        <v>0</v>
      </c>
      <c r="W31" s="553">
        <f>SUM(Deals!AA9:'Deals'!AA18)</f>
        <v>0</v>
      </c>
      <c r="X31" s="553">
        <f>SUM(Deals!AB9:'Deals'!AB18)</f>
        <v>0</v>
      </c>
      <c r="Y31" s="553">
        <f>SUM(Deals!AC9:'Deals'!AC18)</f>
        <v>103</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883</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950</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41</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t="e">
        <f ca="1">-Economics!D34/Economics!I34</f>
        <v>#NAME?</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t="e">
        <f ca="1">-Economics!D35/Economics!I35</f>
        <v>#NAME?</v>
      </c>
    </row>
    <row r="43" spans="1:33" s="161" customFormat="1" ht="12.75" customHeight="1" x14ac:dyDescent="0.2">
      <c r="A43" s="632" t="s">
        <v>131</v>
      </c>
      <c r="B43" s="638">
        <v>36</v>
      </c>
      <c r="C43" s="638">
        <v>59</v>
      </c>
      <c r="D43" s="638">
        <v>67</v>
      </c>
      <c r="E43" s="639">
        <v>51</v>
      </c>
      <c r="F43" s="638">
        <v>52</v>
      </c>
      <c r="G43" s="638">
        <v>91</v>
      </c>
      <c r="H43" s="638">
        <v>100</v>
      </c>
      <c r="I43" s="638">
        <v>45</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t="e">
        <f ca="1">-Economics!D36/Economics!I36</f>
        <v>#NAME?</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t="e">
        <f ca="1">-Economics!D37/Economics!I37</f>
        <v>#NAME?</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t="e">
        <f ca="1">-Economics!D38/Economics!I38</f>
        <v>#NAME?</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t="e">
        <f ca="1">-Economics!D39/Economics!I39</f>
        <v>#NAME?</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t="e">
        <f ca="1">-Economics!D40/Economics!I40</f>
        <v>#NAME?</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t="e">
        <f ca="1">-Economics!D41/Economics!I41</f>
        <v>#NAME?</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t="e">
        <f ca="1">-Economics!D42/Economics!I42</f>
        <v>#NAME?</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t="e">
        <f ca="1">-Economics!D43/Economics!I43</f>
        <v>#NAME?</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t="e">
        <f ca="1">-Economics!D44/Economics!I44</f>
        <v>#NAME?</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t="e">
        <f ca="1">-Economics!D45/Economics!I45</f>
        <v>#NAME?</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-14</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21</v>
      </c>
      <c r="Z58" s="351">
        <f>SUM(Z41:Z55)+Z41+Z42+Z43+Z48+Z49+Z50+Z51+Z52</f>
        <v>2416</v>
      </c>
      <c r="AA58" s="209" t="e">
        <f ca="1">SUM(AA41:AA55)</f>
        <v>#NAME?</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869</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291</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318</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421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187</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41</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919</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45</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766</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113</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-14</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21</v>
      </c>
      <c r="Z167" s="323">
        <f ca="1">SUM(B167:Y167)</f>
        <v>-75</v>
      </c>
      <c r="AA167" s="324"/>
    </row>
    <row r="168" spans="1:27" ht="13.5" hidden="1" thickBot="1" x14ac:dyDescent="0.25">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99</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87</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228</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457076.7</v>
      </c>
      <c r="C3" s="117">
        <f ca="1">6.8*0.75*E3</f>
        <v>112613.09999999999</v>
      </c>
      <c r="D3" s="117">
        <f ca="1">C3+B3</f>
        <v>569689.80000000005</v>
      </c>
      <c r="E3" s="118">
        <f ca="1">SUM(Preschedule!B59:Y59)</f>
        <v>22081</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-8328.6985600000007</v>
      </c>
      <c r="C28" s="120"/>
      <c r="D28" s="120">
        <f>C28+B28</f>
        <v>-8328.6985600000007</v>
      </c>
      <c r="E28" s="114">
        <f>SUM(Preschedule!B56:Y56)</f>
        <v>637</v>
      </c>
      <c r="F28" s="120">
        <f>H28*I28</f>
        <v>13.074880000000002</v>
      </c>
      <c r="G28" s="79">
        <f>-IF(E28=0,0,D28/E28)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954</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1401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684</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1520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2001-11-18T10:25:54Z</cp:lastPrinted>
  <dcterms:created xsi:type="dcterms:W3CDTF">1998-02-07T06:53:21Z</dcterms:created>
  <dcterms:modified xsi:type="dcterms:W3CDTF">2014-09-03T16:44:49Z</dcterms:modified>
</cp:coreProperties>
</file>