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1"/>
  </bookViews>
  <sheets>
    <sheet name="MONTHLY" sheetId="1" r:id="rId1"/>
    <sheet name="WEEKLY" sheetId="2" r:id="rId2"/>
    <sheet name="PRESSURE " sheetId="3" r:id="rId3"/>
  </sheets>
  <calcPr calcId="152511"/>
</workbook>
</file>

<file path=xl/calcChain.xml><?xml version="1.0" encoding="utf-8"?>
<calcChain xmlns="http://schemas.openxmlformats.org/spreadsheetml/2006/main">
  <c r="I5" i="1" l="1"/>
  <c r="I8" i="1"/>
  <c r="H10" i="1"/>
  <c r="I10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8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50" i="1"/>
  <c r="I50" i="1" s="1"/>
  <c r="B28" i="3"/>
  <c r="B50" i="3"/>
  <c r="B28" i="2"/>
  <c r="C28" i="2"/>
  <c r="D28" i="2"/>
  <c r="E28" i="2"/>
  <c r="B50" i="2"/>
  <c r="C50" i="2"/>
  <c r="C52" i="2" s="1"/>
  <c r="C54" i="2" s="1"/>
  <c r="D50" i="2"/>
  <c r="D52" i="2" s="1"/>
  <c r="D54" i="2" s="1"/>
  <c r="E50" i="2"/>
  <c r="E52" i="2" s="1"/>
  <c r="E54" i="2" s="1"/>
  <c r="B52" i="2"/>
  <c r="B54" i="2" s="1"/>
  <c r="H52" i="1" l="1"/>
  <c r="I52" i="1" l="1"/>
  <c r="H54" i="1"/>
  <c r="I54" i="1" s="1"/>
</calcChain>
</file>

<file path=xl/sharedStrings.xml><?xml version="1.0" encoding="utf-8"?>
<sst xmlns="http://schemas.openxmlformats.org/spreadsheetml/2006/main" count="182" uniqueCount="74">
  <si>
    <t>DAYS</t>
  </si>
  <si>
    <t>SAN ARROYO PRODUCTION</t>
  </si>
  <si>
    <t xml:space="preserve">    MONTHLY</t>
  </si>
  <si>
    <t>WELL</t>
  </si>
  <si>
    <t>TOTAL</t>
  </si>
  <si>
    <t>AVE</t>
  </si>
  <si>
    <t>SA #1</t>
  </si>
  <si>
    <t>SA #2</t>
  </si>
  <si>
    <t>SA #5</t>
  </si>
  <si>
    <t>SA #6</t>
  </si>
  <si>
    <t>SA#40</t>
  </si>
  <si>
    <t>ENTRADA TOTAL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</si>
  <si>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</si>
  <si>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</si>
  <si>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</si>
  <si>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</si>
  <si>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</si>
  <si>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</si>
  <si>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</si>
  <si>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</si>
  <si>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</si>
  <si>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#33/SA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</si>
  <si>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</si>
  <si>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</si>
  <si>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</si>
  <si>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</si>
  <si>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</si>
  <si>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</si>
  <si>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</si>
  <si>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</si>
  <si>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</si>
  <si>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</si>
  <si>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</si>
  <si>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</si>
  <si>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</si>
  <si>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</si>
  <si>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</si>
  <si>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</si>
  <si>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</si>
  <si>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</si>
  <si>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</si>
  <si>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</si>
  <si>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</si>
  <si>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</si>
  <si>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</si>
  <si>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</si>
  <si>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</si>
  <si>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</si>
  <si>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ROUTE #2 TOTAL</t>
  </si>
  <si>
    <t>TOTAL DAKOTA</t>
  </si>
  <si>
    <t>DAKOTA+ENTRADA</t>
  </si>
  <si>
    <t>DOWN TIME</t>
  </si>
  <si>
    <t>DAILY</t>
  </si>
  <si>
    <t>NOTES</t>
  </si>
  <si>
    <t>SA #3</t>
  </si>
  <si>
    <t>ARCO 27-1</t>
  </si>
  <si>
    <t>APR</t>
  </si>
  <si>
    <t>MAY</t>
  </si>
  <si>
    <t>JUNE</t>
  </si>
  <si>
    <t>JULY</t>
  </si>
  <si>
    <t>JULY 7</t>
  </si>
  <si>
    <t>JULY 14</t>
  </si>
  <si>
    <t>JULY 21</t>
  </si>
  <si>
    <t>JULY 31</t>
  </si>
  <si>
    <t>7 DAY</t>
  </si>
  <si>
    <t>14 DAY</t>
  </si>
  <si>
    <t>21 DAY</t>
  </si>
  <si>
    <t>31 DAY</t>
  </si>
  <si>
    <t>LINE</t>
  </si>
  <si>
    <t>PRESSURE</t>
  </si>
  <si>
    <t>ROUTE #1 AVERAGE</t>
  </si>
  <si>
    <t>SI</t>
  </si>
  <si>
    <t>The line pressures are still high.  KN is installing a heat exchanger at the inlet of the plant.</t>
  </si>
  <si>
    <t>This should insure a low dew point for the gas that will go to Westwater.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</si>
</sst>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left"/>
    </xf>
    <xf numFmtId="16" fontId="0" fillId="0" borderId="0" xfId="0" quotePrefix="1" applyNumberFormat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3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1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9" workbookViewId="0">
      <selection activeCell="C55" sqref="C55"/>
    </sheetView>
  </sheetViews>
  <sheetFormatPr defaultRowHeight="12.75" x14ac:dyDescent="0.2"/>
  <cols>
    <col min="1" max="1" width="18.28515625" customWidth="1"/>
    <col min="3" max="3" width="9.5703125" bestFit="1" customWidth="1"/>
    <col min="6" max="6" width="10.28515625" bestFit="1" customWidth="1"/>
  </cols>
  <sheetData>
    <row r="1" spans="1:9" ht="14.25" thickTop="1" thickBot="1" x14ac:dyDescent="0.25">
      <c r="A1" s="11">
        <v>36738</v>
      </c>
      <c r="B1">
        <v>31</v>
      </c>
      <c r="C1" t="s">
        <v>0</v>
      </c>
      <c r="D1" s="1" t="s">
        <v>1</v>
      </c>
      <c r="E1" s="1"/>
      <c r="F1" s="1"/>
      <c r="G1" s="1"/>
      <c r="H1" s="4" t="s">
        <v>2</v>
      </c>
      <c r="I1" s="4"/>
    </row>
    <row r="2" spans="1:9" ht="13.5" thickTop="1" x14ac:dyDescent="0.2">
      <c r="B2" s="2" t="s">
        <v>56</v>
      </c>
      <c r="C2" s="2" t="s">
        <v>56</v>
      </c>
      <c r="D2" s="2" t="s">
        <v>57</v>
      </c>
      <c r="E2" s="2" t="s">
        <v>57</v>
      </c>
      <c r="F2" s="2" t="s">
        <v>58</v>
      </c>
      <c r="G2" s="2" t="s">
        <v>58</v>
      </c>
      <c r="H2" s="2" t="s">
        <v>59</v>
      </c>
      <c r="I2" s="2" t="s">
        <v>59</v>
      </c>
    </row>
    <row r="3" spans="1:9" x14ac:dyDescent="0.2">
      <c r="A3" t="s">
        <v>3</v>
      </c>
      <c r="B3" s="2" t="s">
        <v>4</v>
      </c>
      <c r="C3" s="8" t="s">
        <v>5</v>
      </c>
      <c r="D3" s="2" t="s">
        <v>4</v>
      </c>
      <c r="E3" s="8" t="s">
        <v>5</v>
      </c>
      <c r="F3" s="2" t="s">
        <v>4</v>
      </c>
      <c r="G3" s="8" t="s">
        <v>5</v>
      </c>
      <c r="H3" s="2" t="s">
        <v>4</v>
      </c>
      <c r="I3" s="8" t="s">
        <v>5</v>
      </c>
    </row>
    <row r="4" spans="1:9" x14ac:dyDescent="0.2">
      <c r="B4" s="2"/>
      <c r="C4" s="2"/>
      <c r="D4" s="2"/>
      <c r="E4" s="2"/>
      <c r="F4" s="2"/>
      <c r="G4" s="2"/>
      <c r="H4" s="2"/>
      <c r="I4" s="2"/>
    </row>
    <row r="5" spans="1:9" x14ac:dyDescent="0.2">
      <c r="A5" t="s">
        <v>6</v>
      </c>
      <c r="B5" s="6">
        <v>0</v>
      </c>
      <c r="C5" s="10">
        <v>0</v>
      </c>
      <c r="D5" s="6">
        <v>0</v>
      </c>
      <c r="E5" s="10">
        <v>0</v>
      </c>
      <c r="F5" s="6">
        <v>0</v>
      </c>
      <c r="G5" s="10">
        <v>0</v>
      </c>
      <c r="H5" s="6">
        <v>0</v>
      </c>
      <c r="I5" s="10">
        <f>+H5/B1</f>
        <v>0</v>
      </c>
    </row>
    <row r="6" spans="1:9" x14ac:dyDescent="0.2">
      <c r="A6" t="s">
        <v>7</v>
      </c>
      <c r="B6" s="6"/>
      <c r="C6" s="6"/>
      <c r="D6" s="6"/>
      <c r="F6" s="6"/>
      <c r="G6" s="6"/>
      <c r="H6" s="6"/>
      <c r="I6" s="6"/>
    </row>
    <row r="7" spans="1:9" x14ac:dyDescent="0.2">
      <c r="A7" t="s">
        <v>8</v>
      </c>
      <c r="B7" s="6"/>
      <c r="C7" s="6"/>
      <c r="D7" s="6"/>
      <c r="E7" s="6"/>
      <c r="F7" s="6"/>
      <c r="G7" s="6"/>
      <c r="H7" s="6"/>
      <c r="I7" s="6"/>
    </row>
    <row r="8" spans="1:9" x14ac:dyDescent="0.2">
      <c r="A8" t="s">
        <v>9</v>
      </c>
      <c r="B8" s="6">
        <v>0</v>
      </c>
      <c r="C8" s="10">
        <v>0</v>
      </c>
      <c r="D8" s="6">
        <v>0</v>
      </c>
      <c r="E8" s="10">
        <v>0</v>
      </c>
      <c r="F8" s="5">
        <v>0</v>
      </c>
      <c r="G8" s="10">
        <v>0</v>
      </c>
      <c r="H8" s="6">
        <v>0</v>
      </c>
      <c r="I8" s="10">
        <f>+H8/B1</f>
        <v>0</v>
      </c>
    </row>
    <row r="9" spans="1:9" x14ac:dyDescent="0.2">
      <c r="A9" t="s">
        <v>10</v>
      </c>
      <c r="B9" s="6"/>
      <c r="C9" s="6"/>
      <c r="D9" s="6"/>
      <c r="E9" s="6"/>
      <c r="F9" s="6"/>
      <c r="G9" s="6"/>
      <c r="H9" s="6"/>
      <c r="I9" s="6"/>
    </row>
    <row r="10" spans="1:9" x14ac:dyDescent="0.2">
      <c r="A10" s="1" t="s">
        <v>11</v>
      </c>
      <c r="B10" s="7">
        <v>0</v>
      </c>
      <c r="C10" s="9">
        <v>0</v>
      </c>
      <c r="D10" s="7">
        <v>0</v>
      </c>
      <c r="E10" s="9">
        <v>0</v>
      </c>
      <c r="F10" s="7">
        <v>0</v>
      </c>
      <c r="G10" s="9">
        <v>0</v>
      </c>
      <c r="H10" s="7">
        <f>SUM(H5:H9)</f>
        <v>0</v>
      </c>
      <c r="I10" s="10">
        <f>+H10/B1</f>
        <v>0</v>
      </c>
    </row>
    <row r="11" spans="1:9" x14ac:dyDescent="0.2">
      <c r="B11" s="6"/>
      <c r="C11" s="6"/>
      <c r="D11" s="6"/>
      <c r="E11" s="6"/>
      <c r="F11" s="6"/>
      <c r="G11" s="6"/>
      <c r="H11" s="6"/>
      <c r="I11" s="6"/>
    </row>
    <row r="12" spans="1:9" x14ac:dyDescent="0.2">
      <c r="A12" t="s">
        <v>12</v>
      </c>
      <c r="B12" s="6">
        <v>1348</v>
      </c>
      <c r="C12" s="10">
        <v>44.93333333333333</v>
      </c>
      <c r="D12" s="6">
        <v>1607</v>
      </c>
      <c r="E12" s="10">
        <v>51.838709677419352</v>
      </c>
      <c r="F12" s="6">
        <v>1187</v>
      </c>
      <c r="G12" s="10">
        <v>39.56666666666667</v>
      </c>
      <c r="H12" s="6">
        <v>1535</v>
      </c>
      <c r="I12" s="10">
        <f>+H12/$B$1</f>
        <v>49.516129032258064</v>
      </c>
    </row>
    <row r="13" spans="1:9" x14ac:dyDescent="0.2">
      <c r="A13" t="s">
        <v>13</v>
      </c>
      <c r="B13" s="6">
        <v>188</v>
      </c>
      <c r="C13" s="10">
        <v>6.2666666666666666</v>
      </c>
      <c r="D13" s="6">
        <v>195</v>
      </c>
      <c r="E13" s="10">
        <v>6.290322580645161</v>
      </c>
      <c r="F13" s="6">
        <v>101</v>
      </c>
      <c r="G13" s="10">
        <v>3.3666666666666667</v>
      </c>
      <c r="H13" s="6">
        <v>172</v>
      </c>
      <c r="I13" s="10">
        <f t="shared" ref="I13:I50" si="0">+H13/$B$1</f>
        <v>5.5483870967741939</v>
      </c>
    </row>
    <row r="14" spans="1:9" x14ac:dyDescent="0.2">
      <c r="A14" t="s">
        <v>14</v>
      </c>
      <c r="B14" s="6">
        <v>700</v>
      </c>
      <c r="C14" s="10">
        <v>23.333333333333332</v>
      </c>
      <c r="D14" s="6">
        <v>782</v>
      </c>
      <c r="E14" s="10">
        <v>25.225806451612904</v>
      </c>
      <c r="F14" s="6">
        <v>659</v>
      </c>
      <c r="G14" s="10">
        <v>21.966666666666665</v>
      </c>
      <c r="H14" s="6">
        <v>678</v>
      </c>
      <c r="I14" s="10">
        <f t="shared" si="0"/>
        <v>21.870967741935484</v>
      </c>
    </row>
    <row r="15" spans="1:9" x14ac:dyDescent="0.2">
      <c r="A15" t="s">
        <v>15</v>
      </c>
      <c r="B15" s="6">
        <v>1475</v>
      </c>
      <c r="C15" s="10">
        <v>49.166666666666664</v>
      </c>
      <c r="D15" s="6">
        <v>1792</v>
      </c>
      <c r="E15" s="10">
        <v>57.806451612903224</v>
      </c>
      <c r="F15" s="6">
        <v>753</v>
      </c>
      <c r="G15" s="10">
        <v>25.1</v>
      </c>
      <c r="H15" s="6">
        <v>1573</v>
      </c>
      <c r="I15" s="10">
        <f t="shared" si="0"/>
        <v>50.741935483870968</v>
      </c>
    </row>
    <row r="16" spans="1:9" x14ac:dyDescent="0.2">
      <c r="A16" t="s">
        <v>16</v>
      </c>
      <c r="B16" s="6">
        <v>1998</v>
      </c>
      <c r="C16" s="10">
        <v>66.599999999999994</v>
      </c>
      <c r="D16" s="6">
        <v>1879</v>
      </c>
      <c r="E16" s="10">
        <v>60.612903225806448</v>
      </c>
      <c r="F16" s="6">
        <v>1206</v>
      </c>
      <c r="G16" s="10">
        <v>40.200000000000003</v>
      </c>
      <c r="H16" s="6">
        <v>1371</v>
      </c>
      <c r="I16" s="10">
        <f t="shared" si="0"/>
        <v>44.225806451612904</v>
      </c>
    </row>
    <row r="17" spans="1:9" x14ac:dyDescent="0.2">
      <c r="A17" t="s">
        <v>17</v>
      </c>
      <c r="B17" s="6">
        <v>1550</v>
      </c>
      <c r="C17" s="10">
        <v>51.666666666666664</v>
      </c>
      <c r="D17" s="6">
        <v>1625</v>
      </c>
      <c r="E17" s="10">
        <v>52.41935483870968</v>
      </c>
      <c r="F17" s="6">
        <v>920</v>
      </c>
      <c r="G17" s="10">
        <v>30.666666666666668</v>
      </c>
      <c r="H17" s="6">
        <v>1722</v>
      </c>
      <c r="I17" s="10">
        <f t="shared" si="0"/>
        <v>55.548387096774192</v>
      </c>
    </row>
    <row r="18" spans="1:9" x14ac:dyDescent="0.2">
      <c r="A18" t="s">
        <v>18</v>
      </c>
      <c r="B18" s="6">
        <v>599</v>
      </c>
      <c r="C18" s="10">
        <v>19.966666666666665</v>
      </c>
      <c r="D18" s="6">
        <v>681</v>
      </c>
      <c r="E18" s="10">
        <v>21.967741935483872</v>
      </c>
      <c r="F18" s="6">
        <v>258</v>
      </c>
      <c r="G18" s="10">
        <v>8.6</v>
      </c>
      <c r="H18" s="6">
        <v>474</v>
      </c>
      <c r="I18" s="10">
        <f t="shared" si="0"/>
        <v>15.290322580645162</v>
      </c>
    </row>
    <row r="19" spans="1:9" x14ac:dyDescent="0.2">
      <c r="A19" t="s">
        <v>19</v>
      </c>
      <c r="B19" s="6">
        <v>996</v>
      </c>
      <c r="C19" s="10">
        <v>33.200000000000003</v>
      </c>
      <c r="D19" s="6">
        <v>857</v>
      </c>
      <c r="E19" s="10">
        <v>27.64516129032258</v>
      </c>
      <c r="F19" s="6">
        <v>441</v>
      </c>
      <c r="G19" s="10">
        <v>14.7</v>
      </c>
      <c r="H19" s="6">
        <v>956</v>
      </c>
      <c r="I19" s="10">
        <f t="shared" si="0"/>
        <v>30.838709677419356</v>
      </c>
    </row>
    <row r="20" spans="1:9" x14ac:dyDescent="0.2">
      <c r="A20" t="s">
        <v>20</v>
      </c>
      <c r="B20" s="6">
        <v>1141</v>
      </c>
      <c r="C20" s="10">
        <v>38.033333333333331</v>
      </c>
      <c r="D20" s="6">
        <v>1185</v>
      </c>
      <c r="E20" s="10">
        <v>38.225806451612904</v>
      </c>
      <c r="F20" s="6">
        <v>1056</v>
      </c>
      <c r="G20" s="10">
        <v>35.200000000000003</v>
      </c>
      <c r="H20" s="6">
        <v>1216</v>
      </c>
      <c r="I20" s="10">
        <f t="shared" si="0"/>
        <v>39.225806451612904</v>
      </c>
    </row>
    <row r="21" spans="1:9" x14ac:dyDescent="0.2">
      <c r="A21" t="s">
        <v>21</v>
      </c>
      <c r="B21" s="6">
        <v>3408</v>
      </c>
      <c r="C21" s="10">
        <v>113.6</v>
      </c>
      <c r="D21" s="6">
        <v>3298</v>
      </c>
      <c r="E21" s="10">
        <v>106.38709677419355</v>
      </c>
      <c r="F21" s="6">
        <v>1123</v>
      </c>
      <c r="G21" s="10">
        <v>37.43333333333333</v>
      </c>
      <c r="H21" s="6">
        <v>1272</v>
      </c>
      <c r="I21" s="10">
        <f t="shared" si="0"/>
        <v>41.032258064516128</v>
      </c>
    </row>
    <row r="22" spans="1:9" x14ac:dyDescent="0.2">
      <c r="A22" t="s">
        <v>22</v>
      </c>
      <c r="B22" s="6">
        <v>1217</v>
      </c>
      <c r="C22" s="10">
        <v>40.56666666666667</v>
      </c>
      <c r="D22" s="6">
        <v>1337</v>
      </c>
      <c r="E22" s="10">
        <v>43.12903225806452</v>
      </c>
      <c r="F22" s="6">
        <v>1370</v>
      </c>
      <c r="G22" s="10">
        <v>45.666666666666664</v>
      </c>
      <c r="H22" s="6">
        <v>1624</v>
      </c>
      <c r="I22" s="10">
        <f t="shared" si="0"/>
        <v>52.387096774193552</v>
      </c>
    </row>
    <row r="23" spans="1:9" x14ac:dyDescent="0.2">
      <c r="A23" t="s">
        <v>23</v>
      </c>
      <c r="B23" s="6">
        <v>1110</v>
      </c>
      <c r="C23" s="10">
        <v>37</v>
      </c>
      <c r="D23" s="6">
        <v>1092</v>
      </c>
      <c r="E23" s="10">
        <v>35.225806451612904</v>
      </c>
      <c r="F23" s="6">
        <v>953</v>
      </c>
      <c r="G23" s="10">
        <v>31.766666666666666</v>
      </c>
      <c r="H23" s="6">
        <v>1022</v>
      </c>
      <c r="I23" s="10">
        <f t="shared" si="0"/>
        <v>32.967741935483872</v>
      </c>
    </row>
    <row r="24" spans="1:9" x14ac:dyDescent="0.2">
      <c r="A24" t="s">
        <v>24</v>
      </c>
      <c r="B24" s="6">
        <v>1082</v>
      </c>
      <c r="C24" s="10">
        <v>36.06666666666667</v>
      </c>
      <c r="D24" s="6">
        <v>1066</v>
      </c>
      <c r="E24" s="10">
        <v>34.387096774193552</v>
      </c>
      <c r="F24" s="6">
        <v>981</v>
      </c>
      <c r="G24" s="10">
        <v>32.700000000000003</v>
      </c>
      <c r="H24" s="6">
        <v>1265</v>
      </c>
      <c r="I24" s="10">
        <f t="shared" si="0"/>
        <v>40.806451612903224</v>
      </c>
    </row>
    <row r="25" spans="1:9" x14ac:dyDescent="0.2">
      <c r="A25" t="s">
        <v>25</v>
      </c>
      <c r="B25" s="6">
        <v>4405</v>
      </c>
      <c r="C25" s="10">
        <v>146.83333333333334</v>
      </c>
      <c r="D25" s="6">
        <v>4631</v>
      </c>
      <c r="E25" s="10">
        <v>149.38709677419354</v>
      </c>
      <c r="F25" s="6">
        <v>2109</v>
      </c>
      <c r="G25" s="10">
        <v>70.3</v>
      </c>
      <c r="H25" s="6">
        <v>2502</v>
      </c>
      <c r="I25" s="10">
        <f t="shared" si="0"/>
        <v>80.709677419354833</v>
      </c>
    </row>
    <row r="26" spans="1:9" x14ac:dyDescent="0.2">
      <c r="A26" t="s">
        <v>26</v>
      </c>
      <c r="B26" s="6">
        <v>3939</v>
      </c>
      <c r="C26" s="10">
        <v>131.30000000000001</v>
      </c>
      <c r="D26" s="6">
        <v>4527</v>
      </c>
      <c r="E26" s="10">
        <v>146.03225806451613</v>
      </c>
      <c r="F26" s="6">
        <v>1532</v>
      </c>
      <c r="G26" s="10">
        <v>51.06666666666667</v>
      </c>
      <c r="H26" s="6">
        <v>2341</v>
      </c>
      <c r="I26" s="10">
        <f t="shared" si="0"/>
        <v>75.516129032258064</v>
      </c>
    </row>
    <row r="27" spans="1:9" x14ac:dyDescent="0.2">
      <c r="A27" t="s">
        <v>27</v>
      </c>
      <c r="B27" s="6">
        <v>1057</v>
      </c>
      <c r="C27" s="10">
        <v>35.233333333333334</v>
      </c>
      <c r="D27" s="6">
        <v>1145</v>
      </c>
      <c r="E27" s="10">
        <v>36.935483870967744</v>
      </c>
      <c r="F27" s="6">
        <v>702</v>
      </c>
      <c r="G27" s="10">
        <v>23.4</v>
      </c>
      <c r="H27" s="6">
        <v>1121</v>
      </c>
      <c r="I27" s="10">
        <f t="shared" si="0"/>
        <v>36.161290322580648</v>
      </c>
    </row>
    <row r="28" spans="1:9" x14ac:dyDescent="0.2">
      <c r="A28" s="1" t="s">
        <v>28</v>
      </c>
      <c r="B28" s="7">
        <v>26213</v>
      </c>
      <c r="C28" s="10">
        <v>873.76666666666665</v>
      </c>
      <c r="D28" s="7">
        <v>27699</v>
      </c>
      <c r="E28" s="10">
        <v>893.51612903225805</v>
      </c>
      <c r="F28" s="7">
        <v>15351</v>
      </c>
      <c r="G28" s="10">
        <v>511.7</v>
      </c>
      <c r="H28" s="7">
        <f>SUM(H12:H27)</f>
        <v>20844</v>
      </c>
      <c r="I28" s="10">
        <f t="shared" si="0"/>
        <v>672.38709677419354</v>
      </c>
    </row>
    <row r="29" spans="1:9" x14ac:dyDescent="0.2">
      <c r="B29" s="6"/>
      <c r="C29" s="6"/>
      <c r="D29" s="6"/>
      <c r="E29" s="6"/>
      <c r="F29" s="6"/>
      <c r="G29" s="6"/>
      <c r="H29" s="6"/>
      <c r="I29" s="26"/>
    </row>
    <row r="30" spans="1:9" x14ac:dyDescent="0.2">
      <c r="A30" t="s">
        <v>29</v>
      </c>
      <c r="B30" s="6">
        <v>3373</v>
      </c>
      <c r="C30" s="10">
        <v>112.43333333333334</v>
      </c>
      <c r="D30" s="6">
        <v>4117</v>
      </c>
      <c r="E30" s="10">
        <v>132.80645161290323</v>
      </c>
      <c r="F30" s="6">
        <v>2463</v>
      </c>
      <c r="G30" s="10">
        <v>82.1</v>
      </c>
      <c r="H30" s="6">
        <v>2624</v>
      </c>
      <c r="I30" s="10">
        <f t="shared" si="0"/>
        <v>84.645161290322577</v>
      </c>
    </row>
    <row r="31" spans="1:9" x14ac:dyDescent="0.2">
      <c r="A31" t="s">
        <v>30</v>
      </c>
      <c r="B31" s="6">
        <v>3584</v>
      </c>
      <c r="C31" s="10">
        <v>119.46666666666667</v>
      </c>
      <c r="D31" s="6">
        <v>8390</v>
      </c>
      <c r="E31" s="10">
        <v>270.64516129032256</v>
      </c>
      <c r="F31" s="6">
        <v>4366</v>
      </c>
      <c r="G31" s="10">
        <v>145.53333333333333</v>
      </c>
      <c r="H31" s="6">
        <v>4404</v>
      </c>
      <c r="I31" s="10">
        <f t="shared" si="0"/>
        <v>142.06451612903226</v>
      </c>
    </row>
    <row r="32" spans="1:9" x14ac:dyDescent="0.2">
      <c r="A32" t="s">
        <v>31</v>
      </c>
      <c r="B32" s="6">
        <v>6426</v>
      </c>
      <c r="C32" s="10">
        <v>214.2</v>
      </c>
      <c r="D32" s="6">
        <v>7270</v>
      </c>
      <c r="E32" s="10">
        <v>234.51612903225808</v>
      </c>
      <c r="F32" s="6">
        <v>3246</v>
      </c>
      <c r="G32" s="10">
        <v>108.2</v>
      </c>
      <c r="H32" s="6">
        <v>3957</v>
      </c>
      <c r="I32" s="10">
        <f t="shared" si="0"/>
        <v>127.64516129032258</v>
      </c>
    </row>
    <row r="33" spans="1:9" x14ac:dyDescent="0.2">
      <c r="A33" t="s">
        <v>32</v>
      </c>
      <c r="B33" s="6">
        <v>480</v>
      </c>
      <c r="C33" s="10">
        <v>16</v>
      </c>
      <c r="D33" s="6">
        <v>1907</v>
      </c>
      <c r="E33" s="10">
        <v>61.516129032258064</v>
      </c>
      <c r="F33" s="6">
        <v>1885</v>
      </c>
      <c r="G33" s="10">
        <v>62.833333333333336</v>
      </c>
      <c r="H33" s="6">
        <v>2351</v>
      </c>
      <c r="I33" s="10">
        <f t="shared" si="0"/>
        <v>75.838709677419359</v>
      </c>
    </row>
    <row r="34" spans="1:9" x14ac:dyDescent="0.2">
      <c r="A34" t="s">
        <v>33</v>
      </c>
      <c r="B34" s="6">
        <v>820</v>
      </c>
      <c r="C34" s="10">
        <v>27.333333333333332</v>
      </c>
      <c r="D34" s="6">
        <v>1253</v>
      </c>
      <c r="E34" s="10">
        <v>40.41935483870968</v>
      </c>
      <c r="F34" s="6">
        <v>731</v>
      </c>
      <c r="G34" s="10">
        <v>24.366666666666667</v>
      </c>
      <c r="H34" s="6">
        <v>1340</v>
      </c>
      <c r="I34" s="10">
        <f t="shared" si="0"/>
        <v>43.225806451612904</v>
      </c>
    </row>
    <row r="35" spans="1:9" x14ac:dyDescent="0.2">
      <c r="A35" t="s">
        <v>34</v>
      </c>
      <c r="B35" s="6">
        <v>446</v>
      </c>
      <c r="C35" s="10">
        <v>14.866666666666667</v>
      </c>
      <c r="D35" s="6">
        <v>2806</v>
      </c>
      <c r="E35" s="10">
        <v>90.516129032258064</v>
      </c>
      <c r="F35" s="6">
        <v>1519</v>
      </c>
      <c r="G35" s="10">
        <v>50.633333333333333</v>
      </c>
      <c r="H35" s="6">
        <v>0</v>
      </c>
      <c r="I35" s="10">
        <f t="shared" si="0"/>
        <v>0</v>
      </c>
    </row>
    <row r="36" spans="1:9" x14ac:dyDescent="0.2">
      <c r="A36" t="s">
        <v>35</v>
      </c>
      <c r="B36" s="6">
        <v>12040</v>
      </c>
      <c r="C36" s="10">
        <v>401.33333333333331</v>
      </c>
      <c r="D36" s="6">
        <v>12390</v>
      </c>
      <c r="E36" s="10">
        <v>399.67741935483872</v>
      </c>
      <c r="F36" s="6">
        <v>5198</v>
      </c>
      <c r="G36" s="10">
        <v>173.26666666666668</v>
      </c>
      <c r="H36" s="6">
        <v>2674</v>
      </c>
      <c r="I36" s="10">
        <f t="shared" si="0"/>
        <v>86.258064516129039</v>
      </c>
    </row>
    <row r="37" spans="1:9" x14ac:dyDescent="0.2">
      <c r="A37" t="s">
        <v>36</v>
      </c>
      <c r="B37" s="6">
        <v>878</v>
      </c>
      <c r="C37" s="10">
        <v>29.266666666666666</v>
      </c>
      <c r="D37" s="6">
        <v>620</v>
      </c>
      <c r="E37" s="10">
        <v>20</v>
      </c>
      <c r="F37" s="6">
        <v>577</v>
      </c>
      <c r="G37" s="10">
        <v>19.233333333333334</v>
      </c>
      <c r="H37" s="6">
        <v>952</v>
      </c>
      <c r="I37" s="10">
        <f t="shared" si="0"/>
        <v>30.70967741935484</v>
      </c>
    </row>
    <row r="38" spans="1:9" x14ac:dyDescent="0.2">
      <c r="A38" t="s">
        <v>37</v>
      </c>
      <c r="B38" s="6">
        <v>620</v>
      </c>
      <c r="C38" s="10">
        <v>20.666666666666668</v>
      </c>
      <c r="D38" s="6">
        <v>616</v>
      </c>
      <c r="E38" s="10">
        <v>19.870967741935484</v>
      </c>
      <c r="F38" s="6">
        <v>487</v>
      </c>
      <c r="G38" s="10">
        <v>16.233333333333334</v>
      </c>
      <c r="H38" s="6">
        <v>446</v>
      </c>
      <c r="I38" s="10">
        <f t="shared" si="0"/>
        <v>14.387096774193548</v>
      </c>
    </row>
    <row r="39" spans="1:9" x14ac:dyDescent="0.2">
      <c r="A39" t="s">
        <v>38</v>
      </c>
      <c r="B39" s="6">
        <v>2225</v>
      </c>
      <c r="C39" s="10">
        <v>74.166666666666671</v>
      </c>
      <c r="D39" s="6">
        <v>2370</v>
      </c>
      <c r="E39" s="10">
        <v>76.451612903225808</v>
      </c>
      <c r="F39" s="6">
        <v>1067</v>
      </c>
      <c r="G39" s="10">
        <v>35.56666666666667</v>
      </c>
      <c r="H39" s="6">
        <v>359</v>
      </c>
      <c r="I39" s="10">
        <f t="shared" si="0"/>
        <v>11.580645161290322</v>
      </c>
    </row>
    <row r="40" spans="1:9" x14ac:dyDescent="0.2">
      <c r="A40" t="s">
        <v>39</v>
      </c>
      <c r="B40" s="6">
        <v>10139</v>
      </c>
      <c r="C40" s="10">
        <v>337.96666666666664</v>
      </c>
      <c r="D40" s="6">
        <v>9198</v>
      </c>
      <c r="E40" s="10">
        <v>296.70967741935482</v>
      </c>
      <c r="F40" s="6">
        <v>6771</v>
      </c>
      <c r="G40" s="10">
        <v>225.7</v>
      </c>
      <c r="H40" s="6">
        <v>5124</v>
      </c>
      <c r="I40" s="10">
        <f t="shared" si="0"/>
        <v>165.29032258064515</v>
      </c>
    </row>
    <row r="41" spans="1:9" x14ac:dyDescent="0.2">
      <c r="A41" t="s">
        <v>40</v>
      </c>
      <c r="B41" s="6">
        <v>1681</v>
      </c>
      <c r="C41" s="10">
        <v>56.033333333333331</v>
      </c>
      <c r="D41" s="6">
        <v>2264</v>
      </c>
      <c r="E41" s="10">
        <v>73.032258064516128</v>
      </c>
      <c r="F41" s="6">
        <v>986</v>
      </c>
      <c r="G41" s="10">
        <v>32.866666666666667</v>
      </c>
      <c r="H41" s="6">
        <v>1016</v>
      </c>
      <c r="I41" s="10">
        <f t="shared" si="0"/>
        <v>32.774193548387096</v>
      </c>
    </row>
    <row r="42" spans="1:9" x14ac:dyDescent="0.2">
      <c r="A42" t="s">
        <v>41</v>
      </c>
      <c r="B42" s="6">
        <v>4445</v>
      </c>
      <c r="C42" s="10">
        <v>148.16666666666666</v>
      </c>
      <c r="D42" s="6">
        <v>4745</v>
      </c>
      <c r="E42" s="10">
        <v>153.06451612903226</v>
      </c>
      <c r="F42" s="6">
        <v>2807</v>
      </c>
      <c r="G42" s="10">
        <v>93.566666666666663</v>
      </c>
      <c r="H42" s="6">
        <v>3551</v>
      </c>
      <c r="I42" s="10">
        <f t="shared" si="0"/>
        <v>114.54838709677419</v>
      </c>
    </row>
    <row r="43" spans="1:9" x14ac:dyDescent="0.2">
      <c r="A43" t="s">
        <v>42</v>
      </c>
      <c r="B43" s="6">
        <v>2051</v>
      </c>
      <c r="C43" s="10">
        <v>68.36666666666666</v>
      </c>
      <c r="D43" s="6">
        <v>1972</v>
      </c>
      <c r="E43" s="10">
        <v>63.612903225806448</v>
      </c>
      <c r="F43" s="6">
        <v>1983</v>
      </c>
      <c r="G43" s="10">
        <v>66.099999999999994</v>
      </c>
      <c r="H43" s="6">
        <v>2220</v>
      </c>
      <c r="I43" s="10">
        <f t="shared" si="0"/>
        <v>71.612903225806448</v>
      </c>
    </row>
    <row r="44" spans="1:9" x14ac:dyDescent="0.2">
      <c r="A44" t="s">
        <v>43</v>
      </c>
      <c r="B44" s="6">
        <v>1240</v>
      </c>
      <c r="C44" s="10">
        <v>41.333333333333336</v>
      </c>
      <c r="D44" s="6">
        <v>966</v>
      </c>
      <c r="E44" s="10">
        <v>31.161290322580644</v>
      </c>
      <c r="F44" s="6">
        <v>1606</v>
      </c>
      <c r="G44" s="10">
        <v>53.533333333333331</v>
      </c>
      <c r="H44" s="6">
        <v>1915</v>
      </c>
      <c r="I44" s="10">
        <f t="shared" si="0"/>
        <v>61.774193548387096</v>
      </c>
    </row>
    <row r="45" spans="1:9" x14ac:dyDescent="0.2">
      <c r="A45" t="s">
        <v>44</v>
      </c>
      <c r="B45" s="6">
        <v>945</v>
      </c>
      <c r="C45" s="10">
        <v>31.5</v>
      </c>
      <c r="D45" s="6">
        <v>1085</v>
      </c>
      <c r="E45" s="10">
        <v>35</v>
      </c>
      <c r="F45" s="6">
        <v>682</v>
      </c>
      <c r="G45" s="10">
        <v>22.733333333333334</v>
      </c>
      <c r="H45" s="6">
        <v>595</v>
      </c>
      <c r="I45" s="10">
        <f t="shared" si="0"/>
        <v>19.193548387096776</v>
      </c>
    </row>
    <row r="46" spans="1:9" x14ac:dyDescent="0.2">
      <c r="A46" t="s">
        <v>45</v>
      </c>
      <c r="B46" s="6">
        <v>1801</v>
      </c>
      <c r="C46" s="10">
        <v>60.033333333333331</v>
      </c>
      <c r="D46" s="6">
        <v>2925</v>
      </c>
      <c r="E46" s="10">
        <v>94.354838709677423</v>
      </c>
      <c r="F46" s="6">
        <v>1335</v>
      </c>
      <c r="G46" s="10">
        <v>44.5</v>
      </c>
      <c r="H46" s="6">
        <v>1983</v>
      </c>
      <c r="I46" s="10">
        <f t="shared" si="0"/>
        <v>63.967741935483872</v>
      </c>
    </row>
    <row r="47" spans="1:9" x14ac:dyDescent="0.2">
      <c r="A47" t="s">
        <v>46</v>
      </c>
      <c r="B47" s="6">
        <v>1876</v>
      </c>
      <c r="C47" s="10">
        <v>62.533333333333331</v>
      </c>
      <c r="D47" s="6">
        <v>1599</v>
      </c>
      <c r="E47" s="10">
        <v>51.58064516129032</v>
      </c>
      <c r="F47" s="6">
        <v>1189</v>
      </c>
      <c r="G47" s="10">
        <v>39.633333333333333</v>
      </c>
      <c r="H47" s="6">
        <v>1637</v>
      </c>
      <c r="I47" s="10">
        <f t="shared" si="0"/>
        <v>52.806451612903224</v>
      </c>
    </row>
    <row r="48" spans="1:9" x14ac:dyDescent="0.2">
      <c r="A48" t="s">
        <v>47</v>
      </c>
      <c r="B48" s="6">
        <v>1375</v>
      </c>
      <c r="C48" s="10">
        <v>45.833333333333336</v>
      </c>
      <c r="D48" s="6">
        <v>1341</v>
      </c>
      <c r="E48" s="10">
        <v>43.258064516129032</v>
      </c>
      <c r="F48" s="6">
        <v>1000</v>
      </c>
      <c r="G48" s="10">
        <v>33.333333333333336</v>
      </c>
      <c r="H48" s="6">
        <v>1269</v>
      </c>
      <c r="I48" s="10">
        <f t="shared" si="0"/>
        <v>40.935483870967744</v>
      </c>
    </row>
    <row r="49" spans="1:9" x14ac:dyDescent="0.2">
      <c r="A49" t="s">
        <v>55</v>
      </c>
      <c r="B49" s="6">
        <v>271</v>
      </c>
      <c r="C49" s="10">
        <v>9.0333333333333332</v>
      </c>
      <c r="D49" s="6">
        <v>485</v>
      </c>
      <c r="E49" s="10">
        <v>15.64516129032258</v>
      </c>
      <c r="F49" s="6">
        <v>276</v>
      </c>
      <c r="G49" s="10">
        <v>9.1999999999999993</v>
      </c>
      <c r="H49" s="24">
        <v>208</v>
      </c>
      <c r="I49" s="10">
        <f t="shared" si="0"/>
        <v>6.709677419354839</v>
      </c>
    </row>
    <row r="50" spans="1:9" x14ac:dyDescent="0.2">
      <c r="A50" s="1" t="s">
        <v>48</v>
      </c>
      <c r="B50" s="7">
        <v>56716</v>
      </c>
      <c r="C50" s="10">
        <v>1890.5333333333331</v>
      </c>
      <c r="D50" s="7">
        <v>68319</v>
      </c>
      <c r="E50" s="10">
        <v>2203.838709677419</v>
      </c>
      <c r="F50" s="7">
        <v>40174</v>
      </c>
      <c r="G50" s="10">
        <v>1339.1333333333334</v>
      </c>
      <c r="H50" s="7">
        <f>SUM(H30:H49)</f>
        <v>38625</v>
      </c>
      <c r="I50" s="10">
        <f t="shared" si="0"/>
        <v>1245.9677419354839</v>
      </c>
    </row>
    <row r="51" spans="1:9" x14ac:dyDescent="0.2">
      <c r="A51" s="1"/>
      <c r="B51" s="7"/>
      <c r="C51" s="10"/>
      <c r="D51" s="7"/>
      <c r="E51" s="10"/>
      <c r="F51" s="7"/>
      <c r="G51" s="10"/>
      <c r="H51" s="7"/>
      <c r="I51" s="10"/>
    </row>
    <row r="52" spans="1:9" x14ac:dyDescent="0.2">
      <c r="A52" s="1" t="s">
        <v>49</v>
      </c>
      <c r="B52" s="7">
        <v>82929</v>
      </c>
      <c r="C52" s="10">
        <v>2764.3</v>
      </c>
      <c r="D52" s="7">
        <v>96018</v>
      </c>
      <c r="E52" s="10">
        <v>3097.3548387096776</v>
      </c>
      <c r="F52" s="7">
        <v>55525</v>
      </c>
      <c r="G52" s="10">
        <v>1850.8333333333333</v>
      </c>
      <c r="H52" s="7">
        <f>+H50+H28</f>
        <v>59469</v>
      </c>
      <c r="I52" s="10">
        <f>+H52/B1</f>
        <v>1918.3548387096773</v>
      </c>
    </row>
    <row r="53" spans="1:9" x14ac:dyDescent="0.2">
      <c r="A53" s="1"/>
      <c r="B53" s="7"/>
      <c r="C53" s="6"/>
      <c r="D53" s="7"/>
      <c r="E53" s="6"/>
      <c r="F53" s="7"/>
      <c r="G53" s="6"/>
      <c r="I53" s="6"/>
    </row>
    <row r="54" spans="1:9" x14ac:dyDescent="0.2">
      <c r="A54" s="1" t="s">
        <v>50</v>
      </c>
      <c r="B54" s="7">
        <v>82929</v>
      </c>
      <c r="C54" s="10">
        <v>2764.3</v>
      </c>
      <c r="D54" s="7">
        <v>96018</v>
      </c>
      <c r="E54" s="10">
        <v>3097.3548387096776</v>
      </c>
      <c r="F54" s="7">
        <v>55525</v>
      </c>
      <c r="G54" s="10">
        <v>1850.8333333333333</v>
      </c>
      <c r="H54" s="7">
        <f>+H52+H10</f>
        <v>59469</v>
      </c>
      <c r="I54" s="10">
        <f>+H54/B1</f>
        <v>1918.3548387096773</v>
      </c>
    </row>
    <row r="55" spans="1:9" x14ac:dyDescent="0.2">
      <c r="A55" s="4" t="s">
        <v>51</v>
      </c>
      <c r="E55" s="3"/>
    </row>
    <row r="56" spans="1:9" x14ac:dyDescent="0.2">
      <c r="E56" s="3"/>
    </row>
  </sheetData>
  <phoneticPr fontId="0" type="noConversion"/>
  <pageMargins left="0.36" right="0.25" top="0.46" bottom="0.59" header="0.5" footer="0.59"/>
  <pageSetup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34" workbookViewId="0">
      <selection activeCell="B56" sqref="B56"/>
    </sheetView>
  </sheetViews>
  <sheetFormatPr defaultRowHeight="12.75" x14ac:dyDescent="0.2"/>
  <cols>
    <col min="1" max="1" width="18.28515625" customWidth="1"/>
    <col min="5" max="5" width="9" customWidth="1"/>
    <col min="6" max="6" width="0.85546875" customWidth="1"/>
    <col min="7" max="7" width="2.28515625" customWidth="1"/>
    <col min="8" max="8" width="9" customWidth="1"/>
    <col min="10" max="10" width="9" customWidth="1"/>
  </cols>
  <sheetData>
    <row r="1" spans="1:11" ht="14.25" thickTop="1" thickBot="1" x14ac:dyDescent="0.25">
      <c r="A1" s="11">
        <v>36738</v>
      </c>
      <c r="B1">
        <v>31</v>
      </c>
      <c r="C1" t="s">
        <v>0</v>
      </c>
      <c r="E1" s="21"/>
    </row>
    <row r="2" spans="1:11" ht="13.5" thickTop="1" x14ac:dyDescent="0.2">
      <c r="B2" s="12" t="s">
        <v>60</v>
      </c>
      <c r="C2" s="12" t="s">
        <v>61</v>
      </c>
      <c r="D2" s="12" t="s">
        <v>62</v>
      </c>
      <c r="E2" s="12" t="s">
        <v>63</v>
      </c>
      <c r="F2" s="2"/>
      <c r="G2" s="2"/>
      <c r="H2" s="2" t="s">
        <v>64</v>
      </c>
      <c r="I2" s="2" t="s">
        <v>65</v>
      </c>
      <c r="J2" s="2" t="s">
        <v>66</v>
      </c>
      <c r="K2" s="2" t="s">
        <v>67</v>
      </c>
    </row>
    <row r="3" spans="1:11" x14ac:dyDescent="0.2">
      <c r="A3" s="1" t="s">
        <v>3</v>
      </c>
      <c r="B3" s="2" t="s">
        <v>52</v>
      </c>
      <c r="C3" s="2" t="s">
        <v>52</v>
      </c>
      <c r="D3" s="2" t="s">
        <v>52</v>
      </c>
      <c r="E3" s="2" t="s">
        <v>52</v>
      </c>
      <c r="F3" s="2"/>
      <c r="G3" s="2"/>
      <c r="H3" s="2" t="s">
        <v>5</v>
      </c>
      <c r="I3" s="2" t="s">
        <v>5</v>
      </c>
      <c r="J3" s="2" t="s">
        <v>5</v>
      </c>
      <c r="K3" s="2" t="s">
        <v>5</v>
      </c>
    </row>
    <row r="4" spans="1:11" x14ac:dyDescent="0.2">
      <c r="E4" s="23"/>
    </row>
    <row r="5" spans="1:11" x14ac:dyDescent="0.2">
      <c r="A5" t="s">
        <v>6</v>
      </c>
      <c r="B5" s="13"/>
      <c r="C5" s="8"/>
      <c r="D5" s="8"/>
      <c r="E5" s="8"/>
      <c r="F5" s="2"/>
      <c r="G5" s="2"/>
      <c r="H5" s="10"/>
      <c r="I5" s="10"/>
      <c r="J5" s="10"/>
      <c r="K5" s="10"/>
    </row>
    <row r="6" spans="1:11" x14ac:dyDescent="0.2">
      <c r="A6" t="s">
        <v>7</v>
      </c>
      <c r="B6" s="2"/>
      <c r="C6" s="2"/>
      <c r="D6" s="2"/>
      <c r="E6" s="2"/>
      <c r="F6" s="2"/>
      <c r="G6" s="2"/>
      <c r="H6" s="6"/>
      <c r="I6" s="6"/>
      <c r="J6" s="6"/>
      <c r="K6" s="6"/>
    </row>
    <row r="7" spans="1:11" x14ac:dyDescent="0.2">
      <c r="A7" t="s">
        <v>8</v>
      </c>
      <c r="B7" s="2"/>
      <c r="C7" s="2"/>
      <c r="D7" s="2"/>
      <c r="E7" s="2"/>
      <c r="F7" s="2"/>
      <c r="G7" s="2"/>
      <c r="H7" s="6"/>
      <c r="I7" s="6"/>
      <c r="J7" s="6"/>
      <c r="K7" s="6"/>
    </row>
    <row r="8" spans="1:11" x14ac:dyDescent="0.2">
      <c r="A8" t="s">
        <v>9</v>
      </c>
      <c r="B8" s="13"/>
      <c r="C8" s="8"/>
      <c r="D8" s="8"/>
      <c r="E8" s="8"/>
      <c r="F8" s="2"/>
      <c r="G8" s="2"/>
      <c r="H8" s="10"/>
      <c r="I8" s="10"/>
      <c r="J8" s="10"/>
      <c r="K8" s="10"/>
    </row>
    <row r="9" spans="1:11" x14ac:dyDescent="0.2">
      <c r="A9" t="s">
        <v>10</v>
      </c>
      <c r="B9" s="2"/>
      <c r="C9" s="2"/>
      <c r="D9" s="2"/>
      <c r="E9" s="2"/>
      <c r="F9" s="2"/>
      <c r="G9" s="2"/>
      <c r="H9" s="6"/>
      <c r="I9" s="6"/>
      <c r="J9" s="6"/>
      <c r="K9" s="6"/>
    </row>
    <row r="10" spans="1:11" x14ac:dyDescent="0.2">
      <c r="A10" s="1" t="s">
        <v>11</v>
      </c>
      <c r="B10" s="15"/>
      <c r="C10" s="15"/>
      <c r="D10" s="15"/>
      <c r="E10" s="15"/>
      <c r="F10" s="2"/>
      <c r="G10" s="2"/>
      <c r="H10" s="10"/>
      <c r="I10" s="18"/>
      <c r="J10" s="18"/>
      <c r="K10" s="10"/>
    </row>
    <row r="11" spans="1:11" x14ac:dyDescent="0.2">
      <c r="B11" s="2"/>
      <c r="C11" s="2"/>
      <c r="D11" s="2"/>
      <c r="E11" s="22"/>
      <c r="F11" s="2"/>
      <c r="G11" s="2"/>
      <c r="H11" s="6"/>
      <c r="I11" s="6"/>
      <c r="J11" s="6"/>
      <c r="K11" s="6"/>
    </row>
    <row r="12" spans="1:11" x14ac:dyDescent="0.2">
      <c r="A12" t="s">
        <v>12</v>
      </c>
      <c r="B12" s="13">
        <v>87</v>
      </c>
      <c r="C12" s="8">
        <v>43</v>
      </c>
      <c r="D12" s="20">
        <v>59</v>
      </c>
      <c r="E12" s="20">
        <v>39</v>
      </c>
      <c r="F12" s="2"/>
      <c r="G12" s="2"/>
      <c r="H12" s="10">
        <v>53.428571428571431</v>
      </c>
      <c r="I12" s="10">
        <v>48.214285714285715</v>
      </c>
      <c r="J12" s="10">
        <v>48.476190476190474</v>
      </c>
      <c r="K12" s="10">
        <v>49.516129032258064</v>
      </c>
    </row>
    <row r="13" spans="1:11" x14ac:dyDescent="0.2">
      <c r="A13" t="s">
        <v>13</v>
      </c>
      <c r="B13" s="13">
        <v>4</v>
      </c>
      <c r="C13" s="8">
        <v>4</v>
      </c>
      <c r="D13" s="20">
        <v>4</v>
      </c>
      <c r="E13" s="20">
        <v>4</v>
      </c>
      <c r="F13" s="2"/>
      <c r="G13" s="2"/>
      <c r="H13" s="10">
        <v>8.2857142857142865</v>
      </c>
      <c r="I13" s="10">
        <v>6.7142857142857144</v>
      </c>
      <c r="J13" s="10">
        <v>6</v>
      </c>
      <c r="K13" s="10">
        <v>5.5483870967741939</v>
      </c>
    </row>
    <row r="14" spans="1:11" x14ac:dyDescent="0.2">
      <c r="A14" t="s">
        <v>14</v>
      </c>
      <c r="B14" s="13">
        <v>14</v>
      </c>
      <c r="C14" s="8">
        <v>22</v>
      </c>
      <c r="D14" s="20">
        <v>21</v>
      </c>
      <c r="E14" s="20">
        <v>21</v>
      </c>
      <c r="F14" s="2"/>
      <c r="G14" s="2"/>
      <c r="H14" s="10">
        <v>21.571428571428573</v>
      </c>
      <c r="I14" s="10">
        <v>22</v>
      </c>
      <c r="J14" s="10">
        <v>21.428571428571427</v>
      </c>
      <c r="K14" s="10">
        <v>21.870967741935484</v>
      </c>
    </row>
    <row r="15" spans="1:11" x14ac:dyDescent="0.2">
      <c r="A15" t="s">
        <v>15</v>
      </c>
      <c r="B15" s="13">
        <v>36</v>
      </c>
      <c r="C15" s="8">
        <v>34</v>
      </c>
      <c r="D15" s="20">
        <v>58</v>
      </c>
      <c r="E15" s="20">
        <v>44</v>
      </c>
      <c r="F15" s="2"/>
      <c r="G15" s="2"/>
      <c r="H15" s="10">
        <v>78.428571428571431</v>
      </c>
      <c r="I15" s="10">
        <v>56.428571428571431</v>
      </c>
      <c r="J15" s="10">
        <v>48.238095238095241</v>
      </c>
      <c r="K15" s="10">
        <v>50.741935483870968</v>
      </c>
    </row>
    <row r="16" spans="1:11" x14ac:dyDescent="0.2">
      <c r="A16" t="s">
        <v>16</v>
      </c>
      <c r="B16" s="13">
        <v>24</v>
      </c>
      <c r="C16" s="8">
        <v>37</v>
      </c>
      <c r="D16" s="20">
        <v>37</v>
      </c>
      <c r="E16" s="20">
        <v>41</v>
      </c>
      <c r="F16" s="2"/>
      <c r="G16" s="2"/>
      <c r="H16" s="10">
        <v>56.714285714285715</v>
      </c>
      <c r="I16" s="10">
        <v>48.642857142857146</v>
      </c>
      <c r="J16" s="10">
        <v>44.761904761904759</v>
      </c>
      <c r="K16" s="10">
        <v>44.225806451612904</v>
      </c>
    </row>
    <row r="17" spans="1:11" x14ac:dyDescent="0.2">
      <c r="A17" t="s">
        <v>17</v>
      </c>
      <c r="B17" s="13">
        <v>85</v>
      </c>
      <c r="C17" s="8">
        <v>77</v>
      </c>
      <c r="D17" s="20">
        <v>52</v>
      </c>
      <c r="E17" s="20">
        <v>60</v>
      </c>
      <c r="F17" s="2"/>
      <c r="G17" s="2"/>
      <c r="H17" s="10">
        <v>59.714285714285715</v>
      </c>
      <c r="I17" s="10">
        <v>54</v>
      </c>
      <c r="J17" s="10">
        <v>54.761904761904759</v>
      </c>
      <c r="K17" s="10">
        <v>55.548387096774192</v>
      </c>
    </row>
    <row r="18" spans="1:11" x14ac:dyDescent="0.2">
      <c r="A18" t="s">
        <v>18</v>
      </c>
      <c r="B18" s="13">
        <v>16</v>
      </c>
      <c r="C18" s="8">
        <v>8</v>
      </c>
      <c r="D18" s="20">
        <v>0</v>
      </c>
      <c r="E18" s="20">
        <v>38</v>
      </c>
      <c r="F18" s="2"/>
      <c r="G18" s="2"/>
      <c r="H18" s="10">
        <v>29.285714285714285</v>
      </c>
      <c r="I18" s="10">
        <v>20.928571428571427</v>
      </c>
      <c r="J18" s="10">
        <v>17.523809523809526</v>
      </c>
      <c r="K18" s="10">
        <v>15.290322580645162</v>
      </c>
    </row>
    <row r="19" spans="1:11" x14ac:dyDescent="0.2">
      <c r="A19" t="s">
        <v>19</v>
      </c>
      <c r="B19" s="13">
        <v>0</v>
      </c>
      <c r="C19" s="8">
        <v>40</v>
      </c>
      <c r="D19" s="20">
        <v>50</v>
      </c>
      <c r="E19" s="20">
        <v>48</v>
      </c>
      <c r="F19" s="2"/>
      <c r="G19" s="2"/>
      <c r="H19" s="10">
        <v>23.571428571428573</v>
      </c>
      <c r="I19" s="10">
        <v>26.571428571428573</v>
      </c>
      <c r="J19" s="10">
        <v>26.142857142857142</v>
      </c>
      <c r="K19" s="10">
        <v>30.838709677419356</v>
      </c>
    </row>
    <row r="20" spans="1:11" x14ac:dyDescent="0.2">
      <c r="A20" t="s">
        <v>20</v>
      </c>
      <c r="B20" s="13">
        <v>38</v>
      </c>
      <c r="C20" s="8">
        <v>39</v>
      </c>
      <c r="D20" s="20">
        <v>39</v>
      </c>
      <c r="E20" s="20">
        <v>39</v>
      </c>
      <c r="F20" s="2"/>
      <c r="G20" s="2"/>
      <c r="H20" s="10">
        <v>43</v>
      </c>
      <c r="I20" s="10">
        <v>39.928571428571431</v>
      </c>
      <c r="J20" s="10">
        <v>39.476190476190474</v>
      </c>
      <c r="K20" s="10">
        <v>39.225806451612904</v>
      </c>
    </row>
    <row r="21" spans="1:11" x14ac:dyDescent="0.2">
      <c r="A21" t="s">
        <v>54</v>
      </c>
      <c r="B21" s="13">
        <v>47</v>
      </c>
      <c r="C21" s="8">
        <v>47</v>
      </c>
      <c r="D21" s="20">
        <v>47</v>
      </c>
      <c r="E21" s="20">
        <v>45</v>
      </c>
      <c r="F21" s="2"/>
      <c r="G21" s="2"/>
      <c r="H21" s="10">
        <v>59.142857142857146</v>
      </c>
      <c r="I21" s="10">
        <v>53.071428571428569</v>
      </c>
      <c r="J21" s="10">
        <v>39.142857142857146</v>
      </c>
      <c r="K21" s="10">
        <v>41.032258064516128</v>
      </c>
    </row>
    <row r="22" spans="1:11" x14ac:dyDescent="0.2">
      <c r="A22" t="s">
        <v>22</v>
      </c>
      <c r="B22" s="13">
        <v>55</v>
      </c>
      <c r="C22" s="8">
        <v>52</v>
      </c>
      <c r="D22" s="20">
        <v>52</v>
      </c>
      <c r="E22" s="20">
        <v>50</v>
      </c>
      <c r="F22" s="2"/>
      <c r="G22" s="2"/>
      <c r="H22" s="10">
        <v>54.142857142857146</v>
      </c>
      <c r="I22" s="10">
        <v>53</v>
      </c>
      <c r="J22" s="10">
        <v>52.428571428571431</v>
      </c>
      <c r="K22" s="10">
        <v>52.387096774193552</v>
      </c>
    </row>
    <row r="23" spans="1:11" x14ac:dyDescent="0.2">
      <c r="A23" t="s">
        <v>23</v>
      </c>
      <c r="B23" s="13">
        <v>40</v>
      </c>
      <c r="C23" s="8">
        <v>37</v>
      </c>
      <c r="D23" s="20">
        <v>30</v>
      </c>
      <c r="E23" s="20">
        <v>34</v>
      </c>
      <c r="F23" s="2"/>
      <c r="G23" s="2"/>
      <c r="H23" s="10">
        <v>39.142857142857146</v>
      </c>
      <c r="I23" s="10">
        <v>36.571428571428569</v>
      </c>
      <c r="J23" s="10">
        <v>32.095238095238095</v>
      </c>
      <c r="K23" s="10">
        <v>32.967741935483872</v>
      </c>
    </row>
    <row r="24" spans="1:11" x14ac:dyDescent="0.2">
      <c r="A24" t="s">
        <v>24</v>
      </c>
      <c r="B24" s="13">
        <v>40</v>
      </c>
      <c r="C24" s="8">
        <v>40</v>
      </c>
      <c r="D24" s="20">
        <v>40</v>
      </c>
      <c r="E24" s="20">
        <v>40</v>
      </c>
      <c r="F24" s="2"/>
      <c r="G24" s="2"/>
      <c r="H24" s="10">
        <v>43.571428571428569</v>
      </c>
      <c r="I24" s="10">
        <v>41.785714285714285</v>
      </c>
      <c r="J24" s="10">
        <v>41.19047619047619</v>
      </c>
      <c r="K24" s="10">
        <v>40.806451612903224</v>
      </c>
    </row>
    <row r="25" spans="1:11" x14ac:dyDescent="0.2">
      <c r="A25" t="s">
        <v>25</v>
      </c>
      <c r="B25" s="13">
        <v>101</v>
      </c>
      <c r="C25" s="8">
        <v>40</v>
      </c>
      <c r="D25" s="20">
        <v>50</v>
      </c>
      <c r="E25" s="20">
        <v>95</v>
      </c>
      <c r="F25" s="2"/>
      <c r="G25" s="2"/>
      <c r="H25" s="10">
        <v>126.57142857142857</v>
      </c>
      <c r="I25" s="10">
        <v>95.5</v>
      </c>
      <c r="J25" s="10">
        <v>76.714285714285708</v>
      </c>
      <c r="K25" s="10">
        <v>80.709677419354833</v>
      </c>
    </row>
    <row r="26" spans="1:11" x14ac:dyDescent="0.2">
      <c r="A26" t="s">
        <v>26</v>
      </c>
      <c r="B26" s="13">
        <v>53</v>
      </c>
      <c r="C26" s="8">
        <v>53</v>
      </c>
      <c r="D26" s="20">
        <v>75</v>
      </c>
      <c r="E26" s="20">
        <v>109</v>
      </c>
      <c r="F26" s="2"/>
      <c r="G26" s="2"/>
      <c r="H26" s="10">
        <v>63.571428571428569</v>
      </c>
      <c r="I26" s="10">
        <v>58.285714285714285</v>
      </c>
      <c r="J26" s="10">
        <v>57.571428571428569</v>
      </c>
      <c r="K26" s="10">
        <v>75.516129032258064</v>
      </c>
    </row>
    <row r="27" spans="1:11" x14ac:dyDescent="0.2">
      <c r="A27" t="s">
        <v>27</v>
      </c>
      <c r="B27" s="13">
        <v>39</v>
      </c>
      <c r="C27" s="8">
        <v>38</v>
      </c>
      <c r="D27" s="20">
        <v>34</v>
      </c>
      <c r="E27" s="20">
        <v>32</v>
      </c>
      <c r="F27" s="2"/>
      <c r="G27" s="2"/>
      <c r="H27" s="10">
        <v>44</v>
      </c>
      <c r="I27" s="10">
        <v>40.142857142857146</v>
      </c>
      <c r="J27" s="10">
        <v>36.904761904761905</v>
      </c>
      <c r="K27" s="10">
        <v>36.161290322580648</v>
      </c>
    </row>
    <row r="28" spans="1:11" x14ac:dyDescent="0.2">
      <c r="A28" s="1" t="s">
        <v>28</v>
      </c>
      <c r="B28" s="14">
        <f>SUM(B12:B27)</f>
        <v>679</v>
      </c>
      <c r="C28" s="14">
        <f>SUM(C12:C27)</f>
        <v>611</v>
      </c>
      <c r="D28" s="14">
        <f>SUM(D12:D27)</f>
        <v>648</v>
      </c>
      <c r="E28" s="14">
        <f>SUM(E12:E27)</f>
        <v>739</v>
      </c>
      <c r="F28" s="2"/>
      <c r="G28" s="2"/>
      <c r="H28" s="15">
        <v>804.14285714285711</v>
      </c>
      <c r="I28" s="18">
        <v>701.78571428571433</v>
      </c>
      <c r="J28" s="18">
        <v>642.85714285714289</v>
      </c>
      <c r="K28" s="18">
        <v>672.38709677419354</v>
      </c>
    </row>
    <row r="29" spans="1:11" x14ac:dyDescent="0.2">
      <c r="B29" s="2"/>
      <c r="C29" s="2"/>
      <c r="D29" s="2"/>
      <c r="E29" s="22"/>
      <c r="F29" s="2"/>
      <c r="G29" s="2"/>
      <c r="H29" s="6"/>
      <c r="I29" s="6"/>
      <c r="J29" s="6"/>
      <c r="K29" s="6"/>
    </row>
    <row r="30" spans="1:11" x14ac:dyDescent="0.2">
      <c r="A30" t="s">
        <v>29</v>
      </c>
      <c r="B30" s="13">
        <v>113</v>
      </c>
      <c r="C30" s="8">
        <v>139</v>
      </c>
      <c r="D30" s="20">
        <v>78</v>
      </c>
      <c r="E30" s="20">
        <v>101</v>
      </c>
      <c r="F30" s="2"/>
      <c r="G30" s="2"/>
      <c r="H30" s="10">
        <v>143.71428571428572</v>
      </c>
      <c r="I30" s="10">
        <v>121.92857142857143</v>
      </c>
      <c r="J30" s="10">
        <v>108.9047619047619</v>
      </c>
      <c r="K30" s="10">
        <v>84.645161290322577</v>
      </c>
    </row>
    <row r="31" spans="1:11" x14ac:dyDescent="0.2">
      <c r="A31" t="s">
        <v>30</v>
      </c>
      <c r="B31" s="13">
        <v>184</v>
      </c>
      <c r="C31" s="8">
        <v>149</v>
      </c>
      <c r="D31" s="20">
        <v>189</v>
      </c>
      <c r="E31" s="20">
        <v>184</v>
      </c>
      <c r="F31" s="2"/>
      <c r="G31" s="2"/>
      <c r="H31" s="10">
        <v>96.571428571428569</v>
      </c>
      <c r="I31" s="10">
        <v>100.28571428571429</v>
      </c>
      <c r="J31" s="10">
        <v>113.85714285714286</v>
      </c>
      <c r="K31" s="10">
        <v>142.06451612903226</v>
      </c>
    </row>
    <row r="32" spans="1:11" x14ac:dyDescent="0.2">
      <c r="A32" t="s">
        <v>31</v>
      </c>
      <c r="B32" s="13">
        <v>146</v>
      </c>
      <c r="C32" s="8">
        <v>175</v>
      </c>
      <c r="D32" s="20">
        <v>146</v>
      </c>
      <c r="E32" s="20">
        <v>175</v>
      </c>
      <c r="F32" s="2"/>
      <c r="G32" s="2"/>
      <c r="H32" s="10">
        <v>206</v>
      </c>
      <c r="I32" s="10">
        <v>166.57142857142858</v>
      </c>
      <c r="J32" s="10">
        <v>118.76190476190476</v>
      </c>
      <c r="K32" s="10">
        <v>127.64516129032258</v>
      </c>
    </row>
    <row r="33" spans="1:11" x14ac:dyDescent="0.2">
      <c r="A33" t="s">
        <v>32</v>
      </c>
      <c r="B33" s="13">
        <v>82</v>
      </c>
      <c r="C33" s="8">
        <v>69</v>
      </c>
      <c r="D33" s="20">
        <v>87</v>
      </c>
      <c r="E33" s="20">
        <v>78</v>
      </c>
      <c r="F33" s="2"/>
      <c r="G33" s="2"/>
      <c r="H33" s="10">
        <v>78.571428571428569</v>
      </c>
      <c r="I33" s="10">
        <v>71.285714285714292</v>
      </c>
      <c r="J33" s="10">
        <v>74.80952380952381</v>
      </c>
      <c r="K33" s="10">
        <v>75.838709677419359</v>
      </c>
    </row>
    <row r="34" spans="1:11" x14ac:dyDescent="0.2">
      <c r="A34" t="s">
        <v>33</v>
      </c>
      <c r="B34" s="13">
        <v>44</v>
      </c>
      <c r="C34" s="8">
        <v>52</v>
      </c>
      <c r="D34" s="20">
        <v>49</v>
      </c>
      <c r="E34" s="20">
        <v>41</v>
      </c>
      <c r="F34" s="2"/>
      <c r="G34" s="2"/>
      <c r="H34" s="10">
        <v>44</v>
      </c>
      <c r="I34" s="10">
        <v>41.5</v>
      </c>
      <c r="J34" s="10">
        <v>40.428571428571431</v>
      </c>
      <c r="K34" s="10">
        <v>43.225806451612904</v>
      </c>
    </row>
    <row r="35" spans="1:11" x14ac:dyDescent="0.2">
      <c r="A35" t="s">
        <v>34</v>
      </c>
      <c r="B35" s="13">
        <v>0</v>
      </c>
      <c r="C35" s="8">
        <v>0</v>
      </c>
      <c r="D35" s="20">
        <v>0</v>
      </c>
      <c r="E35" s="20">
        <v>0</v>
      </c>
      <c r="F35" s="2"/>
      <c r="G35" s="2"/>
      <c r="H35" s="10">
        <v>0</v>
      </c>
      <c r="I35" s="10">
        <v>0</v>
      </c>
      <c r="J35" s="10">
        <v>0</v>
      </c>
      <c r="K35" s="10">
        <v>0</v>
      </c>
    </row>
    <row r="36" spans="1:11" x14ac:dyDescent="0.2">
      <c r="A36" t="s">
        <v>35</v>
      </c>
      <c r="B36" s="13">
        <v>99</v>
      </c>
      <c r="C36" s="8">
        <v>160</v>
      </c>
      <c r="D36" s="20">
        <v>0</v>
      </c>
      <c r="E36" s="20">
        <v>106</v>
      </c>
      <c r="F36" s="2"/>
      <c r="G36" s="2"/>
      <c r="H36" s="10">
        <v>118.71428571428571</v>
      </c>
      <c r="I36" s="10">
        <v>118.07142857142857</v>
      </c>
      <c r="J36" s="10">
        <v>78.714285714285708</v>
      </c>
      <c r="K36" s="10">
        <v>86.258064516129039</v>
      </c>
    </row>
    <row r="37" spans="1:11" x14ac:dyDescent="0.2">
      <c r="A37" t="s">
        <v>36</v>
      </c>
      <c r="B37" s="13">
        <v>27</v>
      </c>
      <c r="C37" s="8">
        <v>43</v>
      </c>
      <c r="D37" s="20">
        <v>34</v>
      </c>
      <c r="E37" s="20">
        <v>21</v>
      </c>
      <c r="F37" s="2"/>
      <c r="G37" s="2"/>
      <c r="H37" s="10">
        <v>39.857142857142854</v>
      </c>
      <c r="I37" s="10">
        <v>35.357142857142854</v>
      </c>
      <c r="J37" s="10">
        <v>33.666666666666664</v>
      </c>
      <c r="K37" s="10">
        <v>30.70967741935484</v>
      </c>
    </row>
    <row r="38" spans="1:11" x14ac:dyDescent="0.2">
      <c r="A38" t="s">
        <v>37</v>
      </c>
      <c r="B38" s="13">
        <v>13</v>
      </c>
      <c r="C38" s="8">
        <v>15</v>
      </c>
      <c r="D38" s="20">
        <v>14</v>
      </c>
      <c r="E38" s="20">
        <v>15</v>
      </c>
      <c r="F38" s="2"/>
      <c r="G38" s="2"/>
      <c r="H38" s="10">
        <v>15.571428571428571</v>
      </c>
      <c r="I38" s="10">
        <v>14</v>
      </c>
      <c r="J38" s="10">
        <v>14.095238095238095</v>
      </c>
      <c r="K38" s="10">
        <v>14.387096774193548</v>
      </c>
    </row>
    <row r="39" spans="1:11" x14ac:dyDescent="0.2">
      <c r="A39" t="s">
        <v>38</v>
      </c>
      <c r="B39" s="13">
        <v>0</v>
      </c>
      <c r="C39" s="8">
        <v>27</v>
      </c>
      <c r="D39" s="20">
        <v>10</v>
      </c>
      <c r="E39" s="20">
        <v>10</v>
      </c>
      <c r="F39" s="2"/>
      <c r="G39" s="2"/>
      <c r="H39" s="10">
        <v>0</v>
      </c>
      <c r="I39" s="10">
        <v>13.5</v>
      </c>
      <c r="J39" s="10">
        <v>12.333333333333334</v>
      </c>
      <c r="K39" s="10">
        <v>11.580645161290322</v>
      </c>
    </row>
    <row r="40" spans="1:11" x14ac:dyDescent="0.2">
      <c r="A40" t="s">
        <v>39</v>
      </c>
      <c r="B40" s="13">
        <v>102</v>
      </c>
      <c r="C40" s="20">
        <v>246</v>
      </c>
      <c r="D40" s="20">
        <v>184</v>
      </c>
      <c r="E40" s="20">
        <v>170</v>
      </c>
      <c r="F40" s="2"/>
      <c r="G40" s="2"/>
      <c r="H40" s="10">
        <v>141</v>
      </c>
      <c r="I40" s="10">
        <v>145.85714285714286</v>
      </c>
      <c r="J40" s="10">
        <v>160.28571428571428</v>
      </c>
      <c r="K40" s="10">
        <v>165.29032258064515</v>
      </c>
    </row>
    <row r="41" spans="1:11" x14ac:dyDescent="0.2">
      <c r="A41" t="s">
        <v>40</v>
      </c>
      <c r="B41" s="13">
        <v>37</v>
      </c>
      <c r="C41" s="8">
        <v>34</v>
      </c>
      <c r="D41" s="20">
        <v>38</v>
      </c>
      <c r="E41" s="20">
        <v>37</v>
      </c>
      <c r="F41" s="2"/>
      <c r="G41" s="2"/>
      <c r="H41" s="10">
        <v>36.857142857142854</v>
      </c>
      <c r="I41" s="10">
        <v>33.071428571428569</v>
      </c>
      <c r="J41" s="10">
        <v>32.571428571428569</v>
      </c>
      <c r="K41" s="10">
        <v>32.774193548387096</v>
      </c>
    </row>
    <row r="42" spans="1:11" x14ac:dyDescent="0.2">
      <c r="A42" t="s">
        <v>41</v>
      </c>
      <c r="B42" s="13">
        <v>126</v>
      </c>
      <c r="C42" s="8">
        <v>141</v>
      </c>
      <c r="D42" s="20">
        <v>134</v>
      </c>
      <c r="E42" s="20">
        <v>129</v>
      </c>
      <c r="F42" s="2"/>
      <c r="G42" s="2"/>
      <c r="H42" s="10">
        <v>129.57142857142858</v>
      </c>
      <c r="I42" s="10">
        <v>117.57142857142857</v>
      </c>
      <c r="J42" s="10">
        <v>109.80952380952381</v>
      </c>
      <c r="K42" s="10">
        <v>114.54838709677419</v>
      </c>
    </row>
    <row r="43" spans="1:11" x14ac:dyDescent="0.2">
      <c r="A43" t="s">
        <v>42</v>
      </c>
      <c r="B43" s="13">
        <v>70</v>
      </c>
      <c r="C43" s="8">
        <v>75</v>
      </c>
      <c r="D43" s="20">
        <v>75</v>
      </c>
      <c r="E43" s="20">
        <v>69</v>
      </c>
      <c r="F43" s="2"/>
      <c r="G43" s="2"/>
      <c r="H43" s="10">
        <v>68.714285714285708</v>
      </c>
      <c r="I43" s="10">
        <v>68.714285714285708</v>
      </c>
      <c r="J43" s="10">
        <v>70.523809523809518</v>
      </c>
      <c r="K43" s="10">
        <v>71.612903225806448</v>
      </c>
    </row>
    <row r="44" spans="1:11" x14ac:dyDescent="0.2">
      <c r="A44" t="s">
        <v>43</v>
      </c>
      <c r="B44" s="13">
        <v>76</v>
      </c>
      <c r="C44" s="8">
        <v>60</v>
      </c>
      <c r="D44" s="20">
        <v>74</v>
      </c>
      <c r="E44" s="20">
        <v>72</v>
      </c>
      <c r="F44" s="2"/>
      <c r="G44" s="2"/>
      <c r="H44" s="10">
        <v>76</v>
      </c>
      <c r="I44" s="10">
        <v>68</v>
      </c>
      <c r="J44" s="10">
        <v>62.61904761904762</v>
      </c>
      <c r="K44" s="10">
        <v>61.774193548387096</v>
      </c>
    </row>
    <row r="45" spans="1:11" x14ac:dyDescent="0.2">
      <c r="A45" t="s">
        <v>44</v>
      </c>
      <c r="B45" s="13">
        <v>26</v>
      </c>
      <c r="C45" s="8">
        <v>25</v>
      </c>
      <c r="D45" s="20">
        <v>29</v>
      </c>
      <c r="E45" s="20">
        <v>24</v>
      </c>
      <c r="F45" s="2"/>
      <c r="G45" s="2"/>
      <c r="H45" s="10">
        <v>26</v>
      </c>
      <c r="I45" s="10">
        <v>25.5</v>
      </c>
      <c r="J45" s="10">
        <v>23.333333333333332</v>
      </c>
      <c r="K45" s="10">
        <v>19.193548387096776</v>
      </c>
    </row>
    <row r="46" spans="1:11" x14ac:dyDescent="0.2">
      <c r="A46" t="s">
        <v>45</v>
      </c>
      <c r="B46" s="13">
        <v>65</v>
      </c>
      <c r="C46" s="8">
        <v>61</v>
      </c>
      <c r="D46" s="20">
        <v>60</v>
      </c>
      <c r="E46" s="20">
        <v>66</v>
      </c>
      <c r="F46" s="2"/>
      <c r="G46" s="2"/>
      <c r="H46" s="10">
        <v>65</v>
      </c>
      <c r="I46" s="10">
        <v>64.285714285714292</v>
      </c>
      <c r="J46" s="10">
        <v>63</v>
      </c>
      <c r="K46" s="10">
        <v>63.967741935483872</v>
      </c>
    </row>
    <row r="47" spans="1:11" x14ac:dyDescent="0.2">
      <c r="A47" t="s">
        <v>46</v>
      </c>
      <c r="B47" s="10">
        <v>61</v>
      </c>
      <c r="C47" s="8">
        <v>55</v>
      </c>
      <c r="D47" s="20">
        <v>67</v>
      </c>
      <c r="E47" s="20">
        <v>61</v>
      </c>
      <c r="F47" s="2"/>
      <c r="G47" s="2"/>
      <c r="H47" s="10">
        <v>61</v>
      </c>
      <c r="I47" s="10">
        <v>44.142857142857146</v>
      </c>
      <c r="J47" s="10">
        <v>46.238095238095241</v>
      </c>
      <c r="K47" s="10">
        <v>52.806451612903224</v>
      </c>
    </row>
    <row r="48" spans="1:11" x14ac:dyDescent="0.2">
      <c r="A48" t="s">
        <v>47</v>
      </c>
      <c r="B48" s="13">
        <v>41</v>
      </c>
      <c r="C48" s="8">
        <v>40</v>
      </c>
      <c r="D48" s="20">
        <v>44</v>
      </c>
      <c r="E48" s="20">
        <v>44</v>
      </c>
      <c r="F48" s="2"/>
      <c r="G48" s="2"/>
      <c r="H48" s="10">
        <v>41</v>
      </c>
      <c r="I48" s="10">
        <v>40.5</v>
      </c>
      <c r="J48" s="10">
        <v>39.476190476190474</v>
      </c>
      <c r="K48" s="10">
        <v>40.935483870967744</v>
      </c>
    </row>
    <row r="49" spans="1:11" x14ac:dyDescent="0.2">
      <c r="A49" t="s">
        <v>55</v>
      </c>
      <c r="B49" s="25">
        <v>0</v>
      </c>
      <c r="C49" s="25">
        <v>0</v>
      </c>
      <c r="D49" s="20">
        <v>17</v>
      </c>
      <c r="E49" s="20">
        <v>0</v>
      </c>
      <c r="F49" s="2"/>
      <c r="G49" s="2"/>
      <c r="H49" s="10">
        <v>6</v>
      </c>
      <c r="I49" s="10">
        <v>7.5</v>
      </c>
      <c r="J49" s="10">
        <v>5.9047619047619051</v>
      </c>
      <c r="K49" s="10">
        <v>6.709677419354839</v>
      </c>
    </row>
    <row r="50" spans="1:11" x14ac:dyDescent="0.2">
      <c r="A50" s="1" t="s">
        <v>48</v>
      </c>
      <c r="B50" s="16">
        <f>SUM(B30:B49)</f>
        <v>1312</v>
      </c>
      <c r="C50" s="16">
        <f>SUM(C30:C49)</f>
        <v>1566</v>
      </c>
      <c r="D50" s="16">
        <f>SUM(D30:D49)</f>
        <v>1329</v>
      </c>
      <c r="E50" s="16">
        <f>SUM(E30:E49)</f>
        <v>1403</v>
      </c>
      <c r="F50" s="2"/>
      <c r="G50" s="2"/>
      <c r="H50" s="16">
        <v>1394.1428571428573</v>
      </c>
      <c r="I50" s="18">
        <v>1297.6428571428571</v>
      </c>
      <c r="J50" s="18">
        <v>1209.3333333333333</v>
      </c>
      <c r="K50" s="18">
        <v>1245.9677419354839</v>
      </c>
    </row>
    <row r="51" spans="1:11" x14ac:dyDescent="0.2">
      <c r="B51" s="17"/>
      <c r="C51" s="17"/>
      <c r="D51" s="2"/>
      <c r="E51" s="2"/>
      <c r="F51" s="2"/>
      <c r="G51" s="2"/>
      <c r="H51" s="6"/>
      <c r="I51" s="18"/>
      <c r="J51" s="7"/>
      <c r="K51" s="7"/>
    </row>
    <row r="52" spans="1:11" x14ac:dyDescent="0.2">
      <c r="A52" s="1" t="s">
        <v>49</v>
      </c>
      <c r="B52" s="16">
        <f>+B50+B51+B28</f>
        <v>1991</v>
      </c>
      <c r="C52" s="16">
        <f>+C50+C51+C28</f>
        <v>2177</v>
      </c>
      <c r="D52" s="16">
        <f>+D50+D51+D28</f>
        <v>1977</v>
      </c>
      <c r="E52" s="16">
        <f>+E50+E51+E28</f>
        <v>2142</v>
      </c>
      <c r="F52" s="2"/>
      <c r="G52" s="2"/>
      <c r="H52" s="16">
        <v>2198.2857142857142</v>
      </c>
      <c r="I52" s="18">
        <v>1999.4285714285713</v>
      </c>
      <c r="J52" s="18">
        <v>1852.1904761904761</v>
      </c>
      <c r="K52" s="18">
        <v>1918.3548387096773</v>
      </c>
    </row>
    <row r="53" spans="1:11" x14ac:dyDescent="0.2">
      <c r="B53" s="17"/>
      <c r="C53" s="17"/>
      <c r="D53" s="17"/>
      <c r="E53" s="17"/>
      <c r="F53" s="2"/>
      <c r="G53" s="2"/>
      <c r="H53" s="17"/>
      <c r="I53" s="7"/>
      <c r="J53" s="7"/>
      <c r="K53" s="7"/>
    </row>
    <row r="54" spans="1:11" x14ac:dyDescent="0.2">
      <c r="A54" s="1" t="s">
        <v>50</v>
      </c>
      <c r="B54" s="16">
        <f>+B52+B10</f>
        <v>1991</v>
      </c>
      <c r="C54" s="16">
        <f>+C52+C10</f>
        <v>2177</v>
      </c>
      <c r="D54" s="16">
        <f>+D52+D10</f>
        <v>1977</v>
      </c>
      <c r="E54" s="16">
        <f>+E52+E10</f>
        <v>2142</v>
      </c>
      <c r="F54" s="2"/>
      <c r="G54" s="2"/>
      <c r="H54" s="16">
        <v>2198.2857142857142</v>
      </c>
      <c r="I54" s="18">
        <v>1999.4285714285713</v>
      </c>
      <c r="J54" s="18">
        <v>1852.1904761904761</v>
      </c>
      <c r="K54" s="18">
        <v>1918.3548387096773</v>
      </c>
    </row>
    <row r="55" spans="1:11" x14ac:dyDescent="0.2">
      <c r="A55" s="19" t="s">
        <v>53</v>
      </c>
      <c r="B55" t="s">
        <v>72</v>
      </c>
    </row>
    <row r="56" spans="1:11" x14ac:dyDescent="0.2">
      <c r="B56" t="s">
        <v>73</v>
      </c>
    </row>
  </sheetData>
  <phoneticPr fontId="0" type="noConversion"/>
  <pageMargins left="0.43" right="0.54" top="0.51" bottom="0.68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33" workbookViewId="0">
      <selection activeCell="B51" sqref="B51"/>
    </sheetView>
  </sheetViews>
  <sheetFormatPr defaultRowHeight="12.75" x14ac:dyDescent="0.2"/>
  <cols>
    <col min="1" max="1" width="19.85546875" customWidth="1"/>
    <col min="2" max="2" width="11.7109375" style="2" customWidth="1"/>
    <col min="3" max="3" width="17.140625" customWidth="1"/>
  </cols>
  <sheetData>
    <row r="1" spans="1:2" ht="14.25" thickTop="1" thickBot="1" x14ac:dyDescent="0.25">
      <c r="A1" s="11">
        <v>36738</v>
      </c>
    </row>
    <row r="2" spans="1:2" ht="13.5" thickTop="1" x14ac:dyDescent="0.2"/>
    <row r="3" spans="1:2" x14ac:dyDescent="0.2">
      <c r="A3" s="1" t="s">
        <v>3</v>
      </c>
      <c r="B3" s="2" t="s">
        <v>68</v>
      </c>
    </row>
    <row r="4" spans="1:2" x14ac:dyDescent="0.2">
      <c r="B4" s="2" t="s">
        <v>69</v>
      </c>
    </row>
    <row r="5" spans="1:2" x14ac:dyDescent="0.2">
      <c r="A5" t="s">
        <v>6</v>
      </c>
    </row>
    <row r="6" spans="1:2" x14ac:dyDescent="0.2">
      <c r="A6" t="s">
        <v>7</v>
      </c>
    </row>
    <row r="7" spans="1:2" x14ac:dyDescent="0.2">
      <c r="A7" t="s">
        <v>8</v>
      </c>
    </row>
    <row r="8" spans="1:2" x14ac:dyDescent="0.2">
      <c r="A8" t="s">
        <v>9</v>
      </c>
    </row>
    <row r="9" spans="1:2" x14ac:dyDescent="0.2">
      <c r="A9" t="s">
        <v>10</v>
      </c>
    </row>
    <row r="10" spans="1:2" x14ac:dyDescent="0.2">
      <c r="A10" s="1" t="s">
        <v>11</v>
      </c>
    </row>
    <row r="12" spans="1:2" x14ac:dyDescent="0.2">
      <c r="A12" t="s">
        <v>12</v>
      </c>
      <c r="B12" s="2">
        <v>120</v>
      </c>
    </row>
    <row r="13" spans="1:2" x14ac:dyDescent="0.2">
      <c r="A13" t="s">
        <v>13</v>
      </c>
      <c r="B13" s="2">
        <v>120</v>
      </c>
    </row>
    <row r="14" spans="1:2" x14ac:dyDescent="0.2">
      <c r="A14" t="s">
        <v>14</v>
      </c>
      <c r="B14" s="2">
        <v>115</v>
      </c>
    </row>
    <row r="15" spans="1:2" x14ac:dyDescent="0.2">
      <c r="A15" t="s">
        <v>15</v>
      </c>
      <c r="B15" s="2">
        <v>115</v>
      </c>
    </row>
    <row r="16" spans="1:2" x14ac:dyDescent="0.2">
      <c r="A16" t="s">
        <v>16</v>
      </c>
      <c r="B16" s="2">
        <v>120</v>
      </c>
    </row>
    <row r="17" spans="1:2" x14ac:dyDescent="0.2">
      <c r="A17" t="s">
        <v>17</v>
      </c>
      <c r="B17" s="2">
        <v>115</v>
      </c>
    </row>
    <row r="18" spans="1:2" x14ac:dyDescent="0.2">
      <c r="A18" t="s">
        <v>18</v>
      </c>
      <c r="B18" s="2" t="s">
        <v>71</v>
      </c>
    </row>
    <row r="19" spans="1:2" x14ac:dyDescent="0.2">
      <c r="A19" t="s">
        <v>19</v>
      </c>
      <c r="B19" s="2">
        <v>105</v>
      </c>
    </row>
    <row r="20" spans="1:2" x14ac:dyDescent="0.2">
      <c r="A20" t="s">
        <v>20</v>
      </c>
      <c r="B20" s="2">
        <v>120</v>
      </c>
    </row>
    <row r="21" spans="1:2" x14ac:dyDescent="0.2">
      <c r="A21" t="s">
        <v>54</v>
      </c>
      <c r="B21" s="2">
        <v>125</v>
      </c>
    </row>
    <row r="22" spans="1:2" x14ac:dyDescent="0.2">
      <c r="A22" t="s">
        <v>22</v>
      </c>
      <c r="B22" s="2">
        <v>110</v>
      </c>
    </row>
    <row r="23" spans="1:2" x14ac:dyDescent="0.2">
      <c r="A23" t="s">
        <v>23</v>
      </c>
      <c r="B23" s="2">
        <v>115</v>
      </c>
    </row>
    <row r="24" spans="1:2" x14ac:dyDescent="0.2">
      <c r="A24" t="s">
        <v>24</v>
      </c>
      <c r="B24" s="2">
        <v>115</v>
      </c>
    </row>
    <row r="25" spans="1:2" x14ac:dyDescent="0.2">
      <c r="A25" t="s">
        <v>25</v>
      </c>
      <c r="B25" s="2">
        <v>112</v>
      </c>
    </row>
    <row r="26" spans="1:2" x14ac:dyDescent="0.2">
      <c r="A26" t="s">
        <v>26</v>
      </c>
      <c r="B26" s="2">
        <v>125</v>
      </c>
    </row>
    <row r="27" spans="1:2" x14ac:dyDescent="0.2">
      <c r="A27" t="s">
        <v>27</v>
      </c>
      <c r="B27" s="2">
        <v>120</v>
      </c>
    </row>
    <row r="28" spans="1:2" x14ac:dyDescent="0.2">
      <c r="A28" s="27" t="s">
        <v>70</v>
      </c>
      <c r="B28" s="28">
        <f>AVERAGE(B12:B27)</f>
        <v>116.8</v>
      </c>
    </row>
    <row r="30" spans="1:2" x14ac:dyDescent="0.2">
      <c r="A30" t="s">
        <v>29</v>
      </c>
      <c r="B30" s="2">
        <v>120</v>
      </c>
    </row>
    <row r="31" spans="1:2" x14ac:dyDescent="0.2">
      <c r="A31" t="s">
        <v>30</v>
      </c>
      <c r="B31" s="2">
        <v>125</v>
      </c>
    </row>
    <row r="32" spans="1:2" x14ac:dyDescent="0.2">
      <c r="A32" t="s">
        <v>31</v>
      </c>
      <c r="B32" s="2">
        <v>120</v>
      </c>
    </row>
    <row r="33" spans="1:2" x14ac:dyDescent="0.2">
      <c r="A33" t="s">
        <v>32</v>
      </c>
      <c r="B33" s="2">
        <v>120</v>
      </c>
    </row>
    <row r="34" spans="1:2" x14ac:dyDescent="0.2">
      <c r="A34" t="s">
        <v>33</v>
      </c>
      <c r="B34" s="2">
        <v>120</v>
      </c>
    </row>
    <row r="35" spans="1:2" x14ac:dyDescent="0.2">
      <c r="A35" t="s">
        <v>34</v>
      </c>
      <c r="B35" s="2">
        <v>145</v>
      </c>
    </row>
    <row r="36" spans="1:2" x14ac:dyDescent="0.2">
      <c r="A36" t="s">
        <v>35</v>
      </c>
      <c r="B36" s="2">
        <v>110</v>
      </c>
    </row>
    <row r="37" spans="1:2" x14ac:dyDescent="0.2">
      <c r="A37" t="s">
        <v>36</v>
      </c>
      <c r="B37" s="2">
        <v>115</v>
      </c>
    </row>
    <row r="38" spans="1:2" x14ac:dyDescent="0.2">
      <c r="A38" t="s">
        <v>37</v>
      </c>
      <c r="B38" s="2">
        <v>120</v>
      </c>
    </row>
    <row r="39" spans="1:2" x14ac:dyDescent="0.2">
      <c r="A39" t="s">
        <v>38</v>
      </c>
      <c r="B39" s="2">
        <v>160</v>
      </c>
    </row>
    <row r="40" spans="1:2" x14ac:dyDescent="0.2">
      <c r="A40" t="s">
        <v>39</v>
      </c>
      <c r="B40" s="2">
        <v>120</v>
      </c>
    </row>
    <row r="41" spans="1:2" x14ac:dyDescent="0.2">
      <c r="A41" t="s">
        <v>40</v>
      </c>
      <c r="B41" s="2">
        <v>120</v>
      </c>
    </row>
    <row r="42" spans="1:2" x14ac:dyDescent="0.2">
      <c r="A42" t="s">
        <v>41</v>
      </c>
      <c r="B42" s="2">
        <v>120</v>
      </c>
    </row>
    <row r="43" spans="1:2" x14ac:dyDescent="0.2">
      <c r="A43" t="s">
        <v>42</v>
      </c>
      <c r="B43" s="2">
        <v>120</v>
      </c>
    </row>
    <row r="44" spans="1:2" x14ac:dyDescent="0.2">
      <c r="A44" t="s">
        <v>43</v>
      </c>
      <c r="B44" s="2">
        <v>185</v>
      </c>
    </row>
    <row r="45" spans="1:2" x14ac:dyDescent="0.2">
      <c r="A45" t="s">
        <v>44</v>
      </c>
      <c r="B45" s="2">
        <v>198</v>
      </c>
    </row>
    <row r="46" spans="1:2" x14ac:dyDescent="0.2">
      <c r="A46" t="s">
        <v>45</v>
      </c>
      <c r="B46" s="2">
        <v>175</v>
      </c>
    </row>
    <row r="47" spans="1:2" x14ac:dyDescent="0.2">
      <c r="A47" t="s">
        <v>46</v>
      </c>
      <c r="B47" s="2">
        <v>200</v>
      </c>
    </row>
    <row r="48" spans="1:2" x14ac:dyDescent="0.2">
      <c r="A48" t="s">
        <v>47</v>
      </c>
      <c r="B48" s="2">
        <v>160</v>
      </c>
    </row>
    <row r="49" spans="1:2" x14ac:dyDescent="0.2">
      <c r="A49" t="s">
        <v>55</v>
      </c>
      <c r="B49" s="2">
        <v>195</v>
      </c>
    </row>
    <row r="50" spans="1:2" x14ac:dyDescent="0.2">
      <c r="A50" s="1" t="s">
        <v>48</v>
      </c>
      <c r="B50" s="28">
        <f>AVERAGE(B30:B49)</f>
        <v>142.4</v>
      </c>
    </row>
    <row r="52" spans="1:2" x14ac:dyDescent="0.2">
      <c r="A52" s="1"/>
    </row>
    <row r="54" spans="1:2" x14ac:dyDescent="0.2">
      <c r="A54" s="1"/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WEEKLY</vt:lpstr>
      <vt:lpstr>PRESSURE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Felienne</cp:lastModifiedBy>
  <cp:lastPrinted>2000-07-22T17:04:24Z</cp:lastPrinted>
  <dcterms:created xsi:type="dcterms:W3CDTF">1998-09-07T23:41:08Z</dcterms:created>
  <dcterms:modified xsi:type="dcterms:W3CDTF">2014-09-03T16:49:33Z</dcterms:modified>
</cp:coreProperties>
</file>