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C7" i="1" l="1"/>
  <c r="C8" i="1"/>
  <c r="M9" i="1"/>
  <c r="K9" i="1" s="1"/>
  <c r="O9" i="1"/>
  <c r="O10" i="1"/>
  <c r="C12" i="1"/>
  <c r="C13" i="1"/>
  <c r="M13" i="1"/>
  <c r="C14" i="1"/>
  <c r="C16" i="1"/>
  <c r="I9" i="1" l="1"/>
  <c r="K10" i="1"/>
  <c r="M10" i="1"/>
  <c r="I10" i="1" l="1"/>
  <c r="G9" i="1"/>
  <c r="E9" i="1" l="1"/>
  <c r="G10" i="1"/>
  <c r="C9" i="1" l="1"/>
  <c r="C10" i="1" s="1"/>
  <c r="E10" i="1"/>
</calcChain>
</file>

<file path=xl/sharedStrings.xml><?xml version="1.0" encoding="utf-8"?>
<sst xmlns="http://schemas.openxmlformats.org/spreadsheetml/2006/main" count="29" uniqueCount="26">
  <si>
    <t>US Natural Gas Summary Table</t>
  </si>
  <si>
    <t>2001 Targets</t>
  </si>
  <si>
    <t>Trading P&amp;L</t>
  </si>
  <si>
    <t>Originations P&amp;L</t>
  </si>
  <si>
    <t>Other</t>
  </si>
  <si>
    <t>Total P&amp;L</t>
  </si>
  <si>
    <t># of Market Transactions (per yr)</t>
  </si>
  <si>
    <t># of EOL Transactions (per day)</t>
  </si>
  <si>
    <t># of Asset Management Deals (per yr)</t>
  </si>
  <si>
    <t>New EOL Customers Trading (per quarter)</t>
  </si>
  <si>
    <t>Total</t>
  </si>
  <si>
    <t xml:space="preserve">West </t>
  </si>
  <si>
    <t>Central</t>
  </si>
  <si>
    <t xml:space="preserve">East </t>
  </si>
  <si>
    <t>Texas</t>
  </si>
  <si>
    <t>Financial</t>
  </si>
  <si>
    <t>Derivatives</t>
  </si>
  <si>
    <t>(000's)</t>
  </si>
  <si>
    <t>(A)</t>
  </si>
  <si>
    <t>(B)</t>
  </si>
  <si>
    <t>100-150</t>
  </si>
  <si>
    <t>75-125</t>
  </si>
  <si>
    <t>1-2</t>
  </si>
  <si>
    <t>3-5</t>
  </si>
  <si>
    <t>(A) By end of year.  (# reflects 10% month on month growth beginning with 660/day in January.)</t>
  </si>
  <si>
    <t>(B) Calculated based on Total EOL Transactions for the year divided by 220 trading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</si>
</sst>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1" fontId="0" fillId="0" borderId="0" xfId="0" applyNumberFormat="1"/>
    <xf numFmtId="41" fontId="0" fillId="0" borderId="1" xfId="0" applyNumberFormat="1" applyBorder="1"/>
    <xf numFmtId="41" fontId="0" fillId="0" borderId="2" xfId="0" applyNumberFormat="1" applyBorder="1"/>
    <xf numFmtId="41" fontId="0" fillId="0" borderId="0" xfId="0" applyNumberFormat="1" applyAlignment="1">
      <alignment horizontal="right"/>
    </xf>
    <xf numFmtId="16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1"/>
  <sheetViews>
    <sheetView tabSelected="1" workbookViewId="0">
      <selection activeCell="A14" sqref="A14"/>
    </sheetView>
  </sheetViews>
  <sheetFormatPr defaultRowHeight="12.75" x14ac:dyDescent="0.2"/>
  <cols>
    <col min="1" max="1" width="39.7109375" bestFit="1" customWidth="1"/>
    <col min="2" max="2" width="1.85546875" customWidth="1"/>
    <col min="3" max="3" width="11" customWidth="1"/>
    <col min="4" max="4" width="4" customWidth="1"/>
    <col min="5" max="5" width="10.7109375" customWidth="1"/>
    <col min="6" max="6" width="3.85546875" customWidth="1"/>
    <col min="7" max="7" width="10.5703125" customWidth="1"/>
    <col min="8" max="8" width="4.5703125" bestFit="1" customWidth="1"/>
    <col min="9" max="9" width="10.140625" customWidth="1"/>
    <col min="10" max="10" width="4.5703125" bestFit="1" customWidth="1"/>
    <col min="11" max="11" width="10.140625" customWidth="1"/>
    <col min="12" max="12" width="4" customWidth="1"/>
    <col min="13" max="13" width="10.5703125" customWidth="1"/>
    <col min="14" max="14" width="4.5703125" bestFit="1" customWidth="1"/>
    <col min="15" max="15" width="11" bestFit="1" customWidth="1"/>
  </cols>
  <sheetData>
    <row r="1" spans="1:46" x14ac:dyDescent="0.2">
      <c r="A1" s="1" t="s">
        <v>0</v>
      </c>
    </row>
    <row r="2" spans="1:46" x14ac:dyDescent="0.2">
      <c r="A2" s="1" t="s">
        <v>1</v>
      </c>
    </row>
    <row r="3" spans="1:46" x14ac:dyDescent="0.2">
      <c r="A3" s="1" t="s">
        <v>17</v>
      </c>
    </row>
    <row r="5" spans="1:46" x14ac:dyDescent="0.2">
      <c r="A5" s="4" t="s">
        <v>1</v>
      </c>
      <c r="C5" s="4" t="s">
        <v>10</v>
      </c>
      <c r="D5" s="3"/>
      <c r="E5" s="4" t="s">
        <v>11</v>
      </c>
      <c r="F5" s="3"/>
      <c r="G5" s="4" t="s">
        <v>12</v>
      </c>
      <c r="H5" s="3"/>
      <c r="I5" s="4" t="s">
        <v>13</v>
      </c>
      <c r="J5" s="3"/>
      <c r="K5" s="4" t="s">
        <v>14</v>
      </c>
      <c r="L5" s="3"/>
      <c r="M5" s="4" t="s">
        <v>15</v>
      </c>
      <c r="N5" s="3"/>
      <c r="O5" s="4" t="s">
        <v>16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7" spans="1:46" x14ac:dyDescent="0.2">
      <c r="A7" s="1" t="s">
        <v>2</v>
      </c>
      <c r="C7" s="5">
        <f>SUM(E7:O7)</f>
        <v>391000</v>
      </c>
      <c r="D7" s="5"/>
      <c r="E7" s="5">
        <v>106000</v>
      </c>
      <c r="F7" s="5"/>
      <c r="G7" s="5">
        <v>60000</v>
      </c>
      <c r="H7" s="5"/>
      <c r="I7" s="5">
        <v>60000</v>
      </c>
      <c r="J7" s="5"/>
      <c r="K7" s="5">
        <v>40000</v>
      </c>
      <c r="L7" s="5"/>
      <c r="M7" s="5">
        <v>125000</v>
      </c>
      <c r="N7" s="5"/>
      <c r="O7" s="5">
        <v>0</v>
      </c>
    </row>
    <row r="8" spans="1:46" x14ac:dyDescent="0.2">
      <c r="A8" s="1" t="s">
        <v>3</v>
      </c>
      <c r="C8" s="5">
        <f>SUM(E8:O8)</f>
        <v>85000</v>
      </c>
      <c r="D8" s="5"/>
      <c r="E8" s="5">
        <v>20000</v>
      </c>
      <c r="F8" s="5"/>
      <c r="G8" s="5">
        <v>20000</v>
      </c>
      <c r="H8" s="5"/>
      <c r="I8" s="5">
        <v>20000</v>
      </c>
      <c r="J8" s="5"/>
      <c r="K8" s="5">
        <v>0</v>
      </c>
      <c r="L8" s="5"/>
      <c r="M8" s="5">
        <v>0</v>
      </c>
      <c r="N8" s="5"/>
      <c r="O8" s="5">
        <v>25000</v>
      </c>
    </row>
    <row r="9" spans="1:46" x14ac:dyDescent="0.2">
      <c r="A9" s="1" t="s">
        <v>4</v>
      </c>
      <c r="C9" s="6">
        <f>SUM(E9:O9)</f>
        <v>0</v>
      </c>
      <c r="D9" s="5"/>
      <c r="E9" s="6">
        <f>SUM(G9:Q9)</f>
        <v>0</v>
      </c>
      <c r="F9" s="5"/>
      <c r="G9" s="6">
        <f>SUM(I9:S9)</f>
        <v>0</v>
      </c>
      <c r="H9" s="5"/>
      <c r="I9" s="6">
        <f>SUM(K9:U9)</f>
        <v>0</v>
      </c>
      <c r="J9" s="5"/>
      <c r="K9" s="6">
        <f>SUM(M9:W9)</f>
        <v>0</v>
      </c>
      <c r="L9" s="5"/>
      <c r="M9" s="6">
        <f>SUM(O9:Y9)</f>
        <v>0</v>
      </c>
      <c r="N9" s="5"/>
      <c r="O9" s="6">
        <f>SUM(Q9:AA9)</f>
        <v>0</v>
      </c>
    </row>
    <row r="10" spans="1:46" ht="13.5" thickBot="1" x14ac:dyDescent="0.25">
      <c r="A10" s="1" t="s">
        <v>5</v>
      </c>
      <c r="C10" s="7">
        <f>SUM(C7:C9)</f>
        <v>476000</v>
      </c>
      <c r="D10" s="5"/>
      <c r="E10" s="7">
        <f>SUM(E7:E9)</f>
        <v>126000</v>
      </c>
      <c r="F10" s="5"/>
      <c r="G10" s="7">
        <f>SUM(G7:G9)</f>
        <v>80000</v>
      </c>
      <c r="H10" s="5"/>
      <c r="I10" s="7">
        <f>SUM(I7:I9)</f>
        <v>80000</v>
      </c>
      <c r="J10" s="5"/>
      <c r="K10" s="7">
        <f>SUM(K7:K9)</f>
        <v>40000</v>
      </c>
      <c r="L10" s="5"/>
      <c r="M10" s="7">
        <f>SUM(M7:M9)</f>
        <v>125000</v>
      </c>
      <c r="N10" s="5"/>
      <c r="O10" s="7">
        <f>SUM(O7:O9)</f>
        <v>25000</v>
      </c>
    </row>
    <row r="11" spans="1:46" ht="13.5" thickTop="1" x14ac:dyDescent="0.2">
      <c r="A11" s="1"/>
    </row>
    <row r="12" spans="1:46" x14ac:dyDescent="0.2">
      <c r="A12" s="1" t="s">
        <v>6</v>
      </c>
      <c r="C12" s="5">
        <f>150+150+125+1600+474</f>
        <v>2499</v>
      </c>
      <c r="D12" s="5"/>
      <c r="E12" s="8" t="s">
        <v>20</v>
      </c>
      <c r="F12" s="5"/>
      <c r="G12" s="8">
        <v>474</v>
      </c>
      <c r="H12" s="5"/>
      <c r="I12" s="8" t="s">
        <v>20</v>
      </c>
      <c r="J12" s="5"/>
      <c r="K12" s="8" t="s">
        <v>21</v>
      </c>
      <c r="L12" s="5"/>
      <c r="M12" s="5">
        <v>0</v>
      </c>
      <c r="N12" s="5"/>
      <c r="O12" s="5">
        <v>1600</v>
      </c>
    </row>
    <row r="13" spans="1:46" x14ac:dyDescent="0.2">
      <c r="A13" s="1" t="s">
        <v>7</v>
      </c>
      <c r="C13" s="5">
        <f>SUM(E13:O13)</f>
        <v>4188.909090909091</v>
      </c>
      <c r="D13" s="5"/>
      <c r="E13" s="5">
        <v>440</v>
      </c>
      <c r="F13" s="5"/>
      <c r="G13" s="8">
        <v>1883</v>
      </c>
      <c r="H13" s="5" t="s">
        <v>18</v>
      </c>
      <c r="I13" s="5">
        <v>650</v>
      </c>
      <c r="J13" s="5"/>
      <c r="K13" s="5">
        <v>79.545454545454547</v>
      </c>
      <c r="L13" s="5" t="s">
        <v>19</v>
      </c>
      <c r="M13" s="5">
        <f>250000/220</f>
        <v>1136.3636363636363</v>
      </c>
      <c r="N13" s="5" t="s">
        <v>19</v>
      </c>
      <c r="O13" s="5">
        <v>0</v>
      </c>
    </row>
    <row r="14" spans="1:46" x14ac:dyDescent="0.2">
      <c r="A14" s="1" t="s">
        <v>8</v>
      </c>
      <c r="C14" s="5">
        <f>1+5+2+3</f>
        <v>11</v>
      </c>
      <c r="D14" s="5"/>
      <c r="E14" s="9" t="s">
        <v>22</v>
      </c>
      <c r="F14" s="5"/>
      <c r="G14" s="8">
        <v>3</v>
      </c>
      <c r="H14" s="5"/>
      <c r="I14" s="9" t="s">
        <v>23</v>
      </c>
      <c r="J14" s="5"/>
      <c r="K14" s="5">
        <v>1</v>
      </c>
      <c r="L14" s="5"/>
      <c r="M14" s="5">
        <v>0</v>
      </c>
      <c r="N14" s="5"/>
      <c r="O14" s="5">
        <v>0</v>
      </c>
    </row>
    <row r="15" spans="1:46" x14ac:dyDescent="0.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46" x14ac:dyDescent="0.2">
      <c r="A16" s="1" t="s">
        <v>9</v>
      </c>
      <c r="C16" s="5">
        <f>SUM(E16:O16)</f>
        <v>18</v>
      </c>
      <c r="D16" s="5"/>
      <c r="E16" s="5">
        <v>4</v>
      </c>
      <c r="F16" s="5"/>
      <c r="G16" s="8">
        <v>3</v>
      </c>
      <c r="H16" s="5"/>
      <c r="I16" s="8">
        <v>5</v>
      </c>
      <c r="J16" s="5"/>
      <c r="K16" s="5">
        <v>6</v>
      </c>
      <c r="L16" s="5"/>
      <c r="M16" s="5">
        <v>0</v>
      </c>
      <c r="N16" s="5"/>
      <c r="O16" s="5">
        <v>0</v>
      </c>
    </row>
    <row r="20" spans="1:1" x14ac:dyDescent="0.2">
      <c r="A20" t="s">
        <v>24</v>
      </c>
    </row>
    <row r="21" spans="1:1" x14ac:dyDescent="0.2">
      <c r="A21" t="s">
        <v>25</v>
      </c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Felienne</cp:lastModifiedBy>
  <cp:lastPrinted>2001-03-09T22:51:57Z</cp:lastPrinted>
  <dcterms:created xsi:type="dcterms:W3CDTF">2001-03-01T19:22:11Z</dcterms:created>
  <dcterms:modified xsi:type="dcterms:W3CDTF">2014-09-03T19:13:13Z</dcterms:modified>
</cp:coreProperties>
</file>