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360" windowHeight="867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AD2" i="9"/>
  <c r="AD3" i="9" s="1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G2" i="9"/>
  <c r="AH2" i="9"/>
  <c r="AJ2" i="9"/>
  <c r="AK2" i="9"/>
  <c r="K3" i="9"/>
  <c r="L3" i="9"/>
  <c r="P3" i="9"/>
  <c r="T3" i="9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AF3" i="9"/>
  <c r="AG3" i="9"/>
  <c r="AH3" i="9"/>
  <c r="AJ3" i="9"/>
  <c r="AK3" i="9"/>
  <c r="D4" i="9"/>
  <c r="M4" i="9"/>
  <c r="AF4" i="9"/>
  <c r="AJ4" i="9" s="1"/>
  <c r="AG4" i="9"/>
  <c r="AH4" i="9"/>
  <c r="AK4" i="9"/>
  <c r="M5" i="9"/>
  <c r="AF5" i="9"/>
  <c r="AJ5" i="9" s="1"/>
  <c r="AG5" i="9"/>
  <c r="AH5" i="9"/>
  <c r="AK5" i="9"/>
  <c r="K6" i="9"/>
  <c r="L6" i="9"/>
  <c r="M6" i="9"/>
  <c r="AG6" i="9"/>
  <c r="AH6" i="9"/>
  <c r="AK6" i="9"/>
  <c r="AG7" i="9"/>
  <c r="AH7" i="9"/>
  <c r="AK7" i="9"/>
  <c r="AG8" i="9"/>
  <c r="AH8" i="9"/>
  <c r="AK8" i="9"/>
  <c r="AG9" i="9"/>
  <c r="AH9" i="9"/>
  <c r="AK9" i="9"/>
  <c r="AG10" i="9"/>
  <c r="AH10" i="9"/>
  <c r="AK10" i="9"/>
  <c r="B11" i="9"/>
  <c r="AG11" i="9"/>
  <c r="AH11" i="9"/>
  <c r="AK11" i="9"/>
  <c r="AG12" i="9"/>
  <c r="AH12" i="9"/>
  <c r="AK12" i="9"/>
  <c r="AG13" i="9"/>
  <c r="AH13" i="9"/>
  <c r="AK13" i="9"/>
  <c r="E14" i="9"/>
  <c r="F15" i="9" s="1"/>
  <c r="AG14" i="9"/>
  <c r="AH14" i="9"/>
  <c r="AK14" i="9"/>
  <c r="AG15" i="9"/>
  <c r="AH15" i="9"/>
  <c r="AK15" i="9"/>
  <c r="AG16" i="9"/>
  <c r="AH16" i="9"/>
  <c r="AK16" i="9"/>
  <c r="AG17" i="9"/>
  <c r="AH17" i="9"/>
  <c r="AK17" i="9"/>
  <c r="AG18" i="9"/>
  <c r="AH18" i="9"/>
  <c r="AK18" i="9"/>
  <c r="AG19" i="9"/>
  <c r="AK19" i="9"/>
  <c r="AG20" i="9"/>
  <c r="AK20" i="9"/>
  <c r="AG21" i="9"/>
  <c r="AK21" i="9"/>
  <c r="AG22" i="9"/>
  <c r="AG23" i="9"/>
  <c r="AG24" i="9"/>
  <c r="AG25" i="9"/>
  <c r="B29" i="9"/>
  <c r="C28" i="9" s="1"/>
  <c r="E29" i="9"/>
  <c r="B63" i="9"/>
  <c r="B1" i="11"/>
  <c r="H1" i="11"/>
  <c r="B2" i="11"/>
  <c r="H2" i="11"/>
  <c r="D4" i="11"/>
  <c r="J4" i="11"/>
  <c r="E14" i="11"/>
  <c r="K14" i="11"/>
  <c r="F15" i="11"/>
  <c r="L15" i="11"/>
  <c r="C28" i="11"/>
  <c r="I28" i="11"/>
  <c r="B29" i="11"/>
  <c r="E29" i="11"/>
  <c r="H29" i="11"/>
  <c r="K29" i="11"/>
  <c r="B63" i="11"/>
  <c r="H63" i="11"/>
  <c r="U6" i="9" l="1"/>
  <c r="AD32" i="9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Z32" i="9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Q6" i="9"/>
  <c r="AF6" i="9"/>
  <c r="AJ6" i="9" l="1"/>
  <c r="AF7" i="9"/>
  <c r="AJ7" i="9" l="1"/>
  <c r="AF8" i="9"/>
  <c r="AJ8" i="9" l="1"/>
  <c r="AF9" i="9"/>
  <c r="AJ9" i="9" l="1"/>
  <c r="AF10" i="9"/>
  <c r="AF11" i="9" l="1"/>
  <c r="AJ10" i="9"/>
  <c r="AJ11" i="9" l="1"/>
  <c r="AF12" i="9"/>
  <c r="AF13" i="9" l="1"/>
  <c r="AJ12" i="9"/>
  <c r="AF14" i="9" l="1"/>
  <c r="AJ13" i="9"/>
  <c r="AJ14" i="9" l="1"/>
  <c r="AF15" i="9"/>
  <c r="AJ15" i="9" l="1"/>
  <c r="AF16" i="9"/>
  <c r="AF17" i="9" l="1"/>
  <c r="AJ16" i="9"/>
  <c r="AJ17" i="9" l="1"/>
  <c r="AF18" i="9"/>
  <c r="AJ18" i="9" l="1"/>
  <c r="AF19" i="9"/>
  <c r="AJ19" i="9" l="1"/>
  <c r="AF20" i="9"/>
  <c r="AF21" i="9" l="1"/>
  <c r="AJ20" i="9"/>
  <c r="AJ21" i="9" l="1"/>
  <c r="AF22" i="9"/>
  <c r="AF23" i="9" l="1"/>
  <c r="AJ22" i="9"/>
  <c r="AF24" i="9" l="1"/>
  <c r="AJ23" i="9"/>
  <c r="AJ24" i="9" l="1"/>
  <c r="AF25" i="9"/>
  <c r="AF26" i="9" l="1"/>
  <c r="AJ25" i="9"/>
  <c r="AF27" i="9" l="1"/>
  <c r="AJ26" i="9"/>
  <c r="AJ27" i="9" l="1"/>
  <c r="AF28" i="9"/>
  <c r="AF29" i="9" l="1"/>
  <c r="AJ28" i="9"/>
  <c r="AF30" i="9" l="1"/>
  <c r="AJ29" i="9"/>
  <c r="AJ30" i="9" l="1"/>
  <c r="AF31" i="9"/>
  <c r="AJ31" i="9" l="1"/>
  <c r="AF32" i="9"/>
  <c r="AJ32" i="9" s="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<sst xmlns="http://schemas.openxmlformats.org/spreadsheetml/2006/main" count="297" uniqueCount="91">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</sst>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0480"/>
        <c:axId val="206669920"/>
      </c:lineChart>
      <c:catAx>
        <c:axId val="206670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6992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666992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048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0496"/>
        <c:axId val="207971056"/>
      </c:lineChart>
      <c:catAx>
        <c:axId val="207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10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9710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04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3296"/>
        <c:axId val="207973856"/>
      </c:lineChart>
      <c:catAx>
        <c:axId val="20797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38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973856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32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59952"/>
        <c:axId val="207659392"/>
      </c:lineChart>
      <c:catAx>
        <c:axId val="20765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939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765939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99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6096"/>
        <c:axId val="207976656"/>
      </c:lineChart>
      <c:catAx>
        <c:axId val="207976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6656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976656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60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8896"/>
        <c:axId val="207979456"/>
      </c:lineChart>
      <c:dateAx>
        <c:axId val="207978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9456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797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7889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1696"/>
        <c:axId val="207982256"/>
      </c:lineChart>
      <c:catAx>
        <c:axId val="207981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2256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7982256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1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4496"/>
        <c:axId val="207985056"/>
      </c:lineChart>
      <c:catAx>
        <c:axId val="2079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5056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985056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844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5968"/>
        <c:axId val="208576528"/>
      </c:lineChart>
      <c:catAx>
        <c:axId val="2085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652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8576528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5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8768"/>
        <c:axId val="208579328"/>
      </c:lineChart>
      <c:catAx>
        <c:axId val="2085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9328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8579328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787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2128"/>
        <c:axId val="208582688"/>
      </c:lineChart>
      <c:catAx>
        <c:axId val="208582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26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8582688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21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6080"/>
        <c:axId val="206676640"/>
      </c:lineChart>
      <c:dateAx>
        <c:axId val="2066760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664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667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60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4928"/>
        <c:axId val="208585488"/>
      </c:lineChart>
      <c:dateAx>
        <c:axId val="20858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5488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858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4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7728"/>
        <c:axId val="208588288"/>
      </c:lineChart>
      <c:catAx>
        <c:axId val="208587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8288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8588288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77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9872"/>
        <c:axId val="206673280"/>
      </c:lineChart>
      <c:catAx>
        <c:axId val="2089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32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667328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198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992"/>
        <c:axId val="208921552"/>
      </c:lineChart>
      <c:catAx>
        <c:axId val="2089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155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892155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0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3792"/>
        <c:axId val="208924352"/>
      </c:lineChart>
      <c:catAx>
        <c:axId val="20892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435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892435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3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7152"/>
        <c:axId val="208927712"/>
      </c:lineChart>
      <c:catAx>
        <c:axId val="208927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771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892771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71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9952"/>
        <c:axId val="208930512"/>
      </c:lineChart>
      <c:dateAx>
        <c:axId val="2089299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051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8930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99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2752"/>
        <c:axId val="208933312"/>
      </c:lineChart>
      <c:catAx>
        <c:axId val="208932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331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893331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27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5552"/>
        <c:axId val="209321280"/>
      </c:lineChart>
      <c:catAx>
        <c:axId val="208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12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932128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555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520"/>
        <c:axId val="209324080"/>
      </c:lineChart>
      <c:catAx>
        <c:axId val="2093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40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932408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3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8880"/>
        <c:axId val="206679440"/>
      </c:lineChart>
      <c:catAx>
        <c:axId val="206678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9440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6679440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788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6320"/>
        <c:axId val="209326880"/>
      </c:lineChart>
      <c:catAx>
        <c:axId val="2093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6880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9326880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6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758000</c:v>
                </c:pt>
                <c:pt idx="21">
                  <c:v>704000</c:v>
                </c:pt>
                <c:pt idx="22">
                  <c:v>733000</c:v>
                </c:pt>
                <c:pt idx="23">
                  <c:v>704000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9680"/>
        <c:axId val="209330240"/>
      </c:lineChart>
      <c:catAx>
        <c:axId val="2093296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0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09330240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2968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2480"/>
        <c:axId val="209333040"/>
      </c:lineChart>
      <c:dateAx>
        <c:axId val="209332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30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09333040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2480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5280"/>
        <c:axId val="209335840"/>
      </c:lineChart>
      <c:catAx>
        <c:axId val="20933528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9335840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528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9728"/>
        <c:axId val="209880288"/>
      </c:lineChart>
      <c:catAx>
        <c:axId val="20987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0288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09880288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79728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1968"/>
        <c:axId val="209882528"/>
      </c:lineChart>
      <c:catAx>
        <c:axId val="20988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882528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19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04134747660611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4768"/>
        <c:axId val="209885328"/>
      </c:lineChart>
      <c:catAx>
        <c:axId val="20988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5328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09885328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84768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1680"/>
        <c:axId val="206682240"/>
      </c:lineChart>
      <c:catAx>
        <c:axId val="20668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8224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668224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816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5040"/>
        <c:axId val="207656032"/>
      </c:lineChart>
      <c:catAx>
        <c:axId val="20668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603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0765603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85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1632"/>
        <c:axId val="207662192"/>
      </c:lineChart>
      <c:catAx>
        <c:axId val="2076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219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0766219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16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4992"/>
        <c:axId val="207665552"/>
      </c:lineChart>
      <c:catAx>
        <c:axId val="207664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555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0766555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49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7792"/>
        <c:axId val="207668352"/>
      </c:lineChart>
      <c:dateAx>
        <c:axId val="207667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835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07668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7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0592"/>
        <c:axId val="207671152"/>
      </c:lineChart>
      <c:catAx>
        <c:axId val="207670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1152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0767115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05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41885</v>
      </c>
      <c r="F1" s="4" t="s">
        <v>1</v>
      </c>
      <c r="G1" s="5">
        <v>760000</v>
      </c>
      <c r="H1" s="6"/>
      <c r="I1" s="7" t="s">
        <v>2</v>
      </c>
      <c r="J1" s="8">
        <v>140000</v>
      </c>
      <c r="O1" s="42" t="s">
        <v>3</v>
      </c>
      <c r="P1" s="11">
        <f ca="1">TODAY()+2</f>
        <v>41887</v>
      </c>
      <c r="Q1" s="12">
        <v>600000</v>
      </c>
      <c r="S1" s="42" t="s">
        <v>4</v>
      </c>
      <c r="T1" s="11">
        <f ca="1">TODAY()+2</f>
        <v>41887</v>
      </c>
      <c r="U1" s="12">
        <v>104000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41886</v>
      </c>
      <c r="D2" s="14"/>
      <c r="P2" s="11">
        <f ca="1">TODAY()+3</f>
        <v>41888</v>
      </c>
      <c r="Q2" s="12">
        <v>625000</v>
      </c>
      <c r="T2" s="11">
        <f ca="1">TODAY()+3</f>
        <v>41888</v>
      </c>
      <c r="U2" s="12">
        <v>108000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41884</v>
      </c>
      <c r="L3" s="23">
        <f ca="1">TODAY()</f>
        <v>41885</v>
      </c>
      <c r="M3" s="24" t="s">
        <v>17</v>
      </c>
      <c r="P3" s="11">
        <f ca="1">TODAY()+4</f>
        <v>41889</v>
      </c>
      <c r="Q3" s="12">
        <v>600000</v>
      </c>
      <c r="T3" s="11">
        <f ca="1">TODAY()+4</f>
        <v>41889</v>
      </c>
      <c r="U3" s="12">
        <v>104000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51</v>
      </c>
      <c r="C4" s="17">
        <v>36</v>
      </c>
      <c r="D4" s="18">
        <f>AVERAGE(B4,C4)</f>
        <v>43.5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-650000</v>
      </c>
      <c r="C6" s="12">
        <v>-600000</v>
      </c>
      <c r="D6" s="25" t="s">
        <v>19</v>
      </c>
      <c r="E6" s="26">
        <v>-108000</v>
      </c>
      <c r="F6" s="12">
        <v>-96000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-92827-0-0-20000-10839+20666</f>
        <v>-103000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-128000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35014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19875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650000+108000</f>
        <v>758000</v>
      </c>
      <c r="AH22" s="12"/>
      <c r="AJ22" s="15">
        <f t="shared" si="6"/>
        <v>37216</v>
      </c>
      <c r="AK22" s="12"/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600000+104000</f>
        <v>704000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625000+108000</f>
        <v>733000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>
        <f>600000+104000</f>
        <v>704000</v>
      </c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128000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60" t="s">
        <v>33</v>
      </c>
      <c r="B33" s="58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238478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60" t="s">
        <v>81</v>
      </c>
      <c r="B35" s="58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">
      <c r="A36" s="60" t="s">
        <v>82</v>
      </c>
      <c r="B36" s="58">
        <v>43460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10839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89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25" t="s">
        <v>80</v>
      </c>
      <c r="B57" s="58">
        <v>0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25" t="s">
        <v>35</v>
      </c>
      <c r="B62" s="40">
        <v>0</v>
      </c>
    </row>
    <row r="63" spans="1:5" ht="13.5" thickBot="1" x14ac:dyDescent="0.25">
      <c r="A63" s="33" t="s">
        <v>36</v>
      </c>
      <c r="B63" s="34">
        <f>SUM(B31:B62)</f>
        <v>805932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3" t="s">
        <v>0</v>
      </c>
      <c r="B1" s="44">
        <f ca="1">TODAY()</f>
        <v>41885</v>
      </c>
      <c r="G1" s="2" t="s">
        <v>0</v>
      </c>
      <c r="H1" s="3">
        <f ca="1">TODAY()</f>
        <v>41885</v>
      </c>
    </row>
    <row r="2" spans="1:12" ht="13.5" thickBot="1" x14ac:dyDescent="0.25">
      <c r="A2" s="43" t="s">
        <v>10</v>
      </c>
      <c r="B2" s="44">
        <f ca="1">TODAY()+2</f>
        <v>41887</v>
      </c>
      <c r="G2" s="2" t="s">
        <v>10</v>
      </c>
      <c r="H2" s="3">
        <f ca="1">TODAY()+3</f>
        <v>41888</v>
      </c>
    </row>
    <row r="3" spans="1:12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5" thickBot="1" x14ac:dyDescent="0.25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5" thickBot="1" x14ac:dyDescent="0.25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5" thickBot="1" x14ac:dyDescent="0.25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5" thickBot="1" x14ac:dyDescent="0.25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">
      <c r="A35" s="25" t="s">
        <v>81</v>
      </c>
      <c r="B35" s="40"/>
      <c r="G35" s="25" t="s">
        <v>81</v>
      </c>
      <c r="H35" s="40"/>
    </row>
    <row r="36" spans="1:11" x14ac:dyDescent="0.2">
      <c r="A36" s="25" t="s">
        <v>82</v>
      </c>
      <c r="B36" s="40"/>
      <c r="G36" s="25" t="s">
        <v>82</v>
      </c>
      <c r="H36" s="40"/>
    </row>
    <row r="37" spans="1:11" x14ac:dyDescent="0.2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">
      <c r="A40" s="25" t="s">
        <v>74</v>
      </c>
      <c r="B40" s="40"/>
      <c r="G40" s="25" t="s">
        <v>74</v>
      </c>
      <c r="H40" s="40"/>
    </row>
    <row r="41" spans="1:11" x14ac:dyDescent="0.2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">
      <c r="A42" s="25" t="s">
        <v>16</v>
      </c>
      <c r="B42" s="40"/>
      <c r="G42" s="25" t="s">
        <v>16</v>
      </c>
      <c r="H42" s="40"/>
    </row>
    <row r="43" spans="1:11" x14ac:dyDescent="0.2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">
      <c r="A47" s="25" t="s">
        <v>37</v>
      </c>
      <c r="B47" s="40"/>
      <c r="G47" s="25" t="s">
        <v>37</v>
      </c>
      <c r="H47" s="40"/>
    </row>
    <row r="48" spans="1:11" x14ac:dyDescent="0.2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">
      <c r="A61" s="25" t="s">
        <v>59</v>
      </c>
      <c r="B61" s="40"/>
      <c r="C61" s="62"/>
      <c r="G61" s="25" t="s">
        <v>59</v>
      </c>
      <c r="H61" s="40"/>
      <c r="I61" s="62"/>
    </row>
    <row r="62" spans="1:11" ht="13.5" thickBot="1" x14ac:dyDescent="0.25">
      <c r="A62" s="25" t="s">
        <v>35</v>
      </c>
      <c r="B62" s="40"/>
      <c r="G62" s="60" t="s">
        <v>35</v>
      </c>
      <c r="H62" s="58"/>
    </row>
    <row r="63" spans="1:11" ht="13.5" thickBot="1" x14ac:dyDescent="0.25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5" thickBot="1" x14ac:dyDescent="0.25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2001-11-19T20:15:53Z</cp:lastPrinted>
  <dcterms:created xsi:type="dcterms:W3CDTF">2000-09-26T13:26:15Z</dcterms:created>
  <dcterms:modified xsi:type="dcterms:W3CDTF">2014-09-03T19:13:57Z</dcterms:modified>
</cp:coreProperties>
</file>