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8100" windowHeight="832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Sheet1!$A$1:$K$56</definedName>
  </definedNames>
  <calcPr calcId="152511"/>
</workbook>
</file>

<file path=xl/calcChain.xml><?xml version="1.0" encoding="utf-8"?>
<calcChain xmlns="http://schemas.openxmlformats.org/spreadsheetml/2006/main">
  <c r="C7" i="1" l="1"/>
  <c r="C8" i="1"/>
  <c r="C12" i="1"/>
  <c r="F12" i="1"/>
  <c r="C13" i="1"/>
  <c r="F13" i="1"/>
  <c r="C17" i="1"/>
  <c r="C18" i="1" s="1"/>
  <c r="F17" i="1"/>
  <c r="F18" i="1"/>
  <c r="C22" i="1"/>
  <c r="F22" i="1"/>
  <c r="C23" i="1"/>
  <c r="F23" i="1"/>
  <c r="C27" i="1"/>
  <c r="C28" i="1" s="1"/>
  <c r="F27" i="1"/>
  <c r="F28" i="1"/>
  <c r="C32" i="1"/>
  <c r="F32" i="1"/>
  <c r="C33" i="1"/>
  <c r="F33" i="1"/>
  <c r="C37" i="1"/>
  <c r="C38" i="1" s="1"/>
  <c r="F37" i="1"/>
  <c r="F38" i="1"/>
</calcChain>
</file>

<file path=xl/sharedStrings.xml><?xml version="1.0" encoding="utf-8"?>
<sst xmlns="http://schemas.openxmlformats.org/spreadsheetml/2006/main" count="68" uniqueCount="33">
  <si>
    <t>Transwestern</t>
  </si>
  <si>
    <t>Commodity</t>
  </si>
  <si>
    <t>GDA</t>
  </si>
  <si>
    <t>Reservation</t>
  </si>
  <si>
    <t>IB Link to SJ Pool</t>
  </si>
  <si>
    <t>Citizens</t>
  </si>
  <si>
    <t>El Paso</t>
  </si>
  <si>
    <t>San Juan</t>
  </si>
  <si>
    <t>Permian</t>
  </si>
  <si>
    <t>East of Thoreau</t>
  </si>
  <si>
    <t>San Juan-Border</t>
  </si>
  <si>
    <t>Total Variable</t>
  </si>
  <si>
    <t>Permian-Border</t>
  </si>
  <si>
    <t>San Juan-Waha</t>
  </si>
  <si>
    <t>Permian-Waha</t>
  </si>
  <si>
    <t>San Juan-AZ/Nev</t>
  </si>
  <si>
    <t>Permian-AZ/Nev</t>
  </si>
  <si>
    <t>Fuel (4.5%)</t>
  </si>
  <si>
    <t>San Juan to EOT</t>
  </si>
  <si>
    <t>La Plata to EOT</t>
  </si>
  <si>
    <t>Thoreau to EOT</t>
  </si>
  <si>
    <t>West Texas to EOT</t>
  </si>
  <si>
    <t>IB Link to EP I/C</t>
  </si>
  <si>
    <t>Fuel (1.56%)</t>
  </si>
  <si>
    <t>Fuel (1.31%)</t>
  </si>
  <si>
    <t>Fuel (.25%)</t>
  </si>
  <si>
    <t>9KUB</t>
  </si>
  <si>
    <t>9KUC</t>
  </si>
  <si>
    <t>Monthly</t>
  </si>
  <si>
    <t>Permian-Waha IT</t>
  </si>
  <si>
    <t>Fuel (3.88%)</t>
  </si>
  <si>
    <t>Fuel (1.55%)</t>
  </si>
  <si>
    <t>Fuel (3.47%)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</si>
</sst>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zoomScaleNormal="100" workbookViewId="0">
      <selection activeCell="F3" sqref="F3"/>
    </sheetView>
  </sheetViews>
  <sheetFormatPr defaultRowHeight="12.75" x14ac:dyDescent="0.2"/>
  <cols>
    <col min="5" max="5" width="13.5703125" customWidth="1"/>
    <col min="6" max="6" width="11.28515625" customWidth="1"/>
    <col min="7" max="7" width="11" customWidth="1"/>
  </cols>
  <sheetData>
    <row r="1" spans="1:6" x14ac:dyDescent="0.2">
      <c r="A1" s="1" t="s">
        <v>6</v>
      </c>
      <c r="C1" s="4" t="s">
        <v>2</v>
      </c>
      <c r="E1" s="1" t="s">
        <v>0</v>
      </c>
      <c r="F1" s="4" t="s">
        <v>2</v>
      </c>
    </row>
    <row r="2" spans="1:6" x14ac:dyDescent="0.2">
      <c r="A2" t="s">
        <v>7</v>
      </c>
      <c r="C2">
        <v>5.0449999999999999</v>
      </c>
      <c r="E2" t="s">
        <v>7</v>
      </c>
      <c r="F2">
        <v>5.0449999999999999</v>
      </c>
    </row>
    <row r="3" spans="1:6" x14ac:dyDescent="0.2">
      <c r="A3" t="s">
        <v>8</v>
      </c>
      <c r="C3">
        <v>5.125</v>
      </c>
      <c r="E3" t="s">
        <v>9</v>
      </c>
      <c r="F3">
        <v>5.1150000000000002</v>
      </c>
    </row>
    <row r="5" spans="1:6" x14ac:dyDescent="0.2">
      <c r="A5" s="1" t="s">
        <v>10</v>
      </c>
      <c r="E5" s="1" t="s">
        <v>5</v>
      </c>
    </row>
    <row r="6" spans="1:6" x14ac:dyDescent="0.2">
      <c r="A6" t="s">
        <v>1</v>
      </c>
      <c r="C6">
        <v>2.6100000000000002E-2</v>
      </c>
      <c r="E6" t="s">
        <v>1</v>
      </c>
      <c r="F6">
        <v>2.53E-2</v>
      </c>
    </row>
    <row r="7" spans="1:6" ht="13.5" thickBot="1" x14ac:dyDescent="0.25">
      <c r="A7" t="s">
        <v>32</v>
      </c>
      <c r="C7" s="2">
        <f>C2*0.0347</f>
        <v>0.17506150000000001</v>
      </c>
      <c r="E7" t="s">
        <v>17</v>
      </c>
    </row>
    <row r="8" spans="1:6" x14ac:dyDescent="0.2">
      <c r="A8" t="s">
        <v>11</v>
      </c>
      <c r="C8">
        <f>SUM(C6:C7)</f>
        <v>0.20116150000000002</v>
      </c>
      <c r="E8" t="s">
        <v>11</v>
      </c>
    </row>
    <row r="10" spans="1:6" x14ac:dyDescent="0.2">
      <c r="A10" s="1" t="s">
        <v>12</v>
      </c>
      <c r="E10" s="1" t="s">
        <v>19</v>
      </c>
    </row>
    <row r="11" spans="1:6" x14ac:dyDescent="0.2">
      <c r="A11" t="s">
        <v>1</v>
      </c>
      <c r="C11">
        <v>4.3499999999999997E-2</v>
      </c>
      <c r="E11" t="s">
        <v>1</v>
      </c>
      <c r="F11" s="3">
        <v>1.7600000000000001E-2</v>
      </c>
    </row>
    <row r="12" spans="1:6" ht="13.5" thickBot="1" x14ac:dyDescent="0.25">
      <c r="A12" t="s">
        <v>32</v>
      </c>
      <c r="C12" s="2">
        <f>C3*0.0347</f>
        <v>0.17783750000000001</v>
      </c>
      <c r="E12" t="s">
        <v>23</v>
      </c>
      <c r="F12" s="2">
        <f>F2*0.0156</f>
        <v>7.8701999999999994E-2</v>
      </c>
    </row>
    <row r="13" spans="1:6" x14ac:dyDescent="0.2">
      <c r="A13" t="s">
        <v>11</v>
      </c>
      <c r="C13">
        <f>SUM(C11:C12)</f>
        <v>0.22133750000000002</v>
      </c>
      <c r="E13" t="s">
        <v>11</v>
      </c>
      <c r="F13">
        <f>SUM(F11:F12)</f>
        <v>9.6301999999999999E-2</v>
      </c>
    </row>
    <row r="15" spans="1:6" x14ac:dyDescent="0.2">
      <c r="A15" s="1" t="s">
        <v>13</v>
      </c>
      <c r="E15" s="1" t="s">
        <v>18</v>
      </c>
    </row>
    <row r="16" spans="1:6" x14ac:dyDescent="0.2">
      <c r="A16" t="s">
        <v>1</v>
      </c>
      <c r="C16">
        <v>5.3E-3</v>
      </c>
      <c r="E16" t="s">
        <v>1</v>
      </c>
      <c r="F16">
        <v>1.7600000000000001E-2</v>
      </c>
    </row>
    <row r="17" spans="1:6" ht="13.5" thickBot="1" x14ac:dyDescent="0.25">
      <c r="A17" t="s">
        <v>32</v>
      </c>
      <c r="C17" s="2">
        <f>C2*0.0347</f>
        <v>0.17506150000000001</v>
      </c>
      <c r="E17" t="s">
        <v>24</v>
      </c>
      <c r="F17" s="2">
        <f>F2*0.0131</f>
        <v>6.6089499999999995E-2</v>
      </c>
    </row>
    <row r="18" spans="1:6" x14ac:dyDescent="0.2">
      <c r="A18" t="s">
        <v>11</v>
      </c>
      <c r="C18">
        <f>SUM(C16:C17)</f>
        <v>0.18036150000000001</v>
      </c>
      <c r="E18" t="s">
        <v>11</v>
      </c>
      <c r="F18">
        <f>SUM(F16:F17)</f>
        <v>8.36895E-2</v>
      </c>
    </row>
    <row r="20" spans="1:6" x14ac:dyDescent="0.2">
      <c r="A20" s="1" t="s">
        <v>14</v>
      </c>
      <c r="E20" s="1" t="s">
        <v>20</v>
      </c>
    </row>
    <row r="21" spans="1:6" x14ac:dyDescent="0.2">
      <c r="A21" t="s">
        <v>1</v>
      </c>
      <c r="C21">
        <v>5.3E-3</v>
      </c>
      <c r="E21" t="s">
        <v>1</v>
      </c>
      <c r="F21">
        <v>1.6500000000000001E-2</v>
      </c>
    </row>
    <row r="22" spans="1:6" ht="13.5" thickBot="1" x14ac:dyDescent="0.25">
      <c r="A22" t="s">
        <v>31</v>
      </c>
      <c r="C22" s="2">
        <f>C3*0.0155</f>
        <v>7.9437499999999994E-2</v>
      </c>
      <c r="E22" t="s">
        <v>24</v>
      </c>
      <c r="F22" s="2">
        <f>F2*0.0131</f>
        <v>6.6089499999999995E-2</v>
      </c>
    </row>
    <row r="23" spans="1:6" x14ac:dyDescent="0.2">
      <c r="A23" t="s">
        <v>11</v>
      </c>
      <c r="C23">
        <f>SUM(C21:C22)</f>
        <v>8.4737499999999993E-2</v>
      </c>
      <c r="E23" t="s">
        <v>11</v>
      </c>
      <c r="F23">
        <f>SUM(F21:F22)</f>
        <v>8.2589499999999996E-2</v>
      </c>
    </row>
    <row r="25" spans="1:6" x14ac:dyDescent="0.2">
      <c r="A25" s="1" t="s">
        <v>15</v>
      </c>
      <c r="E25" s="1" t="s">
        <v>21</v>
      </c>
    </row>
    <row r="26" spans="1:6" x14ac:dyDescent="0.2">
      <c r="A26" t="s">
        <v>1</v>
      </c>
      <c r="C26">
        <v>2.8899999999999999E-2</v>
      </c>
      <c r="E26" t="s">
        <v>1</v>
      </c>
      <c r="F26">
        <v>0</v>
      </c>
    </row>
    <row r="27" spans="1:6" ht="13.5" thickBot="1" x14ac:dyDescent="0.25">
      <c r="A27" t="s">
        <v>32</v>
      </c>
      <c r="C27" s="2">
        <f>C2*0.0388</f>
        <v>0.195746</v>
      </c>
      <c r="E27" t="s">
        <v>24</v>
      </c>
      <c r="F27" s="2">
        <f>F3*0.0131</f>
        <v>6.700650000000001E-2</v>
      </c>
    </row>
    <row r="28" spans="1:6" x14ac:dyDescent="0.2">
      <c r="A28" t="s">
        <v>11</v>
      </c>
      <c r="C28">
        <f>SUM(C26:C27)</f>
        <v>0.22464600000000001</v>
      </c>
      <c r="E28" t="s">
        <v>11</v>
      </c>
      <c r="F28">
        <f>SUM(F26:F27)</f>
        <v>6.700650000000001E-2</v>
      </c>
    </row>
    <row r="30" spans="1:6" x14ac:dyDescent="0.2">
      <c r="A30" s="1" t="s">
        <v>16</v>
      </c>
      <c r="E30" s="1" t="s">
        <v>4</v>
      </c>
    </row>
    <row r="31" spans="1:6" x14ac:dyDescent="0.2">
      <c r="A31" t="s">
        <v>1</v>
      </c>
      <c r="C31">
        <v>3.1600000000000003E-2</v>
      </c>
      <c r="E31" t="s">
        <v>1</v>
      </c>
      <c r="F31">
        <v>1.1000000000000001E-3</v>
      </c>
    </row>
    <row r="32" spans="1:6" ht="13.5" thickBot="1" x14ac:dyDescent="0.25">
      <c r="A32" t="s">
        <v>30</v>
      </c>
      <c r="C32" s="2">
        <f>C3*0.0388</f>
        <v>0.19885</v>
      </c>
      <c r="E32" t="s">
        <v>25</v>
      </c>
      <c r="F32" s="2">
        <f>F2*0.0025</f>
        <v>1.26125E-2</v>
      </c>
    </row>
    <row r="33" spans="1:6" x14ac:dyDescent="0.2">
      <c r="A33" t="s">
        <v>11</v>
      </c>
      <c r="C33">
        <f>SUM(C31:C32)</f>
        <v>0.23044999999999999</v>
      </c>
      <c r="E33" t="s">
        <v>11</v>
      </c>
      <c r="F33">
        <f>SUM(F31:F32)</f>
        <v>1.3712500000000001E-2</v>
      </c>
    </row>
    <row r="35" spans="1:6" x14ac:dyDescent="0.2">
      <c r="A35" s="1" t="s">
        <v>29</v>
      </c>
      <c r="E35" s="1" t="s">
        <v>22</v>
      </c>
    </row>
    <row r="36" spans="1:6" x14ac:dyDescent="0.2">
      <c r="A36" t="s">
        <v>1</v>
      </c>
      <c r="C36">
        <v>4.4999999999999998E-2</v>
      </c>
      <c r="E36" t="s">
        <v>1</v>
      </c>
      <c r="F36">
        <v>3.3E-3</v>
      </c>
    </row>
    <row r="37" spans="1:6" ht="13.5" thickBot="1" x14ac:dyDescent="0.25">
      <c r="A37" t="s">
        <v>31</v>
      </c>
      <c r="C37" s="5">
        <f>C3*0.0155</f>
        <v>7.9437499999999994E-2</v>
      </c>
      <c r="E37" t="s">
        <v>25</v>
      </c>
      <c r="F37" s="2">
        <f>F2*0.0025</f>
        <v>1.26125E-2</v>
      </c>
    </row>
    <row r="38" spans="1:6" x14ac:dyDescent="0.2">
      <c r="C38">
        <f>SUM(C36:C37)</f>
        <v>0.12443749999999999</v>
      </c>
      <c r="E38" t="s">
        <v>11</v>
      </c>
      <c r="F38">
        <f>SUM(F36:F37)</f>
        <v>1.59125E-2</v>
      </c>
    </row>
    <row r="40" spans="1:6" x14ac:dyDescent="0.2">
      <c r="A40" s="1" t="s">
        <v>3</v>
      </c>
    </row>
    <row r="42" spans="1:6" x14ac:dyDescent="0.2">
      <c r="A42" t="s">
        <v>26</v>
      </c>
      <c r="B42">
        <v>5.8</v>
      </c>
      <c r="C42" t="s">
        <v>28</v>
      </c>
    </row>
    <row r="43" spans="1:6" x14ac:dyDescent="0.2">
      <c r="A43" t="s">
        <v>27</v>
      </c>
      <c r="B43">
        <v>5.8</v>
      </c>
      <c r="C43" t="s">
        <v>28</v>
      </c>
    </row>
    <row r="44" spans="1:6" x14ac:dyDescent="0.2">
      <c r="A44">
        <v>24568</v>
      </c>
      <c r="B44">
        <v>0.21249999999999999</v>
      </c>
    </row>
    <row r="45" spans="1:6" x14ac:dyDescent="0.2">
      <c r="A45">
        <v>24654</v>
      </c>
      <c r="B45">
        <v>0.21249999999999999</v>
      </c>
    </row>
    <row r="46" spans="1:6" x14ac:dyDescent="0.2">
      <c r="A46">
        <v>26740</v>
      </c>
      <c r="B46">
        <v>0.05</v>
      </c>
    </row>
    <row r="47" spans="1:6" x14ac:dyDescent="0.2">
      <c r="A47">
        <v>24924</v>
      </c>
      <c r="B47">
        <v>0.06</v>
      </c>
    </row>
    <row r="48" spans="1:6" x14ac:dyDescent="0.2">
      <c r="A48">
        <v>26519</v>
      </c>
      <c r="B48">
        <v>0.1031</v>
      </c>
    </row>
    <row r="49" spans="1:2" x14ac:dyDescent="0.2">
      <c r="A49">
        <v>26520</v>
      </c>
      <c r="B49">
        <v>0.2082</v>
      </c>
    </row>
  </sheetData>
  <pageMargins left="0.75" right="0.75" top="1" bottom="1" header="0.5" footer="0.5"/>
  <pageSetup scale="83" orientation="portrait" r:id="rId1"/>
  <headerFooter alignWithMargins="0"/>
  <rowBreaks count="1" manualBreakCount="1">
    <brk id="53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psulliv</dc:creator>
  <cp:lastModifiedBy>Felienne</cp:lastModifiedBy>
  <cp:lastPrinted>2001-01-09T12:19:02Z</cp:lastPrinted>
  <dcterms:created xsi:type="dcterms:W3CDTF">2000-02-08T19:15:37Z</dcterms:created>
  <dcterms:modified xsi:type="dcterms:W3CDTF">2014-09-03T19:30:46Z</dcterms:modified>
</cp:coreProperties>
</file>