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120" windowHeight="4725" tabRatio="178"/>
  </bookViews>
  <sheets>
    <sheet name="Map" sheetId="1" r:id="rId1"/>
  </sheets>
  <definedNames>
    <definedName name="Header">Map!$B$67:$M$67</definedName>
    <definedName name="_xlnm.Print_Area" localSheetId="0">Map!$A$1:$S$57</definedName>
  </definedNames>
  <calcPr calcId="152511"/>
</workbook>
</file>

<file path=xl/calcChain.xml><?xml version="1.0" encoding="utf-8"?>
<calcChain xmlns="http://schemas.openxmlformats.org/spreadsheetml/2006/main">
  <c r="I2" i="1" l="1"/>
  <c r="I3" i="1"/>
  <c r="N3" i="1"/>
  <c r="I4" i="1"/>
  <c r="N4" i="1"/>
  <c r="N5" i="1"/>
  <c r="E7" i="1"/>
  <c r="E8" i="1"/>
  <c r="E9" i="1"/>
  <c r="L12" i="1"/>
  <c r="C13" i="1"/>
  <c r="G13" i="1"/>
  <c r="I13" i="1"/>
  <c r="L13" i="1"/>
  <c r="O13" i="1"/>
  <c r="C14" i="1"/>
  <c r="G14" i="1"/>
  <c r="I14" i="1"/>
  <c r="L14" i="1"/>
  <c r="O14" i="1"/>
  <c r="C15" i="1"/>
  <c r="G15" i="1"/>
  <c r="I15" i="1"/>
  <c r="O15" i="1"/>
  <c r="B18" i="1"/>
  <c r="P18" i="1"/>
  <c r="B19" i="1"/>
  <c r="P19" i="1"/>
  <c r="P20" i="1"/>
  <c r="I21" i="1"/>
  <c r="I22" i="1"/>
  <c r="I23" i="1"/>
  <c r="S23" i="1"/>
  <c r="B24" i="1"/>
  <c r="S24" i="1"/>
  <c r="B25" i="1"/>
  <c r="S25" i="1"/>
  <c r="Q26" i="1"/>
  <c r="Q27" i="1"/>
  <c r="H28" i="1"/>
  <c r="H29" i="1"/>
  <c r="H30" i="1"/>
  <c r="R32" i="1"/>
  <c r="R33" i="1"/>
  <c r="R34" i="1"/>
  <c r="B35" i="1"/>
  <c r="B36" i="1"/>
  <c r="B37" i="1"/>
  <c r="B40" i="1"/>
  <c r="B41" i="1"/>
  <c r="B42" i="1"/>
  <c r="D46" i="1"/>
  <c r="D47" i="1"/>
  <c r="C51" i="1"/>
  <c r="G51" i="1"/>
  <c r="C52" i="1"/>
  <c r="G52" i="1"/>
  <c r="C53" i="1"/>
  <c r="G53" i="1"/>
  <c r="E54" i="1"/>
  <c r="E55" i="1"/>
  <c r="E56" i="1"/>
  <c r="H68" i="1"/>
  <c r="M68" i="1"/>
  <c r="H69" i="1"/>
  <c r="M69" i="1"/>
  <c r="H70" i="1"/>
  <c r="M70" i="1"/>
  <c r="H71" i="1"/>
  <c r="M71" i="1"/>
  <c r="H72" i="1"/>
  <c r="M72" i="1"/>
  <c r="H73" i="1"/>
  <c r="M73" i="1"/>
  <c r="H74" i="1"/>
  <c r="M74" i="1"/>
  <c r="H75" i="1"/>
  <c r="M75" i="1"/>
  <c r="H76" i="1"/>
  <c r="M76" i="1"/>
  <c r="H77" i="1"/>
  <c r="M77" i="1"/>
  <c r="H78" i="1"/>
  <c r="M78" i="1"/>
  <c r="H79" i="1"/>
  <c r="M79" i="1"/>
  <c r="H80" i="1"/>
  <c r="M80" i="1"/>
  <c r="H81" i="1"/>
  <c r="M81" i="1"/>
  <c r="H82" i="1"/>
  <c r="M82" i="1"/>
  <c r="H83" i="1"/>
  <c r="M83" i="1"/>
  <c r="H84" i="1"/>
  <c r="M84" i="1"/>
  <c r="H85" i="1"/>
  <c r="M85" i="1"/>
  <c r="H86" i="1"/>
  <c r="M86" i="1"/>
  <c r="H87" i="1"/>
  <c r="M87" i="1"/>
  <c r="H88" i="1"/>
  <c r="M88" i="1"/>
  <c r="H89" i="1"/>
  <c r="M89" i="1"/>
  <c r="H90" i="1"/>
  <c r="M90" i="1"/>
  <c r="H91" i="1"/>
  <c r="M91" i="1"/>
  <c r="H92" i="1"/>
  <c r="M92" i="1"/>
  <c r="H93" i="1"/>
  <c r="M93" i="1"/>
  <c r="H94" i="1"/>
  <c r="M94" i="1"/>
  <c r="H95" i="1"/>
  <c r="M95" i="1"/>
  <c r="H96" i="1"/>
  <c r="M96" i="1"/>
  <c r="H97" i="1"/>
  <c r="M97" i="1"/>
  <c r="H98" i="1"/>
  <c r="M98" i="1"/>
  <c r="H99" i="1"/>
  <c r="M99" i="1"/>
  <c r="H100" i="1"/>
  <c r="M100" i="1"/>
  <c r="M101" i="1"/>
  <c r="H102" i="1"/>
  <c r="M102" i="1"/>
  <c r="H103" i="1"/>
  <c r="M103" i="1"/>
  <c r="H104" i="1"/>
  <c r="M104" i="1"/>
  <c r="H105" i="1"/>
  <c r="M105" i="1"/>
  <c r="H106" i="1"/>
  <c r="M106" i="1"/>
  <c r="H107" i="1"/>
  <c r="M107" i="1"/>
  <c r="H108" i="1"/>
  <c r="M108" i="1"/>
  <c r="H109" i="1"/>
  <c r="M109" i="1"/>
  <c r="H110" i="1"/>
  <c r="M110" i="1"/>
  <c r="H111" i="1"/>
  <c r="M111" i="1"/>
  <c r="H112" i="1"/>
  <c r="M112" i="1"/>
  <c r="H113" i="1"/>
  <c r="M113" i="1"/>
  <c r="H114" i="1"/>
  <c r="M114" i="1"/>
  <c r="H115" i="1"/>
  <c r="M115" i="1"/>
  <c r="H116" i="1"/>
  <c r="M116" i="1"/>
  <c r="H117" i="1"/>
  <c r="M117" i="1"/>
  <c r="H118" i="1"/>
  <c r="M118" i="1"/>
  <c r="H119" i="1"/>
  <c r="M119" i="1"/>
  <c r="H120" i="1"/>
  <c r="M120" i="1"/>
  <c r="H121" i="1"/>
  <c r="M121" i="1"/>
  <c r="H122" i="1"/>
  <c r="M122" i="1"/>
  <c r="H123" i="1"/>
  <c r="M123" i="1"/>
  <c r="H124" i="1"/>
  <c r="M124" i="1"/>
  <c r="H125" i="1"/>
  <c r="M125" i="1"/>
  <c r="H126" i="1"/>
  <c r="M126" i="1"/>
  <c r="H127" i="1"/>
  <c r="M127" i="1"/>
  <c r="H128" i="1"/>
  <c r="M128" i="1"/>
  <c r="H129" i="1"/>
  <c r="M129" i="1"/>
  <c r="H130" i="1"/>
  <c r="M130" i="1"/>
  <c r="H131" i="1"/>
  <c r="M131" i="1"/>
  <c r="H132" i="1"/>
  <c r="M132" i="1"/>
  <c r="H133" i="1"/>
  <c r="M133" i="1"/>
  <c r="H134" i="1"/>
  <c r="M134" i="1"/>
  <c r="H135" i="1"/>
  <c r="M135" i="1"/>
  <c r="H136" i="1"/>
  <c r="M136" i="1"/>
  <c r="H137" i="1"/>
  <c r="M137" i="1"/>
  <c r="H138" i="1"/>
  <c r="M138" i="1"/>
  <c r="H139" i="1"/>
  <c r="M139" i="1"/>
  <c r="H140" i="1"/>
  <c r="M140" i="1"/>
  <c r="H141" i="1"/>
  <c r="M141" i="1"/>
  <c r="H142" i="1"/>
  <c r="M142" i="1"/>
  <c r="H143" i="1"/>
  <c r="M143" i="1"/>
  <c r="H144" i="1"/>
  <c r="M144" i="1"/>
  <c r="H145" i="1"/>
  <c r="M145" i="1"/>
  <c r="H146" i="1"/>
  <c r="M146" i="1"/>
  <c r="H147" i="1"/>
  <c r="M147" i="1"/>
  <c r="H148" i="1"/>
  <c r="M148" i="1"/>
  <c r="H149" i="1"/>
  <c r="M149" i="1"/>
  <c r="H150" i="1"/>
  <c r="M150" i="1"/>
  <c r="H151" i="1"/>
  <c r="M151" i="1"/>
  <c r="H152" i="1"/>
  <c r="M152" i="1"/>
  <c r="H153" i="1"/>
  <c r="M153" i="1"/>
  <c r="H154" i="1"/>
  <c r="M154" i="1"/>
  <c r="H155" i="1"/>
  <c r="M155" i="1"/>
  <c r="H156" i="1"/>
  <c r="M156" i="1"/>
  <c r="H157" i="1"/>
  <c r="M157" i="1"/>
</calcChain>
</file>

<file path=xl/sharedStrings.xml><?xml version="1.0" encoding="utf-8"?>
<sst xmlns="http://schemas.openxmlformats.org/spreadsheetml/2006/main" count="742" uniqueCount="96">
  <si>
    <t>Name</t>
  </si>
  <si>
    <t>Value</t>
  </si>
  <si>
    <t>Reference</t>
  </si>
  <si>
    <t>Path</t>
  </si>
  <si>
    <t>File</t>
  </si>
  <si>
    <t>Sheet</t>
  </si>
  <si>
    <t>Cell</t>
  </si>
  <si>
    <t>Cell Column</t>
  </si>
  <si>
    <t xml:space="preserve"> Cell Row</t>
  </si>
  <si>
    <t>Source Name</t>
  </si>
  <si>
    <t>Source Column</t>
  </si>
  <si>
    <t>Source Cell</t>
  </si>
  <si>
    <t>Kemmerer</t>
  </si>
  <si>
    <t>Opal Plant</t>
  </si>
  <si>
    <t>Capactiy</t>
  </si>
  <si>
    <t>MTD</t>
  </si>
  <si>
    <t>Current</t>
  </si>
  <si>
    <t>Utah Total Demand</t>
  </si>
  <si>
    <t>Clay Basin</t>
  </si>
  <si>
    <t>NW Plants Total</t>
  </si>
  <si>
    <t>NW Interconnects Total</t>
  </si>
  <si>
    <t>La Plata B</t>
  </si>
  <si>
    <t>Transco-Southern Rec</t>
  </si>
  <si>
    <t>MTD Average</t>
  </si>
  <si>
    <t>CurrentDay</t>
  </si>
  <si>
    <t>Transwestern SJ Total</t>
  </si>
  <si>
    <t>EPNG SJ Total</t>
  </si>
  <si>
    <t>Uinta Lateral</t>
  </si>
  <si>
    <t>Transco Northern Rec</t>
  </si>
  <si>
    <t>Lost Creek</t>
  </si>
  <si>
    <t>Powder River</t>
  </si>
  <si>
    <t>Elk Basin</t>
  </si>
  <si>
    <t>KN-55/KN-740 Plants</t>
  </si>
  <si>
    <t>Medicine Bow</t>
  </si>
  <si>
    <t>Rockport Lateral</t>
  </si>
  <si>
    <t>Dull Knife</t>
  </si>
  <si>
    <t>CIG Storage</t>
  </si>
  <si>
    <t>KIT Carson</t>
  </si>
  <si>
    <t>O:\WebContent\FundamentalsSecure\ENA\Gas\Pipelines\Ops Reports\West\</t>
  </si>
  <si>
    <t>WestSummary1.xls</t>
  </si>
  <si>
    <t>Sheet1</t>
  </si>
  <si>
    <t xml:space="preserve"> </t>
  </si>
  <si>
    <t>elPaso_d1.xls</t>
  </si>
  <si>
    <t>N</t>
  </si>
  <si>
    <t>C</t>
  </si>
  <si>
    <t>B</t>
  </si>
  <si>
    <t>A</t>
  </si>
  <si>
    <t>File Not Found</t>
  </si>
  <si>
    <t>SJ Total</t>
  </si>
  <si>
    <t>Questar_d1.xls</t>
  </si>
  <si>
    <t>F</t>
  </si>
  <si>
    <t>P</t>
  </si>
  <si>
    <t>Utah Demand*</t>
  </si>
  <si>
    <t>MajorRockiesPlants_d1.xls</t>
  </si>
  <si>
    <t>D</t>
  </si>
  <si>
    <t>U</t>
  </si>
  <si>
    <t>Total</t>
  </si>
  <si>
    <t>KN-55 Plant</t>
  </si>
  <si>
    <t>KN-740 Plant</t>
  </si>
  <si>
    <t>na</t>
  </si>
  <si>
    <t>Lost Creek - CIG</t>
  </si>
  <si>
    <t>Lost Creek - WIC</t>
  </si>
  <si>
    <t>KN - 55</t>
  </si>
  <si>
    <t>KN - 740</t>
  </si>
  <si>
    <t>NorthwestPgt_d1.xls</t>
  </si>
  <si>
    <t>E</t>
  </si>
  <si>
    <t>T</t>
  </si>
  <si>
    <t>KernMojave_d1.xls</t>
  </si>
  <si>
    <t>La Plata B()=North</t>
  </si>
  <si>
    <t>Clay Basin*</t>
  </si>
  <si>
    <t>CIG*</t>
  </si>
  <si>
    <t>Transcolorado_d1.xls</t>
  </si>
  <si>
    <t>CIG_WIC_d1.xls</t>
  </si>
  <si>
    <t>O</t>
  </si>
  <si>
    <t>Uinta Lat</t>
  </si>
  <si>
    <t>Wind River Lat</t>
  </si>
  <si>
    <t>Lost Creek-CIG</t>
  </si>
  <si>
    <t>Lost Creek-WIC</t>
  </si>
  <si>
    <t>Powder River Lateral</t>
  </si>
  <si>
    <t>Powder River Lat</t>
  </si>
  <si>
    <t>Medicine Bow Lat</t>
  </si>
  <si>
    <t>CIG Into PSCO</t>
  </si>
  <si>
    <t>Into PSCO*</t>
  </si>
  <si>
    <t>Kit Carson</t>
  </si>
  <si>
    <t>KN_d1.xls</t>
  </si>
  <si>
    <t>San Juan Pt Rec</t>
  </si>
  <si>
    <t>Transwestern_d1.xls</t>
  </si>
  <si>
    <t>X</t>
  </si>
  <si>
    <t>PNM Bloomfield</t>
  </si>
  <si>
    <t>EL Paso I/C</t>
  </si>
  <si>
    <t>NWPL Receipts</t>
  </si>
  <si>
    <t>TW/TC Blanco</t>
  </si>
  <si>
    <t>San Juan Plt Rec*</t>
  </si>
  <si>
    <t>El Paso I/C</t>
  </si>
  <si>
    <t>NWPL Receipts*</t>
  </si>
  <si>
    <t>Wind River 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</si>
</sst>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2" fontId="0" fillId="0" borderId="0" xfId="0" applyNumberFormat="1"/>
    <xf numFmtId="0" fontId="4" fillId="3" borderId="1" xfId="0" applyFont="1" applyFill="1" applyBorder="1"/>
    <xf numFmtId="0" fontId="5" fillId="0" borderId="0" xfId="0" applyFont="1" applyAlignment="1">
      <alignment horizontal="right"/>
    </xf>
    <xf numFmtId="22" fontId="5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0" fontId="5" fillId="0" borderId="0" xfId="0" applyFont="1" applyFill="1" applyBorder="1"/>
    <xf numFmtId="0" fontId="6" fillId="0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left"/>
    </xf>
    <xf numFmtId="166" fontId="5" fillId="0" borderId="0" xfId="1" applyNumberFormat="1" applyFont="1" applyAlignment="1">
      <alignment horizontal="left"/>
    </xf>
    <xf numFmtId="0" fontId="5" fillId="0" borderId="0" xfId="0" applyFont="1" applyBorder="1" applyAlignment="1">
      <alignment horizontal="center"/>
    </xf>
    <xf numFmtId="166" fontId="4" fillId="3" borderId="0" xfId="0" applyNumberFormat="1" applyFont="1" applyFill="1" applyBorder="1"/>
    <xf numFmtId="0" fontId="5" fillId="3" borderId="0" xfId="0" applyFont="1" applyFill="1" applyBorder="1"/>
    <xf numFmtId="0" fontId="6" fillId="3" borderId="1" xfId="0" applyFont="1" applyFill="1" applyBorder="1"/>
    <xf numFmtId="166" fontId="4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6</xdr:row>
      <xdr:rowOff>123825</xdr:rowOff>
    </xdr:from>
    <xdr:to>
      <xdr:col>4</xdr:col>
      <xdr:colOff>390525</xdr:colOff>
      <xdr:row>49</xdr:row>
      <xdr:rowOff>114300</xdr:rowOff>
    </xdr:to>
    <xdr:sp macro="" textlink="">
      <xdr:nvSpPr>
        <xdr:cNvPr id="1025" name="Freeform 1"/>
        <xdr:cNvSpPr>
          <a:spLocks/>
        </xdr:cNvSpPr>
      </xdr:nvSpPr>
      <xdr:spPr bwMode="auto">
        <a:xfrm>
          <a:off x="2095500" y="1123950"/>
          <a:ext cx="1390650" cy="7067550"/>
        </a:xfrm>
        <a:custGeom>
          <a:avLst/>
          <a:gdLst>
            <a:gd name="T0" fmla="*/ 0 w 795"/>
            <a:gd name="T1" fmla="*/ 0 h 2976"/>
            <a:gd name="T2" fmla="*/ 432 w 795"/>
            <a:gd name="T3" fmla="*/ 469 h 2976"/>
            <a:gd name="T4" fmla="*/ 680 w 795"/>
            <a:gd name="T5" fmla="*/ 786 h 2976"/>
            <a:gd name="T6" fmla="*/ 795 w 795"/>
            <a:gd name="T7" fmla="*/ 1345 h 2976"/>
            <a:gd name="T8" fmla="*/ 576 w 795"/>
            <a:gd name="T9" fmla="*/ 2976 h 297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795" h="2976">
              <a:moveTo>
                <a:pt x="0" y="0"/>
              </a:moveTo>
              <a:lnTo>
                <a:pt x="432" y="469"/>
              </a:lnTo>
              <a:lnTo>
                <a:pt x="680" y="786"/>
              </a:lnTo>
              <a:lnTo>
                <a:pt x="795" y="1345"/>
              </a:lnTo>
              <a:lnTo>
                <a:pt x="576" y="2976"/>
              </a:lnTo>
            </a:path>
          </a:pathLst>
        </a:custGeom>
        <a:noFill/>
        <a:ln w="28575" cmpd="sng">
          <a:solidFill>
            <a:srgbClr val="3333CC"/>
          </a:solidFill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76200</xdr:colOff>
      <xdr:row>15</xdr:row>
      <xdr:rowOff>9525</xdr:rowOff>
    </xdr:from>
    <xdr:to>
      <xdr:col>16</xdr:col>
      <xdr:colOff>28575</xdr:colOff>
      <xdr:row>38</xdr:row>
      <xdr:rowOff>9525</xdr:rowOff>
    </xdr:to>
    <xdr:sp macro="" textlink="">
      <xdr:nvSpPr>
        <xdr:cNvPr id="1026" name="Freeform 2"/>
        <xdr:cNvSpPr>
          <a:spLocks/>
        </xdr:cNvSpPr>
      </xdr:nvSpPr>
      <xdr:spPr bwMode="auto">
        <a:xfrm>
          <a:off x="2543175" y="2486025"/>
          <a:ext cx="8258175" cy="3800475"/>
        </a:xfrm>
        <a:custGeom>
          <a:avLst/>
          <a:gdLst>
            <a:gd name="T0" fmla="*/ 0 w 4404"/>
            <a:gd name="T1" fmla="*/ 0 h 1666"/>
            <a:gd name="T2" fmla="*/ 372 w 4404"/>
            <a:gd name="T3" fmla="*/ 195 h 1666"/>
            <a:gd name="T4" fmla="*/ 3199 w 4404"/>
            <a:gd name="T5" fmla="*/ 345 h 1666"/>
            <a:gd name="T6" fmla="*/ 3288 w 4404"/>
            <a:gd name="T7" fmla="*/ 859 h 1666"/>
            <a:gd name="T8" fmla="*/ 4005 w 4404"/>
            <a:gd name="T9" fmla="*/ 1037 h 1666"/>
            <a:gd name="T10" fmla="*/ 4094 w 4404"/>
            <a:gd name="T11" fmla="*/ 1577 h 1666"/>
            <a:gd name="T12" fmla="*/ 4404 w 4404"/>
            <a:gd name="T13" fmla="*/ 1666 h 166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4404" h="1666">
              <a:moveTo>
                <a:pt x="0" y="0"/>
              </a:moveTo>
              <a:lnTo>
                <a:pt x="372" y="195"/>
              </a:lnTo>
              <a:lnTo>
                <a:pt x="3199" y="345"/>
              </a:lnTo>
              <a:lnTo>
                <a:pt x="3288" y="859"/>
              </a:lnTo>
              <a:lnTo>
                <a:pt x="4005" y="1037"/>
              </a:lnTo>
              <a:lnTo>
                <a:pt x="4094" y="1577"/>
              </a:lnTo>
              <a:lnTo>
                <a:pt x="4404" y="1666"/>
              </a:lnTo>
            </a:path>
          </a:pathLst>
        </a:custGeom>
        <a:noFill/>
        <a:ln w="28575" cmpd="sng">
          <a:solidFill>
            <a:srgbClr val="FF0000"/>
          </a:solidFill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552450</xdr:colOff>
      <xdr:row>29</xdr:row>
      <xdr:rowOff>66675</xdr:rowOff>
    </xdr:from>
    <xdr:to>
      <xdr:col>15</xdr:col>
      <xdr:colOff>571500</xdr:colOff>
      <xdr:row>30</xdr:row>
      <xdr:rowOff>133350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0096500" y="4867275"/>
          <a:ext cx="638175" cy="22860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37</xdr:row>
      <xdr:rowOff>152400</xdr:rowOff>
    </xdr:from>
    <xdr:to>
      <xdr:col>16</xdr:col>
      <xdr:colOff>161925</xdr:colOff>
      <xdr:row>42</xdr:row>
      <xdr:rowOff>19050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10782300" y="6267450"/>
          <a:ext cx="152400" cy="68580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25</xdr:row>
      <xdr:rowOff>104775</xdr:rowOff>
    </xdr:from>
    <xdr:to>
      <xdr:col>16</xdr:col>
      <xdr:colOff>19050</xdr:colOff>
      <xdr:row>37</xdr:row>
      <xdr:rowOff>123825</xdr:rowOff>
    </xdr:to>
    <xdr:sp macro="" textlink="">
      <xdr:nvSpPr>
        <xdr:cNvPr id="1029" name="Freeform 5"/>
        <xdr:cNvSpPr>
          <a:spLocks/>
        </xdr:cNvSpPr>
      </xdr:nvSpPr>
      <xdr:spPr bwMode="auto">
        <a:xfrm>
          <a:off x="8667750" y="4248150"/>
          <a:ext cx="2124075" cy="1990725"/>
        </a:xfrm>
        <a:custGeom>
          <a:avLst/>
          <a:gdLst>
            <a:gd name="T0" fmla="*/ 816 w 816"/>
            <a:gd name="T1" fmla="*/ 720 h 720"/>
            <a:gd name="T2" fmla="*/ 176 w 816"/>
            <a:gd name="T3" fmla="*/ 587 h 720"/>
            <a:gd name="T4" fmla="*/ 0 w 816"/>
            <a:gd name="T5" fmla="*/ 0 h 72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816" h="720">
              <a:moveTo>
                <a:pt x="816" y="720"/>
              </a:moveTo>
              <a:lnTo>
                <a:pt x="176" y="587"/>
              </a:lnTo>
              <a:lnTo>
                <a:pt x="0" y="0"/>
              </a:lnTo>
            </a:path>
          </a:pathLst>
        </a:custGeom>
        <a:noFill/>
        <a:ln w="28575" cmpd="sng">
          <a:solidFill>
            <a:srgbClr val="FF0000"/>
          </a:solidFill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342900</xdr:colOff>
      <xdr:row>19</xdr:row>
      <xdr:rowOff>152400</xdr:rowOff>
    </xdr:from>
    <xdr:to>
      <xdr:col>16</xdr:col>
      <xdr:colOff>342900</xdr:colOff>
      <xdr:row>22</xdr:row>
      <xdr:rowOff>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>
          <a:off x="8515350" y="3286125"/>
          <a:ext cx="2600325" cy="3524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504825</xdr:colOff>
      <xdr:row>4</xdr:row>
      <xdr:rowOff>9525</xdr:rowOff>
    </xdr:from>
    <xdr:to>
      <xdr:col>12</xdr:col>
      <xdr:colOff>28575</xdr:colOff>
      <xdr:row>26</xdr:row>
      <xdr:rowOff>28575</xdr:rowOff>
    </xdr:to>
    <xdr:grpSp>
      <xdr:nvGrpSpPr>
        <xdr:cNvPr id="1031" name="Group 7"/>
        <xdr:cNvGrpSpPr>
          <a:grpSpLocks/>
        </xdr:cNvGrpSpPr>
      </xdr:nvGrpSpPr>
      <xdr:grpSpPr bwMode="auto">
        <a:xfrm>
          <a:off x="3600450" y="676275"/>
          <a:ext cx="4600575" cy="3657600"/>
          <a:chOff x="1584" y="528"/>
          <a:chExt cx="2640" cy="1536"/>
        </a:xfrm>
      </xdr:grpSpPr>
      <xdr:sp macro="" textlink="">
        <xdr:nvSpPr>
          <xdr:cNvPr id="1032" name="Freeform 8"/>
          <xdr:cNvSpPr>
            <a:spLocks/>
          </xdr:cNvSpPr>
        </xdr:nvSpPr>
        <xdr:spPr bwMode="auto">
          <a:xfrm>
            <a:off x="1584" y="1536"/>
            <a:ext cx="672" cy="528"/>
          </a:xfrm>
          <a:custGeom>
            <a:avLst/>
            <a:gdLst>
              <a:gd name="T0" fmla="*/ 672 w 672"/>
              <a:gd name="T1" fmla="*/ 0 h 528"/>
              <a:gd name="T2" fmla="*/ 481 w 672"/>
              <a:gd name="T3" fmla="*/ 476 h 528"/>
              <a:gd name="T4" fmla="*/ 0 w 672"/>
              <a:gd name="T5" fmla="*/ 528 h 5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672" h="528">
                <a:moveTo>
                  <a:pt x="672" y="0"/>
                </a:moveTo>
                <a:lnTo>
                  <a:pt x="481" y="476"/>
                </a:lnTo>
                <a:lnTo>
                  <a:pt x="0" y="528"/>
                </a:lnTo>
              </a:path>
            </a:pathLst>
          </a:custGeom>
          <a:noFill/>
          <a:ln w="28575" cmpd="sng">
            <a:solidFill>
              <a:srgbClr val="FF0000"/>
            </a:solidFill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3" name="Line 9"/>
          <xdr:cNvSpPr>
            <a:spLocks noChangeShapeType="1"/>
          </xdr:cNvSpPr>
        </xdr:nvSpPr>
        <xdr:spPr bwMode="auto">
          <a:xfrm flipH="1">
            <a:off x="2400" y="528"/>
            <a:ext cx="48" cy="100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Line 10"/>
          <xdr:cNvSpPr>
            <a:spLocks noChangeShapeType="1"/>
          </xdr:cNvSpPr>
        </xdr:nvSpPr>
        <xdr:spPr bwMode="auto">
          <a:xfrm flipH="1">
            <a:off x="4080" y="864"/>
            <a:ext cx="144" cy="76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180975</xdr:colOff>
      <xdr:row>25</xdr:row>
      <xdr:rowOff>76200</xdr:rowOff>
    </xdr:from>
    <xdr:to>
      <xdr:col>6</xdr:col>
      <xdr:colOff>76200</xdr:colOff>
      <xdr:row>49</xdr:row>
      <xdr:rowOff>9525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H="1">
          <a:off x="3276600" y="4219575"/>
          <a:ext cx="1209675" cy="3867150"/>
        </a:xfrm>
        <a:prstGeom prst="line">
          <a:avLst/>
        </a:prstGeom>
        <a:noFill/>
        <a:ln w="2857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</xdr:colOff>
      <xdr:row>8</xdr:row>
      <xdr:rowOff>142875</xdr:rowOff>
    </xdr:from>
    <xdr:to>
      <xdr:col>12</xdr:col>
      <xdr:colOff>342900</xdr:colOff>
      <xdr:row>19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8201025" y="1466850"/>
          <a:ext cx="314325" cy="1819275"/>
        </a:xfrm>
        <a:prstGeom prst="line">
          <a:avLst/>
        </a:prstGeom>
        <a:noFill/>
        <a:ln w="28575">
          <a:solidFill>
            <a:srgbClr val="00CC9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17</xdr:row>
      <xdr:rowOff>114300</xdr:rowOff>
    </xdr:from>
    <xdr:to>
      <xdr:col>12</xdr:col>
      <xdr:colOff>342900</xdr:colOff>
      <xdr:row>20</xdr:row>
      <xdr:rowOff>47625</xdr:rowOff>
    </xdr:to>
    <xdr:sp macro="" textlink="">
      <xdr:nvSpPr>
        <xdr:cNvPr id="1037" name="Freeform 13"/>
        <xdr:cNvSpPr>
          <a:spLocks/>
        </xdr:cNvSpPr>
      </xdr:nvSpPr>
      <xdr:spPr bwMode="auto">
        <a:xfrm>
          <a:off x="3438525" y="2924175"/>
          <a:ext cx="5076825" cy="428625"/>
        </a:xfrm>
        <a:custGeom>
          <a:avLst/>
          <a:gdLst>
            <a:gd name="T0" fmla="*/ 2925 w 2925"/>
            <a:gd name="T1" fmla="*/ 186 h 186"/>
            <a:gd name="T2" fmla="*/ 887 w 2925"/>
            <a:gd name="T3" fmla="*/ 71 h 186"/>
            <a:gd name="T4" fmla="*/ 408 w 2925"/>
            <a:gd name="T5" fmla="*/ 0 h 186"/>
            <a:gd name="T6" fmla="*/ 0 w 2925"/>
            <a:gd name="T7" fmla="*/ 65 h 18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925" h="186">
              <a:moveTo>
                <a:pt x="2925" y="186"/>
              </a:moveTo>
              <a:lnTo>
                <a:pt x="887" y="71"/>
              </a:lnTo>
              <a:lnTo>
                <a:pt x="408" y="0"/>
              </a:lnTo>
              <a:lnTo>
                <a:pt x="0" y="65"/>
              </a:lnTo>
            </a:path>
          </a:pathLst>
        </a:custGeom>
        <a:noFill/>
        <a:ln w="28575" cmpd="sng">
          <a:solidFill>
            <a:srgbClr val="00CC99"/>
          </a:solidFill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15</xdr:row>
      <xdr:rowOff>19050</xdr:rowOff>
    </xdr:from>
    <xdr:to>
      <xdr:col>3</xdr:col>
      <xdr:colOff>619125</xdr:colOff>
      <xdr:row>32</xdr:row>
      <xdr:rowOff>66675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1200150" y="2495550"/>
          <a:ext cx="1885950" cy="2867025"/>
        </a:xfrm>
        <a:prstGeom prst="line">
          <a:avLst/>
        </a:prstGeom>
        <a:noFill/>
        <a:ln w="28575">
          <a:solidFill>
            <a:srgbClr val="6633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</xdr:colOff>
      <xdr:row>25</xdr:row>
      <xdr:rowOff>104775</xdr:rowOff>
    </xdr:from>
    <xdr:to>
      <xdr:col>4</xdr:col>
      <xdr:colOff>466725</xdr:colOff>
      <xdr:row>26</xdr:row>
      <xdr:rowOff>28575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 flipH="1" flipV="1">
          <a:off x="1809750" y="4248150"/>
          <a:ext cx="175260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18</xdr:row>
      <xdr:rowOff>95250</xdr:rowOff>
    </xdr:from>
    <xdr:to>
      <xdr:col>4</xdr:col>
      <xdr:colOff>523875</xdr:colOff>
      <xdr:row>26</xdr:row>
      <xdr:rowOff>19050</xdr:rowOff>
    </xdr:to>
    <xdr:sp macro="" textlink="">
      <xdr:nvSpPr>
        <xdr:cNvPr id="1040" name="Freeform 16"/>
        <xdr:cNvSpPr>
          <a:spLocks/>
        </xdr:cNvSpPr>
      </xdr:nvSpPr>
      <xdr:spPr bwMode="auto">
        <a:xfrm>
          <a:off x="2095500" y="3067050"/>
          <a:ext cx="1524000" cy="1257300"/>
        </a:xfrm>
        <a:custGeom>
          <a:avLst/>
          <a:gdLst>
            <a:gd name="T0" fmla="*/ 875 w 875"/>
            <a:gd name="T1" fmla="*/ 522 h 522"/>
            <a:gd name="T2" fmla="*/ 789 w 875"/>
            <a:gd name="T3" fmla="*/ 0 h 522"/>
            <a:gd name="T4" fmla="*/ 0 w 875"/>
            <a:gd name="T5" fmla="*/ 124 h 52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875" h="522">
              <a:moveTo>
                <a:pt x="875" y="522"/>
              </a:moveTo>
              <a:lnTo>
                <a:pt x="789" y="0"/>
              </a:lnTo>
              <a:lnTo>
                <a:pt x="0" y="124"/>
              </a:lnTo>
            </a:path>
          </a:pathLst>
        </a:custGeom>
        <a:noFill/>
        <a:ln w="9525">
          <a:solidFill>
            <a:srgbClr val="000000"/>
          </a:solidFill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219075</xdr:colOff>
      <xdr:row>18</xdr:row>
      <xdr:rowOff>95250</xdr:rowOff>
    </xdr:from>
    <xdr:to>
      <xdr:col>4</xdr:col>
      <xdr:colOff>342900</xdr:colOff>
      <xdr:row>18</xdr:row>
      <xdr:rowOff>123825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 flipH="1">
          <a:off x="2686050" y="3067050"/>
          <a:ext cx="752475" cy="28575"/>
        </a:xfrm>
        <a:prstGeom prst="line">
          <a:avLst/>
        </a:prstGeom>
        <a:noFill/>
        <a:ln w="28575">
          <a:solidFill>
            <a:srgbClr val="FF7C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7</xdr:row>
      <xdr:rowOff>76200</xdr:rowOff>
    </xdr:from>
    <xdr:to>
      <xdr:col>16</xdr:col>
      <xdr:colOff>361950</xdr:colOff>
      <xdr:row>17</xdr:row>
      <xdr:rowOff>38100</xdr:rowOff>
    </xdr:to>
    <xdr:sp macro="" textlink="">
      <xdr:nvSpPr>
        <xdr:cNvPr id="1056" name="Freeform 32"/>
        <xdr:cNvSpPr>
          <a:spLocks/>
        </xdr:cNvSpPr>
      </xdr:nvSpPr>
      <xdr:spPr bwMode="auto">
        <a:xfrm>
          <a:off x="5200650" y="1238250"/>
          <a:ext cx="5934075" cy="1609725"/>
        </a:xfrm>
        <a:custGeom>
          <a:avLst/>
          <a:gdLst>
            <a:gd name="T0" fmla="*/ 0 w 3082"/>
            <a:gd name="T1" fmla="*/ 0 h 676"/>
            <a:gd name="T2" fmla="*/ 2195 w 3082"/>
            <a:gd name="T3" fmla="*/ 109 h 676"/>
            <a:gd name="T4" fmla="*/ 3082 w 3082"/>
            <a:gd name="T5" fmla="*/ 676 h 67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82" h="676">
              <a:moveTo>
                <a:pt x="0" y="0"/>
              </a:moveTo>
              <a:lnTo>
                <a:pt x="2195" y="109"/>
              </a:lnTo>
              <a:lnTo>
                <a:pt x="3082" y="676"/>
              </a:lnTo>
            </a:path>
          </a:pathLst>
        </a:custGeom>
        <a:noFill/>
        <a:ln w="28575" cap="flat" cmpd="sng">
          <a:solidFill>
            <a:srgbClr val="66CCFF"/>
          </a:solidFill>
          <a:prstDash val="dash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428625</xdr:colOff>
      <xdr:row>12</xdr:row>
      <xdr:rowOff>57150</xdr:rowOff>
    </xdr:from>
    <xdr:to>
      <xdr:col>15</xdr:col>
      <xdr:colOff>76200</xdr:colOff>
      <xdr:row>19</xdr:row>
      <xdr:rowOff>152400</xdr:rowOff>
    </xdr:to>
    <xdr:sp macro="" textlink="">
      <xdr:nvSpPr>
        <xdr:cNvPr id="1057" name="Line 33"/>
        <xdr:cNvSpPr>
          <a:spLocks noChangeShapeType="1"/>
        </xdr:cNvSpPr>
      </xdr:nvSpPr>
      <xdr:spPr bwMode="auto">
        <a:xfrm flipV="1">
          <a:off x="8601075" y="2047875"/>
          <a:ext cx="1638300" cy="1238250"/>
        </a:xfrm>
        <a:prstGeom prst="line">
          <a:avLst/>
        </a:prstGeom>
        <a:noFill/>
        <a:ln w="28575">
          <a:solidFill>
            <a:srgbClr val="66CCFF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123825</xdr:colOff>
      <xdr:row>49</xdr:row>
      <xdr:rowOff>76200</xdr:rowOff>
    </xdr:from>
    <xdr:to>
      <xdr:col>4</xdr:col>
      <xdr:colOff>581025</xdr:colOff>
      <xdr:row>51</xdr:row>
      <xdr:rowOff>85725</xdr:rowOff>
    </xdr:to>
    <xdr:sp macro="" textlink="">
      <xdr:nvSpPr>
        <xdr:cNvPr id="1060" name="Oval 36"/>
        <xdr:cNvSpPr>
          <a:spLocks noChangeArrowheads="1"/>
        </xdr:cNvSpPr>
      </xdr:nvSpPr>
      <xdr:spPr bwMode="auto">
        <a:xfrm>
          <a:off x="2590800" y="8153400"/>
          <a:ext cx="1085850" cy="342900"/>
        </a:xfrm>
        <a:prstGeom prst="ellipse">
          <a:avLst/>
        </a:prstGeom>
        <a:solidFill>
          <a:srgbClr val="00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SJ Basin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85725</xdr:colOff>
      <xdr:row>19</xdr:row>
      <xdr:rowOff>28575</xdr:rowOff>
    </xdr:from>
    <xdr:to>
      <xdr:col>2</xdr:col>
      <xdr:colOff>514350</xdr:colOff>
      <xdr:row>21</xdr:row>
      <xdr:rowOff>19050</xdr:rowOff>
    </xdr:to>
    <xdr:sp macro="" textlink="">
      <xdr:nvSpPr>
        <xdr:cNvPr id="1061" name="Oval 37"/>
        <xdr:cNvSpPr>
          <a:spLocks noChangeArrowheads="1"/>
        </xdr:cNvSpPr>
      </xdr:nvSpPr>
      <xdr:spPr bwMode="auto">
        <a:xfrm>
          <a:off x="933450" y="3162300"/>
          <a:ext cx="1323975" cy="32385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Salt Lake City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22</xdr:row>
      <xdr:rowOff>142875</xdr:rowOff>
    </xdr:from>
    <xdr:to>
      <xdr:col>13</xdr:col>
      <xdr:colOff>495300</xdr:colOff>
      <xdr:row>25</xdr:row>
      <xdr:rowOff>142875</xdr:rowOff>
    </xdr:to>
    <xdr:sp macro="" textlink="">
      <xdr:nvSpPr>
        <xdr:cNvPr id="1062" name="Oval 38"/>
        <xdr:cNvSpPr>
          <a:spLocks noChangeArrowheads="1"/>
        </xdr:cNvSpPr>
      </xdr:nvSpPr>
      <xdr:spPr bwMode="auto">
        <a:xfrm>
          <a:off x="8458200" y="3781425"/>
          <a:ext cx="971550" cy="5048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Denver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200025</xdr:colOff>
      <xdr:row>6</xdr:row>
      <xdr:rowOff>123825</xdr:rowOff>
    </xdr:from>
    <xdr:to>
      <xdr:col>7</xdr:col>
      <xdr:colOff>390525</xdr:colOff>
      <xdr:row>8</xdr:row>
      <xdr:rowOff>114300</xdr:rowOff>
    </xdr:to>
    <xdr:sp macro="" textlink="">
      <xdr:nvSpPr>
        <xdr:cNvPr id="1063" name="Oval 39"/>
        <xdr:cNvSpPr>
          <a:spLocks noChangeArrowheads="1"/>
        </xdr:cNvSpPr>
      </xdr:nvSpPr>
      <xdr:spPr bwMode="auto">
        <a:xfrm>
          <a:off x="4610100" y="1123950"/>
          <a:ext cx="876300" cy="314325"/>
        </a:xfrm>
        <a:prstGeom prst="ellipse">
          <a:avLst/>
        </a:prstGeom>
        <a:solidFill>
          <a:srgbClr val="00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590550</xdr:colOff>
      <xdr:row>6</xdr:row>
      <xdr:rowOff>0</xdr:rowOff>
    </xdr:from>
    <xdr:to>
      <xdr:col>14</xdr:col>
      <xdr:colOff>114300</xdr:colOff>
      <xdr:row>8</xdr:row>
      <xdr:rowOff>38100</xdr:rowOff>
    </xdr:to>
    <xdr:sp macro="" textlink="">
      <xdr:nvSpPr>
        <xdr:cNvPr id="1064" name="Oval 40"/>
        <xdr:cNvSpPr>
          <a:spLocks noChangeArrowheads="1"/>
        </xdr:cNvSpPr>
      </xdr:nvSpPr>
      <xdr:spPr bwMode="auto">
        <a:xfrm>
          <a:off x="7486650" y="1000125"/>
          <a:ext cx="2171700" cy="361950"/>
        </a:xfrm>
        <a:prstGeom prst="ellipse">
          <a:avLst/>
        </a:prstGeom>
        <a:solidFill>
          <a:srgbClr val="00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PowderRiver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6</xdr:col>
      <xdr:colOff>219075</xdr:colOff>
      <xdr:row>6</xdr:row>
      <xdr:rowOff>152400</xdr:rowOff>
    </xdr:from>
    <xdr:to>
      <xdr:col>7</xdr:col>
      <xdr:colOff>466725</xdr:colOff>
      <xdr:row>8</xdr:row>
      <xdr:rowOff>76200</xdr:rowOff>
    </xdr:to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4629150" y="11525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Wind River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304800</xdr:colOff>
      <xdr:row>36</xdr:row>
      <xdr:rowOff>19050</xdr:rowOff>
    </xdr:from>
    <xdr:to>
      <xdr:col>14</xdr:col>
      <xdr:colOff>323850</xdr:colOff>
      <xdr:row>38</xdr:row>
      <xdr:rowOff>76200</xdr:rowOff>
    </xdr:to>
    <xdr:sp macro="" textlink="">
      <xdr:nvSpPr>
        <xdr:cNvPr id="1066" name="Oval 42"/>
        <xdr:cNvSpPr>
          <a:spLocks noChangeArrowheads="1"/>
        </xdr:cNvSpPr>
      </xdr:nvSpPr>
      <xdr:spPr bwMode="auto">
        <a:xfrm>
          <a:off x="7810500" y="5972175"/>
          <a:ext cx="2057400" cy="381000"/>
        </a:xfrm>
        <a:prstGeom prst="ellipse">
          <a:avLst/>
        </a:prstGeom>
        <a:solidFill>
          <a:srgbClr val="00CC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Raton Basin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28575</xdr:colOff>
      <xdr:row>15</xdr:row>
      <xdr:rowOff>0</xdr:rowOff>
    </xdr:from>
    <xdr:to>
      <xdr:col>7</xdr:col>
      <xdr:colOff>28575</xdr:colOff>
      <xdr:row>17</xdr:row>
      <xdr:rowOff>114300</xdr:rowOff>
    </xdr:to>
    <xdr:sp macro="" textlink="">
      <xdr:nvSpPr>
        <xdr:cNvPr id="1067" name="Line 43"/>
        <xdr:cNvSpPr>
          <a:spLocks noChangeShapeType="1"/>
        </xdr:cNvSpPr>
      </xdr:nvSpPr>
      <xdr:spPr bwMode="auto">
        <a:xfrm>
          <a:off x="5124450" y="24765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4</xdr:row>
      <xdr:rowOff>19050</xdr:rowOff>
    </xdr:from>
    <xdr:to>
      <xdr:col>7</xdr:col>
      <xdr:colOff>85725</xdr:colOff>
      <xdr:row>6</xdr:row>
      <xdr:rowOff>142875</xdr:rowOff>
    </xdr:to>
    <xdr:sp macro="" textlink="">
      <xdr:nvSpPr>
        <xdr:cNvPr id="1068" name="Line 44"/>
        <xdr:cNvSpPr>
          <a:spLocks noChangeShapeType="1"/>
        </xdr:cNvSpPr>
      </xdr:nvSpPr>
      <xdr:spPr bwMode="auto">
        <a:xfrm flipV="1">
          <a:off x="5172075" y="685800"/>
          <a:ext cx="952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438150</xdr:colOff>
      <xdr:row>8</xdr:row>
      <xdr:rowOff>19050</xdr:rowOff>
    </xdr:from>
    <xdr:to>
      <xdr:col>9</xdr:col>
      <xdr:colOff>142875</xdr:colOff>
      <xdr:row>8</xdr:row>
      <xdr:rowOff>104775</xdr:rowOff>
    </xdr:to>
    <xdr:sp macro="" textlink="">
      <xdr:nvSpPr>
        <xdr:cNvPr id="1069" name="Line 45"/>
        <xdr:cNvSpPr>
          <a:spLocks noChangeShapeType="1"/>
        </xdr:cNvSpPr>
      </xdr:nvSpPr>
      <xdr:spPr bwMode="auto">
        <a:xfrm flipH="1" flipV="1">
          <a:off x="5534025" y="1343025"/>
          <a:ext cx="8953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219075</xdr:colOff>
      <xdr:row>12</xdr:row>
      <xdr:rowOff>142875</xdr:rowOff>
    </xdr:from>
    <xdr:to>
      <xdr:col>16</xdr:col>
      <xdr:colOff>19050</xdr:colOff>
      <xdr:row>15</xdr:row>
      <xdr:rowOff>0</xdr:rowOff>
    </xdr:to>
    <xdr:sp macro="" textlink="">
      <xdr:nvSpPr>
        <xdr:cNvPr id="1070" name="Line 46"/>
        <xdr:cNvSpPr>
          <a:spLocks noChangeShapeType="1"/>
        </xdr:cNvSpPr>
      </xdr:nvSpPr>
      <xdr:spPr bwMode="auto">
        <a:xfrm>
          <a:off x="10382250" y="2133600"/>
          <a:ext cx="409575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190500</xdr:colOff>
      <xdr:row>15</xdr:row>
      <xdr:rowOff>142875</xdr:rowOff>
    </xdr:from>
    <xdr:to>
      <xdr:col>14</xdr:col>
      <xdr:colOff>19050</xdr:colOff>
      <xdr:row>18</xdr:row>
      <xdr:rowOff>38100</xdr:rowOff>
    </xdr:to>
    <xdr:sp macro="" textlink="">
      <xdr:nvSpPr>
        <xdr:cNvPr id="1071" name="Line 47"/>
        <xdr:cNvSpPr>
          <a:spLocks noChangeShapeType="1"/>
        </xdr:cNvSpPr>
      </xdr:nvSpPr>
      <xdr:spPr bwMode="auto">
        <a:xfrm flipV="1">
          <a:off x="9124950" y="2619375"/>
          <a:ext cx="43815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485775</xdr:colOff>
      <xdr:row>21</xdr:row>
      <xdr:rowOff>28575</xdr:rowOff>
    </xdr:from>
    <xdr:to>
      <xdr:col>14</xdr:col>
      <xdr:colOff>438150</xdr:colOff>
      <xdr:row>21</xdr:row>
      <xdr:rowOff>114300</xdr:rowOff>
    </xdr:to>
    <xdr:sp macro="" textlink="">
      <xdr:nvSpPr>
        <xdr:cNvPr id="1072" name="Line 48"/>
        <xdr:cNvSpPr>
          <a:spLocks noChangeShapeType="1"/>
        </xdr:cNvSpPr>
      </xdr:nvSpPr>
      <xdr:spPr bwMode="auto">
        <a:xfrm>
          <a:off x="9420225" y="3495675"/>
          <a:ext cx="56197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514350</xdr:colOff>
      <xdr:row>29</xdr:row>
      <xdr:rowOff>133350</xdr:rowOff>
    </xdr:from>
    <xdr:to>
      <xdr:col>1</xdr:col>
      <xdr:colOff>828675</xdr:colOff>
      <xdr:row>32</xdr:row>
      <xdr:rowOff>95250</xdr:rowOff>
    </xdr:to>
    <xdr:sp macro="" textlink="">
      <xdr:nvSpPr>
        <xdr:cNvPr id="1073" name="Line 49"/>
        <xdr:cNvSpPr>
          <a:spLocks noChangeShapeType="1"/>
        </xdr:cNvSpPr>
      </xdr:nvSpPr>
      <xdr:spPr bwMode="auto">
        <a:xfrm flipH="1">
          <a:off x="1362075" y="4933950"/>
          <a:ext cx="31432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7</xdr:row>
      <xdr:rowOff>28575</xdr:rowOff>
    </xdr:from>
    <xdr:to>
      <xdr:col>2</xdr:col>
      <xdr:colOff>704850</xdr:colOff>
      <xdr:row>10</xdr:row>
      <xdr:rowOff>104775</xdr:rowOff>
    </xdr:to>
    <xdr:sp macro="" textlink="">
      <xdr:nvSpPr>
        <xdr:cNvPr id="1074" name="Line 50"/>
        <xdr:cNvSpPr>
          <a:spLocks noChangeShapeType="1"/>
        </xdr:cNvSpPr>
      </xdr:nvSpPr>
      <xdr:spPr bwMode="auto">
        <a:xfrm flipH="1" flipV="1">
          <a:off x="2009775" y="1190625"/>
          <a:ext cx="43815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628650</xdr:colOff>
      <xdr:row>37</xdr:row>
      <xdr:rowOff>38100</xdr:rowOff>
    </xdr:from>
    <xdr:to>
      <xdr:col>5</xdr:col>
      <xdr:colOff>247650</xdr:colOff>
      <xdr:row>42</xdr:row>
      <xdr:rowOff>104775</xdr:rowOff>
    </xdr:to>
    <xdr:sp macro="" textlink="">
      <xdr:nvSpPr>
        <xdr:cNvPr id="1075" name="Line 51"/>
        <xdr:cNvSpPr>
          <a:spLocks noChangeShapeType="1"/>
        </xdr:cNvSpPr>
      </xdr:nvSpPr>
      <xdr:spPr bwMode="auto">
        <a:xfrm flipH="1">
          <a:off x="3724275" y="6153150"/>
          <a:ext cx="266700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76200</xdr:colOff>
      <xdr:row>26</xdr:row>
      <xdr:rowOff>95250</xdr:rowOff>
    </xdr:from>
    <xdr:to>
      <xdr:col>14</xdr:col>
      <xdr:colOff>47625</xdr:colOff>
      <xdr:row>27</xdr:row>
      <xdr:rowOff>95250</xdr:rowOff>
    </xdr:to>
    <xdr:sp macro="" textlink="">
      <xdr:nvSpPr>
        <xdr:cNvPr id="1076" name="Line 52"/>
        <xdr:cNvSpPr>
          <a:spLocks noChangeShapeType="1"/>
        </xdr:cNvSpPr>
      </xdr:nvSpPr>
      <xdr:spPr bwMode="auto">
        <a:xfrm>
          <a:off x="9010650" y="4400550"/>
          <a:ext cx="58102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438150</xdr:colOff>
      <xdr:row>32</xdr:row>
      <xdr:rowOff>9525</xdr:rowOff>
    </xdr:from>
    <xdr:to>
      <xdr:col>14</xdr:col>
      <xdr:colOff>514350</xdr:colOff>
      <xdr:row>36</xdr:row>
      <xdr:rowOff>38100</xdr:rowOff>
    </xdr:to>
    <xdr:sp macro="" textlink="">
      <xdr:nvSpPr>
        <xdr:cNvPr id="1077" name="Line 53"/>
        <xdr:cNvSpPr>
          <a:spLocks noChangeShapeType="1"/>
        </xdr:cNvSpPr>
      </xdr:nvSpPr>
      <xdr:spPr bwMode="auto">
        <a:xfrm>
          <a:off x="9982200" y="5305425"/>
          <a:ext cx="76200" cy="685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180975</xdr:colOff>
      <xdr:row>39</xdr:row>
      <xdr:rowOff>57150</xdr:rowOff>
    </xdr:from>
    <xdr:to>
      <xdr:col>16</xdr:col>
      <xdr:colOff>504825</xdr:colOff>
      <xdr:row>41</xdr:row>
      <xdr:rowOff>66675</xdr:rowOff>
    </xdr:to>
    <xdr:sp macro="" textlink="">
      <xdr:nvSpPr>
        <xdr:cNvPr id="1078" name="Line 54"/>
        <xdr:cNvSpPr>
          <a:spLocks noChangeShapeType="1"/>
        </xdr:cNvSpPr>
      </xdr:nvSpPr>
      <xdr:spPr bwMode="auto">
        <a:xfrm>
          <a:off x="10953750" y="6505575"/>
          <a:ext cx="32385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485775</xdr:colOff>
      <xdr:row>28</xdr:row>
      <xdr:rowOff>0</xdr:rowOff>
    </xdr:from>
    <xdr:to>
      <xdr:col>12</xdr:col>
      <xdr:colOff>723900</xdr:colOff>
      <xdr:row>32</xdr:row>
      <xdr:rowOff>133350</xdr:rowOff>
    </xdr:to>
    <xdr:sp macro="" textlink="">
      <xdr:nvSpPr>
        <xdr:cNvPr id="1079" name="Line 55"/>
        <xdr:cNvSpPr>
          <a:spLocks noChangeShapeType="1"/>
        </xdr:cNvSpPr>
      </xdr:nvSpPr>
      <xdr:spPr bwMode="auto">
        <a:xfrm>
          <a:off x="8658225" y="4638675"/>
          <a:ext cx="238125" cy="7905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371475</xdr:colOff>
      <xdr:row>18</xdr:row>
      <xdr:rowOff>57150</xdr:rowOff>
    </xdr:from>
    <xdr:to>
      <xdr:col>9</xdr:col>
      <xdr:colOff>571500</xdr:colOff>
      <xdr:row>18</xdr:row>
      <xdr:rowOff>133350</xdr:rowOff>
    </xdr:to>
    <xdr:sp macro="" textlink="">
      <xdr:nvSpPr>
        <xdr:cNvPr id="1080" name="Line 56"/>
        <xdr:cNvSpPr>
          <a:spLocks noChangeShapeType="1"/>
        </xdr:cNvSpPr>
      </xdr:nvSpPr>
      <xdr:spPr bwMode="auto">
        <a:xfrm>
          <a:off x="6048375" y="3028950"/>
          <a:ext cx="809625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21</xdr:row>
      <xdr:rowOff>123825</xdr:rowOff>
    </xdr:from>
    <xdr:to>
      <xdr:col>6</xdr:col>
      <xdr:colOff>95250</xdr:colOff>
      <xdr:row>24</xdr:row>
      <xdr:rowOff>133350</xdr:rowOff>
    </xdr:to>
    <xdr:sp macro="" textlink="">
      <xdr:nvSpPr>
        <xdr:cNvPr id="1081" name="Freeform 57"/>
        <xdr:cNvSpPr>
          <a:spLocks/>
        </xdr:cNvSpPr>
      </xdr:nvSpPr>
      <xdr:spPr bwMode="auto">
        <a:xfrm>
          <a:off x="3933825" y="3590925"/>
          <a:ext cx="571500" cy="514350"/>
        </a:xfrm>
        <a:custGeom>
          <a:avLst/>
          <a:gdLst>
            <a:gd name="T0" fmla="*/ 0 w 288"/>
            <a:gd name="T1" fmla="*/ 144 h 147"/>
            <a:gd name="T2" fmla="*/ 244 w 288"/>
            <a:gd name="T3" fmla="*/ 147 h 147"/>
            <a:gd name="T4" fmla="*/ 288 w 288"/>
            <a:gd name="T5" fmla="*/ 0 h 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88" h="147">
              <a:moveTo>
                <a:pt x="0" y="144"/>
              </a:moveTo>
              <a:lnTo>
                <a:pt x="244" y="147"/>
              </a:lnTo>
              <a:lnTo>
                <a:pt x="288" y="0"/>
              </a:lnTo>
            </a:path>
          </a:pathLst>
        </a:cu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219075</xdr:colOff>
      <xdr:row>19</xdr:row>
      <xdr:rowOff>152400</xdr:rowOff>
    </xdr:from>
    <xdr:to>
      <xdr:col>4</xdr:col>
      <xdr:colOff>19050</xdr:colOff>
      <xdr:row>20</xdr:row>
      <xdr:rowOff>104775</xdr:rowOff>
    </xdr:to>
    <xdr:sp macro="" textlink="">
      <xdr:nvSpPr>
        <xdr:cNvPr id="1082" name="Line 58"/>
        <xdr:cNvSpPr>
          <a:spLocks noChangeShapeType="1"/>
        </xdr:cNvSpPr>
      </xdr:nvSpPr>
      <xdr:spPr bwMode="auto">
        <a:xfrm flipH="1">
          <a:off x="2686050" y="3286125"/>
          <a:ext cx="428625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36</xdr:row>
      <xdr:rowOff>85725</xdr:rowOff>
    </xdr:from>
    <xdr:to>
      <xdr:col>4</xdr:col>
      <xdr:colOff>133350</xdr:colOff>
      <xdr:row>42</xdr:row>
      <xdr:rowOff>9525</xdr:rowOff>
    </xdr:to>
    <xdr:sp macro="" textlink="">
      <xdr:nvSpPr>
        <xdr:cNvPr id="1083" name="Line 59"/>
        <xdr:cNvSpPr>
          <a:spLocks noChangeShapeType="1"/>
        </xdr:cNvSpPr>
      </xdr:nvSpPr>
      <xdr:spPr bwMode="auto">
        <a:xfrm flipH="1">
          <a:off x="3152775" y="6038850"/>
          <a:ext cx="76200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</xdr:colOff>
      <xdr:row>13</xdr:row>
      <xdr:rowOff>0</xdr:rowOff>
    </xdr:from>
    <xdr:to>
      <xdr:col>12</xdr:col>
      <xdr:colOff>104775</xdr:colOff>
      <xdr:row>18</xdr:row>
      <xdr:rowOff>95250</xdr:rowOff>
    </xdr:to>
    <xdr:sp macro="" textlink="">
      <xdr:nvSpPr>
        <xdr:cNvPr id="1084" name="Line 60"/>
        <xdr:cNvSpPr>
          <a:spLocks noChangeShapeType="1"/>
        </xdr:cNvSpPr>
      </xdr:nvSpPr>
      <xdr:spPr bwMode="auto">
        <a:xfrm>
          <a:off x="8201025" y="2152650"/>
          <a:ext cx="76200" cy="914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476250</xdr:colOff>
      <xdr:row>20</xdr:row>
      <xdr:rowOff>104775</xdr:rowOff>
    </xdr:from>
    <xdr:to>
      <xdr:col>12</xdr:col>
      <xdr:colOff>342900</xdr:colOff>
      <xdr:row>22</xdr:row>
      <xdr:rowOff>133350</xdr:rowOff>
    </xdr:to>
    <xdr:sp macro="" textlink="">
      <xdr:nvSpPr>
        <xdr:cNvPr id="1085" name="Freeform 61"/>
        <xdr:cNvSpPr>
          <a:spLocks/>
        </xdr:cNvSpPr>
      </xdr:nvSpPr>
      <xdr:spPr bwMode="auto">
        <a:xfrm>
          <a:off x="7981950" y="3409950"/>
          <a:ext cx="533400" cy="361950"/>
        </a:xfrm>
        <a:custGeom>
          <a:avLst/>
          <a:gdLst>
            <a:gd name="T0" fmla="*/ 0 w 285"/>
            <a:gd name="T1" fmla="*/ 0 h 145"/>
            <a:gd name="T2" fmla="*/ 258 w 285"/>
            <a:gd name="T3" fmla="*/ 21 h 145"/>
            <a:gd name="T4" fmla="*/ 285 w 285"/>
            <a:gd name="T5" fmla="*/ 145 h 1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85" h="145">
              <a:moveTo>
                <a:pt x="0" y="0"/>
              </a:moveTo>
              <a:lnTo>
                <a:pt x="258" y="21"/>
              </a:lnTo>
              <a:lnTo>
                <a:pt x="285" y="145"/>
              </a:lnTo>
            </a:path>
          </a:pathLst>
        </a:cu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266700</xdr:colOff>
      <xdr:row>19</xdr:row>
      <xdr:rowOff>66675</xdr:rowOff>
    </xdr:from>
    <xdr:to>
      <xdr:col>12</xdr:col>
      <xdr:colOff>428625</xdr:colOff>
      <xdr:row>20</xdr:row>
      <xdr:rowOff>133350</xdr:rowOff>
    </xdr:to>
    <xdr:sp macro="" textlink="">
      <xdr:nvSpPr>
        <xdr:cNvPr id="1087" name="Oval 63"/>
        <xdr:cNvSpPr>
          <a:spLocks noChangeArrowheads="1"/>
        </xdr:cNvSpPr>
      </xdr:nvSpPr>
      <xdr:spPr bwMode="auto">
        <a:xfrm>
          <a:off x="8439150" y="3200400"/>
          <a:ext cx="161925" cy="2381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571500</xdr:colOff>
      <xdr:row>8</xdr:row>
      <xdr:rowOff>133350</xdr:rowOff>
    </xdr:from>
    <xdr:to>
      <xdr:col>12</xdr:col>
      <xdr:colOff>123825</xdr:colOff>
      <xdr:row>10</xdr:row>
      <xdr:rowOff>28575</xdr:rowOff>
    </xdr:to>
    <xdr:sp macro="" textlink="">
      <xdr:nvSpPr>
        <xdr:cNvPr id="1088" name="Oval 64"/>
        <xdr:cNvSpPr>
          <a:spLocks noChangeArrowheads="1"/>
        </xdr:cNvSpPr>
      </xdr:nvSpPr>
      <xdr:spPr bwMode="auto">
        <a:xfrm>
          <a:off x="8077200" y="1457325"/>
          <a:ext cx="219075" cy="2190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14</xdr:row>
      <xdr:rowOff>95250</xdr:rowOff>
    </xdr:from>
    <xdr:to>
      <xdr:col>4</xdr:col>
      <xdr:colOff>19050</xdr:colOff>
      <xdr:row>15</xdr:row>
      <xdr:rowOff>152400</xdr:rowOff>
    </xdr:to>
    <xdr:sp macro="" textlink="">
      <xdr:nvSpPr>
        <xdr:cNvPr id="1089" name="Oval 65"/>
        <xdr:cNvSpPr>
          <a:spLocks noChangeArrowheads="1"/>
        </xdr:cNvSpPr>
      </xdr:nvSpPr>
      <xdr:spPr bwMode="auto">
        <a:xfrm>
          <a:off x="3000375" y="2409825"/>
          <a:ext cx="114300" cy="2190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10</xdr:row>
      <xdr:rowOff>114300</xdr:rowOff>
    </xdr:from>
    <xdr:to>
      <xdr:col>3</xdr:col>
      <xdr:colOff>228600</xdr:colOff>
      <xdr:row>12</xdr:row>
      <xdr:rowOff>9525</xdr:rowOff>
    </xdr:to>
    <xdr:sp macro="" textlink="">
      <xdr:nvSpPr>
        <xdr:cNvPr id="1090" name="Oval 66"/>
        <xdr:cNvSpPr>
          <a:spLocks noChangeArrowheads="1"/>
        </xdr:cNvSpPr>
      </xdr:nvSpPr>
      <xdr:spPr bwMode="auto">
        <a:xfrm>
          <a:off x="2543175" y="1762125"/>
          <a:ext cx="152400" cy="2381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438150</xdr:colOff>
      <xdr:row>28</xdr:row>
      <xdr:rowOff>104775</xdr:rowOff>
    </xdr:from>
    <xdr:to>
      <xdr:col>14</xdr:col>
      <xdr:colOff>600075</xdr:colOff>
      <xdr:row>30</xdr:row>
      <xdr:rowOff>0</xdr:rowOff>
    </xdr:to>
    <xdr:sp macro="" textlink="">
      <xdr:nvSpPr>
        <xdr:cNvPr id="1091" name="Oval 67"/>
        <xdr:cNvSpPr>
          <a:spLocks noChangeArrowheads="1"/>
        </xdr:cNvSpPr>
      </xdr:nvSpPr>
      <xdr:spPr bwMode="auto">
        <a:xfrm>
          <a:off x="9982200" y="4743450"/>
          <a:ext cx="161925" cy="2190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180975</xdr:colOff>
      <xdr:row>19</xdr:row>
      <xdr:rowOff>66675</xdr:rowOff>
    </xdr:from>
    <xdr:to>
      <xdr:col>4</xdr:col>
      <xdr:colOff>504825</xdr:colOff>
      <xdr:row>21</xdr:row>
      <xdr:rowOff>85725</xdr:rowOff>
    </xdr:to>
    <xdr:sp macro="" textlink="">
      <xdr:nvSpPr>
        <xdr:cNvPr id="1092" name="Oval 68"/>
        <xdr:cNvSpPr>
          <a:spLocks noChangeArrowheads="1"/>
        </xdr:cNvSpPr>
      </xdr:nvSpPr>
      <xdr:spPr bwMode="auto">
        <a:xfrm>
          <a:off x="3276600" y="3200400"/>
          <a:ext cx="323850" cy="3524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114300</xdr:colOff>
      <xdr:row>9</xdr:row>
      <xdr:rowOff>152400</xdr:rowOff>
    </xdr:from>
    <xdr:to>
      <xdr:col>4</xdr:col>
      <xdr:colOff>323850</xdr:colOff>
      <xdr:row>11</xdr:row>
      <xdr:rowOff>66675</xdr:rowOff>
    </xdr:to>
    <xdr:sp macro="" textlink="">
      <xdr:nvSpPr>
        <xdr:cNvPr id="1093" name="Text Box 69"/>
        <xdr:cNvSpPr txBox="1">
          <a:spLocks noChangeArrowheads="1"/>
        </xdr:cNvSpPr>
      </xdr:nvSpPr>
      <xdr:spPr bwMode="auto">
        <a:xfrm>
          <a:off x="2581275" y="1638300"/>
          <a:ext cx="838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Kemmerer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3</xdr:col>
      <xdr:colOff>400050</xdr:colOff>
      <xdr:row>13</xdr:row>
      <xdr:rowOff>47625</xdr:rowOff>
    </xdr:from>
    <xdr:to>
      <xdr:col>4</xdr:col>
      <xdr:colOff>590550</xdr:colOff>
      <xdr:row>14</xdr:row>
      <xdr:rowOff>123825</xdr:rowOff>
    </xdr:to>
    <xdr:sp macro="" textlink="">
      <xdr:nvSpPr>
        <xdr:cNvPr id="1094" name="Text Box 70"/>
        <xdr:cNvSpPr txBox="1">
          <a:spLocks noChangeArrowheads="1"/>
        </xdr:cNvSpPr>
      </xdr:nvSpPr>
      <xdr:spPr bwMode="auto">
        <a:xfrm>
          <a:off x="2867025" y="22002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Opal Plant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4</xdr:col>
      <xdr:colOff>438150</xdr:colOff>
      <xdr:row>19</xdr:row>
      <xdr:rowOff>95250</xdr:rowOff>
    </xdr:from>
    <xdr:to>
      <xdr:col>6</xdr:col>
      <xdr:colOff>57150</xdr:colOff>
      <xdr:row>21</xdr:row>
      <xdr:rowOff>9525</xdr:rowOff>
    </xdr:to>
    <xdr:sp macro="" textlink="">
      <xdr:nvSpPr>
        <xdr:cNvPr id="1095" name="Text Box 71"/>
        <xdr:cNvSpPr txBox="1">
          <a:spLocks noChangeArrowheads="1"/>
        </xdr:cNvSpPr>
      </xdr:nvSpPr>
      <xdr:spPr bwMode="auto">
        <a:xfrm>
          <a:off x="3533775" y="3228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Clay Basin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15</xdr:col>
      <xdr:colOff>352425</xdr:colOff>
      <xdr:row>28</xdr:row>
      <xdr:rowOff>104775</xdr:rowOff>
    </xdr:from>
    <xdr:to>
      <xdr:col>16</xdr:col>
      <xdr:colOff>552450</xdr:colOff>
      <xdr:row>30</xdr:row>
      <xdr:rowOff>0</xdr:rowOff>
    </xdr:to>
    <xdr:sp macro="" textlink="">
      <xdr:nvSpPr>
        <xdr:cNvPr id="1096" name="Text Box 72"/>
        <xdr:cNvSpPr txBox="1">
          <a:spLocks noChangeArrowheads="1"/>
        </xdr:cNvSpPr>
      </xdr:nvSpPr>
      <xdr:spPr bwMode="auto">
        <a:xfrm>
          <a:off x="10515600" y="4743450"/>
          <a:ext cx="8096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Kit Carson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12</xdr:col>
      <xdr:colOff>276225</xdr:colOff>
      <xdr:row>18</xdr:row>
      <xdr:rowOff>76200</xdr:rowOff>
    </xdr:from>
    <xdr:to>
      <xdr:col>14</xdr:col>
      <xdr:colOff>57150</xdr:colOff>
      <xdr:row>19</xdr:row>
      <xdr:rowOff>161925</xdr:rowOff>
    </xdr:to>
    <xdr:sp macro="" textlink="">
      <xdr:nvSpPr>
        <xdr:cNvPr id="1097" name="Text Box 73"/>
        <xdr:cNvSpPr txBox="1">
          <a:spLocks noChangeArrowheads="1"/>
        </xdr:cNvSpPr>
      </xdr:nvSpPr>
      <xdr:spPr bwMode="auto">
        <a:xfrm>
          <a:off x="8448675" y="3048000"/>
          <a:ext cx="11525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Cheyenne Hub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12</xdr:col>
      <xdr:colOff>28575</xdr:colOff>
      <xdr:row>8</xdr:row>
      <xdr:rowOff>47625</xdr:rowOff>
    </xdr:from>
    <xdr:to>
      <xdr:col>13</xdr:col>
      <xdr:colOff>19050</xdr:colOff>
      <xdr:row>9</xdr:row>
      <xdr:rowOff>104775</xdr:rowOff>
    </xdr:to>
    <xdr:sp macro="" textlink="">
      <xdr:nvSpPr>
        <xdr:cNvPr id="1098" name="Text Box 74"/>
        <xdr:cNvSpPr txBox="1">
          <a:spLocks noChangeArrowheads="1"/>
        </xdr:cNvSpPr>
      </xdr:nvSpPr>
      <xdr:spPr bwMode="auto">
        <a:xfrm>
          <a:off x="8201025" y="1371600"/>
          <a:ext cx="752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Glenrock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533400</xdr:colOff>
      <xdr:row>5</xdr:row>
      <xdr:rowOff>9525</xdr:rowOff>
    </xdr:from>
    <xdr:to>
      <xdr:col>2</xdr:col>
      <xdr:colOff>514350</xdr:colOff>
      <xdr:row>7</xdr:row>
      <xdr:rowOff>9525</xdr:rowOff>
    </xdr:to>
    <xdr:sp macro="" textlink="">
      <xdr:nvSpPr>
        <xdr:cNvPr id="1099" name="Text Box 75"/>
        <xdr:cNvSpPr txBox="1">
          <a:spLocks noChangeArrowheads="1"/>
        </xdr:cNvSpPr>
      </xdr:nvSpPr>
      <xdr:spPr bwMode="auto">
        <a:xfrm>
          <a:off x="1381125" y="838200"/>
          <a:ext cx="8763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Pacific NW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15</xdr:col>
      <xdr:colOff>47625</xdr:colOff>
      <xdr:row>29</xdr:row>
      <xdr:rowOff>19050</xdr:rowOff>
    </xdr:from>
    <xdr:to>
      <xdr:col>15</xdr:col>
      <xdr:colOff>409575</xdr:colOff>
      <xdr:row>30</xdr:row>
      <xdr:rowOff>0</xdr:rowOff>
    </xdr:to>
    <xdr:sp macro="" textlink="">
      <xdr:nvSpPr>
        <xdr:cNvPr id="1100" name="Line 76"/>
        <xdr:cNvSpPr>
          <a:spLocks noChangeShapeType="1"/>
        </xdr:cNvSpPr>
      </xdr:nvSpPr>
      <xdr:spPr bwMode="auto">
        <a:xfrm>
          <a:off x="10210800" y="4819650"/>
          <a:ext cx="36195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514350</xdr:colOff>
      <xdr:row>22</xdr:row>
      <xdr:rowOff>19050</xdr:rowOff>
    </xdr:from>
    <xdr:to>
      <xdr:col>14</xdr:col>
      <xdr:colOff>381000</xdr:colOff>
      <xdr:row>25</xdr:row>
      <xdr:rowOff>95250</xdr:rowOff>
    </xdr:to>
    <xdr:sp macro="" textlink="">
      <xdr:nvSpPr>
        <xdr:cNvPr id="1101" name="Oval 77"/>
        <xdr:cNvSpPr>
          <a:spLocks noChangeArrowheads="1"/>
        </xdr:cNvSpPr>
      </xdr:nvSpPr>
      <xdr:spPr bwMode="auto">
        <a:xfrm>
          <a:off x="9448800" y="3657600"/>
          <a:ext cx="476250" cy="58102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14</xdr:col>
      <xdr:colOff>219075</xdr:colOff>
      <xdr:row>21</xdr:row>
      <xdr:rowOff>123825</xdr:rowOff>
    </xdr:from>
    <xdr:to>
      <xdr:col>16</xdr:col>
      <xdr:colOff>323850</xdr:colOff>
      <xdr:row>23</xdr:row>
      <xdr:rowOff>9525</xdr:rowOff>
    </xdr:to>
    <xdr:sp macro="" textlink="">
      <xdr:nvSpPr>
        <xdr:cNvPr id="1102" name="Text Box 78"/>
        <xdr:cNvSpPr txBox="1">
          <a:spLocks noChangeArrowheads="1"/>
        </xdr:cNvSpPr>
      </xdr:nvSpPr>
      <xdr:spPr bwMode="auto">
        <a:xfrm>
          <a:off x="9763125" y="3590925"/>
          <a:ext cx="1333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CIG/PSCO Storage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457200</xdr:colOff>
      <xdr:row>10</xdr:row>
      <xdr:rowOff>66675</xdr:rowOff>
    </xdr:from>
    <xdr:to>
      <xdr:col>7</xdr:col>
      <xdr:colOff>19050</xdr:colOff>
      <xdr:row>18</xdr:row>
      <xdr:rowOff>66675</xdr:rowOff>
    </xdr:to>
    <xdr:sp macro="" textlink="">
      <xdr:nvSpPr>
        <xdr:cNvPr id="1105" name="Line 81"/>
        <xdr:cNvSpPr>
          <a:spLocks noChangeShapeType="1"/>
        </xdr:cNvSpPr>
      </xdr:nvSpPr>
      <xdr:spPr bwMode="auto">
        <a:xfrm flipH="1">
          <a:off x="4867275" y="1714500"/>
          <a:ext cx="247650" cy="1323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0</xdr:row>
          <xdr:rowOff>0</xdr:rowOff>
        </xdr:from>
        <xdr:to>
          <xdr:col>3</xdr:col>
          <xdr:colOff>581025</xdr:colOff>
          <xdr:row>1</xdr:row>
          <xdr:rowOff>66675</xdr:rowOff>
        </xdr:to>
        <xdr:sp macro="" textlink="">
          <xdr:nvSpPr>
            <xdr:cNvPr id="1108" name="CommandButton1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0</xdr:row>
          <xdr:rowOff>0</xdr:rowOff>
        </xdr:from>
        <xdr:to>
          <xdr:col>6</xdr:col>
          <xdr:colOff>171450</xdr:colOff>
          <xdr:row>1</xdr:row>
          <xdr:rowOff>76200</xdr:rowOff>
        </xdr:to>
        <xdr:sp macro="" textlink="">
          <xdr:nvSpPr>
            <xdr:cNvPr id="1109" name="CommandButton2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390525</xdr:colOff>
          <xdr:row>63</xdr:row>
          <xdr:rowOff>142875</xdr:rowOff>
        </xdr:from>
        <xdr:to>
          <xdr:col>12</xdr:col>
          <xdr:colOff>57150</xdr:colOff>
          <xdr:row>65</xdr:row>
          <xdr:rowOff>85725</xdr:rowOff>
        </xdr:to>
        <xdr:sp macro="" textlink="">
          <xdr:nvSpPr>
            <xdr:cNvPr id="1110" name="CommandButton3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609600</xdr:colOff>
      <xdr:row>20</xdr:row>
      <xdr:rowOff>76200</xdr:rowOff>
    </xdr:from>
    <xdr:to>
      <xdr:col>4</xdr:col>
      <xdr:colOff>390525</xdr:colOff>
      <xdr:row>22</xdr:row>
      <xdr:rowOff>104775</xdr:rowOff>
    </xdr:to>
    <xdr:sp macro="" textlink="">
      <xdr:nvSpPr>
        <xdr:cNvPr id="1113" name="Line 89"/>
        <xdr:cNvSpPr>
          <a:spLocks noChangeShapeType="1"/>
        </xdr:cNvSpPr>
      </xdr:nvSpPr>
      <xdr:spPr bwMode="auto">
        <a:xfrm flipV="1">
          <a:off x="609600" y="3381375"/>
          <a:ext cx="28765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43</xdr:row>
      <xdr:rowOff>85725</xdr:rowOff>
    </xdr:from>
    <xdr:to>
      <xdr:col>4</xdr:col>
      <xdr:colOff>200025</xdr:colOff>
      <xdr:row>44</xdr:row>
      <xdr:rowOff>76200</xdr:rowOff>
    </xdr:to>
    <xdr:sp macro="" textlink="">
      <xdr:nvSpPr>
        <xdr:cNvPr id="1114" name="Oval 90"/>
        <xdr:cNvSpPr>
          <a:spLocks noChangeArrowheads="1"/>
        </xdr:cNvSpPr>
      </xdr:nvSpPr>
      <xdr:spPr bwMode="auto">
        <a:xfrm>
          <a:off x="3105150" y="7181850"/>
          <a:ext cx="1905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157"/>
  <sheetViews>
    <sheetView showGridLines="0" tabSelected="1" workbookViewId="0">
      <selection activeCell="J26" sqref="J26"/>
    </sheetView>
  </sheetViews>
  <sheetFormatPr defaultRowHeight="12.75" x14ac:dyDescent="0.2"/>
  <cols>
    <col min="1" max="1" width="12.7109375" customWidth="1"/>
    <col min="2" max="2" width="13.42578125" customWidth="1"/>
    <col min="3" max="3" width="10.85546875" customWidth="1"/>
    <col min="4" max="4" width="9.42578125" customWidth="1"/>
    <col min="5" max="5" width="9.7109375" customWidth="1"/>
    <col min="6" max="6" width="10" customWidth="1"/>
    <col min="7" max="7" width="10.28515625" customWidth="1"/>
    <col min="8" max="8" width="8.7109375" customWidth="1"/>
    <col min="12" max="12" width="10" customWidth="1"/>
    <col min="13" max="13" width="11.42578125" customWidth="1"/>
    <col min="15" max="15" width="9.28515625" customWidth="1"/>
  </cols>
  <sheetData>
    <row r="1" spans="1:15" ht="13.5" thickBot="1" x14ac:dyDescent="0.25">
      <c r="A1" s="7">
        <v>37167.535613425927</v>
      </c>
      <c r="H1" s="20" t="s">
        <v>31</v>
      </c>
      <c r="I1" s="5"/>
    </row>
    <row r="2" spans="1:15" ht="13.5" thickBot="1" x14ac:dyDescent="0.25">
      <c r="B2" s="4"/>
      <c r="H2" s="19" t="s">
        <v>14</v>
      </c>
      <c r="I2" s="18">
        <f>+C74</f>
        <v>100000</v>
      </c>
      <c r="M2" s="20" t="s">
        <v>32</v>
      </c>
      <c r="N2" s="5"/>
    </row>
    <row r="3" spans="1:15" x14ac:dyDescent="0.2">
      <c r="B3" s="4"/>
      <c r="H3" s="19" t="s">
        <v>15</v>
      </c>
      <c r="I3" s="18">
        <f>+C75</f>
        <v>100000</v>
      </c>
      <c r="M3" s="19" t="s">
        <v>14</v>
      </c>
      <c r="N3" s="18">
        <f>+C92+C95</f>
        <v>265000</v>
      </c>
    </row>
    <row r="4" spans="1:15" x14ac:dyDescent="0.2">
      <c r="B4" s="4"/>
      <c r="H4" s="19" t="s">
        <v>16</v>
      </c>
      <c r="I4" s="18">
        <f>+C76</f>
        <v>100000</v>
      </c>
      <c r="M4" s="19" t="s">
        <v>23</v>
      </c>
      <c r="N4" s="18">
        <f>+C93+C96</f>
        <v>210001</v>
      </c>
    </row>
    <row r="5" spans="1:15" x14ac:dyDescent="0.2">
      <c r="B5" s="4"/>
      <c r="M5" s="19" t="s">
        <v>24</v>
      </c>
      <c r="N5" s="18">
        <f>+C94+C97</f>
        <v>218746</v>
      </c>
    </row>
    <row r="6" spans="1:15" ht="13.5" thickBot="1" x14ac:dyDescent="0.25">
      <c r="B6" s="4"/>
      <c r="D6" s="20" t="s">
        <v>12</v>
      </c>
      <c r="E6" s="5"/>
    </row>
    <row r="7" spans="1:15" x14ac:dyDescent="0.2">
      <c r="B7" s="4"/>
      <c r="D7" s="19" t="s">
        <v>14</v>
      </c>
      <c r="E7" s="18">
        <f>+C71</f>
        <v>474000</v>
      </c>
    </row>
    <row r="8" spans="1:15" x14ac:dyDescent="0.2">
      <c r="B8" s="4"/>
      <c r="D8" s="19" t="s">
        <v>15</v>
      </c>
      <c r="E8" s="18">
        <f>+C72</f>
        <v>-321451</v>
      </c>
    </row>
    <row r="9" spans="1:15" x14ac:dyDescent="0.2">
      <c r="B9" s="4"/>
      <c r="D9" s="19" t="s">
        <v>16</v>
      </c>
      <c r="E9" s="18">
        <f>+C73</f>
        <v>-349045</v>
      </c>
    </row>
    <row r="11" spans="1:15" ht="13.5" thickBot="1" x14ac:dyDescent="0.25">
      <c r="K11" s="20" t="s">
        <v>30</v>
      </c>
      <c r="L11" s="5"/>
    </row>
    <row r="12" spans="1:15" ht="13.5" thickBot="1" x14ac:dyDescent="0.25">
      <c r="B12" s="20" t="s">
        <v>13</v>
      </c>
      <c r="C12" s="5"/>
      <c r="F12" s="20" t="s">
        <v>29</v>
      </c>
      <c r="G12" s="5"/>
      <c r="H12" s="20" t="s">
        <v>95</v>
      </c>
      <c r="I12" s="5"/>
      <c r="K12" s="19" t="s">
        <v>14</v>
      </c>
      <c r="L12" s="18">
        <f>+C86+C89</f>
        <v>104000</v>
      </c>
      <c r="N12" s="20" t="s">
        <v>33</v>
      </c>
      <c r="O12" s="5"/>
    </row>
    <row r="13" spans="1:15" x14ac:dyDescent="0.2">
      <c r="B13" s="19" t="s">
        <v>14</v>
      </c>
      <c r="C13" s="18">
        <f>+C68</f>
        <v>986142</v>
      </c>
      <c r="F13" s="19" t="s">
        <v>14</v>
      </c>
      <c r="G13" s="18" t="e">
        <f>+C77+C80</f>
        <v>#VALUE!</v>
      </c>
      <c r="H13" s="19" t="s">
        <v>14</v>
      </c>
      <c r="I13" s="18">
        <f>+C83</f>
        <v>270000</v>
      </c>
      <c r="K13" s="19" t="s">
        <v>15</v>
      </c>
      <c r="L13" s="18">
        <f>+C87+C90</f>
        <v>97000</v>
      </c>
      <c r="N13" s="19" t="s">
        <v>14</v>
      </c>
      <c r="O13" s="18">
        <f>+C98</f>
        <v>457000</v>
      </c>
    </row>
    <row r="14" spans="1:15" x14ac:dyDescent="0.2">
      <c r="B14" s="19" t="s">
        <v>15</v>
      </c>
      <c r="C14" s="18">
        <f>+C69</f>
        <v>677627</v>
      </c>
      <c r="F14" s="19" t="s">
        <v>15</v>
      </c>
      <c r="G14" s="18" t="e">
        <f>+C78+C82</f>
        <v>#VALUE!</v>
      </c>
      <c r="H14" s="19" t="s">
        <v>15</v>
      </c>
      <c r="I14" s="18">
        <f>+C84</f>
        <v>97000</v>
      </c>
      <c r="K14" s="19" t="s">
        <v>16</v>
      </c>
      <c r="L14" s="18">
        <f>+C88+C91</f>
        <v>104000</v>
      </c>
      <c r="N14" s="19" t="s">
        <v>15</v>
      </c>
      <c r="O14" s="18">
        <f>+C99</f>
        <v>438000</v>
      </c>
    </row>
    <row r="15" spans="1:15" x14ac:dyDescent="0.2">
      <c r="B15" s="19" t="s">
        <v>16</v>
      </c>
      <c r="C15" s="18">
        <f>+C70</f>
        <v>599618</v>
      </c>
      <c r="F15" s="19" t="s">
        <v>16</v>
      </c>
      <c r="G15" s="18" t="e">
        <f>+C79+C82</f>
        <v>#VALUE!</v>
      </c>
      <c r="H15" s="19" t="s">
        <v>16</v>
      </c>
      <c r="I15" s="18">
        <f>+C85</f>
        <v>96000</v>
      </c>
      <c r="N15" s="19" t="s">
        <v>16</v>
      </c>
      <c r="O15" s="18">
        <f>+C100</f>
        <v>448000</v>
      </c>
    </row>
    <row r="17" spans="1:19" ht="13.5" thickBot="1" x14ac:dyDescent="0.25">
      <c r="A17" s="20" t="s">
        <v>17</v>
      </c>
      <c r="B17" s="5"/>
      <c r="O17" s="20" t="s">
        <v>34</v>
      </c>
      <c r="P17" s="5"/>
    </row>
    <row r="18" spans="1:19" x14ac:dyDescent="0.2">
      <c r="A18" s="19" t="s">
        <v>15</v>
      </c>
      <c r="B18" s="18">
        <f>+C102</f>
        <v>240365</v>
      </c>
      <c r="O18" s="19" t="s">
        <v>14</v>
      </c>
      <c r="P18" s="18">
        <f>+C128</f>
        <v>121000</v>
      </c>
    </row>
    <row r="19" spans="1:19" x14ac:dyDescent="0.2">
      <c r="A19" s="19" t="s">
        <v>16</v>
      </c>
      <c r="B19" s="18">
        <f>+C103</f>
        <v>0</v>
      </c>
      <c r="O19" s="19" t="s">
        <v>23</v>
      </c>
      <c r="P19" s="18">
        <f>+C129</f>
        <v>119341</v>
      </c>
    </row>
    <row r="20" spans="1:19" ht="13.5" thickBot="1" x14ac:dyDescent="0.25">
      <c r="A20" s="9"/>
      <c r="B20" s="21"/>
      <c r="H20" s="20" t="s">
        <v>27</v>
      </c>
      <c r="I20" s="5"/>
      <c r="O20" s="19" t="s">
        <v>24</v>
      </c>
      <c r="P20" s="18">
        <f>+C130</f>
        <v>119340</v>
      </c>
    </row>
    <row r="21" spans="1:19" x14ac:dyDescent="0.2">
      <c r="H21" s="19" t="s">
        <v>14</v>
      </c>
      <c r="I21" s="18">
        <f>+C107</f>
        <v>225000</v>
      </c>
    </row>
    <row r="22" spans="1:19" ht="13.5" thickBot="1" x14ac:dyDescent="0.25">
      <c r="H22" s="19" t="s">
        <v>15</v>
      </c>
      <c r="I22" s="18">
        <f>+C108</f>
        <v>139000</v>
      </c>
      <c r="R22" s="20" t="s">
        <v>35</v>
      </c>
      <c r="S22" s="5"/>
    </row>
    <row r="23" spans="1:19" ht="13.5" thickBot="1" x14ac:dyDescent="0.25">
      <c r="A23" s="20" t="s">
        <v>18</v>
      </c>
      <c r="B23" s="5"/>
      <c r="H23" s="19" t="s">
        <v>16</v>
      </c>
      <c r="I23" s="18">
        <f>+C109</f>
        <v>151000</v>
      </c>
      <c r="R23" s="19" t="s">
        <v>14</v>
      </c>
      <c r="S23" s="18">
        <f>+C131</f>
        <v>539000</v>
      </c>
    </row>
    <row r="24" spans="1:19" x14ac:dyDescent="0.2">
      <c r="A24" s="19" t="s">
        <v>15</v>
      </c>
      <c r="B24" s="18">
        <f>+C105</f>
        <v>220774</v>
      </c>
      <c r="R24" s="19" t="s">
        <v>23</v>
      </c>
      <c r="S24" s="18">
        <f>+C132</f>
        <v>538500</v>
      </c>
    </row>
    <row r="25" spans="1:19" ht="13.5" thickBot="1" x14ac:dyDescent="0.25">
      <c r="A25" s="19" t="s">
        <v>16</v>
      </c>
      <c r="B25" s="18">
        <f>+C106</f>
        <v>258131</v>
      </c>
      <c r="P25" s="20" t="s">
        <v>36</v>
      </c>
      <c r="Q25" s="5"/>
      <c r="R25" s="19" t="s">
        <v>24</v>
      </c>
      <c r="S25" s="18">
        <f>+C133</f>
        <v>539000</v>
      </c>
    </row>
    <row r="26" spans="1:19" x14ac:dyDescent="0.2">
      <c r="P26" s="19" t="s">
        <v>23</v>
      </c>
      <c r="Q26" s="18">
        <f>+C135</f>
        <v>0</v>
      </c>
    </row>
    <row r="27" spans="1:19" ht="13.5" thickBot="1" x14ac:dyDescent="0.25">
      <c r="G27" s="20" t="s">
        <v>28</v>
      </c>
      <c r="H27" s="5"/>
      <c r="P27" s="19" t="s">
        <v>24</v>
      </c>
      <c r="Q27" s="18">
        <f>+C136</f>
        <v>0</v>
      </c>
    </row>
    <row r="28" spans="1:19" x14ac:dyDescent="0.2">
      <c r="G28" s="19" t="s">
        <v>14</v>
      </c>
      <c r="H28" s="18">
        <f>+C110</f>
        <v>395000</v>
      </c>
    </row>
    <row r="29" spans="1:19" x14ac:dyDescent="0.2">
      <c r="G29" s="19" t="s">
        <v>15</v>
      </c>
      <c r="H29" s="18">
        <f>+C111</f>
        <v>143022</v>
      </c>
    </row>
    <row r="30" spans="1:19" x14ac:dyDescent="0.2">
      <c r="G30" s="19" t="s">
        <v>16</v>
      </c>
      <c r="H30" s="18">
        <f>+C112</f>
        <v>108823</v>
      </c>
    </row>
    <row r="31" spans="1:19" ht="13.5" thickBot="1" x14ac:dyDescent="0.25">
      <c r="Q31" s="20" t="s">
        <v>37</v>
      </c>
      <c r="R31" s="5"/>
    </row>
    <row r="32" spans="1:19" x14ac:dyDescent="0.2">
      <c r="Q32" s="19" t="s">
        <v>14</v>
      </c>
      <c r="R32" s="18">
        <f>+C137</f>
        <v>315000</v>
      </c>
    </row>
    <row r="33" spans="1:18" x14ac:dyDescent="0.2">
      <c r="Q33" s="19" t="s">
        <v>23</v>
      </c>
      <c r="R33" s="18">
        <f>+C138</f>
        <v>315000</v>
      </c>
    </row>
    <row r="34" spans="1:18" ht="13.5" thickBot="1" x14ac:dyDescent="0.25">
      <c r="A34" s="20" t="s">
        <v>19</v>
      </c>
      <c r="B34" s="5"/>
      <c r="Q34" s="19" t="s">
        <v>24</v>
      </c>
      <c r="R34" s="18">
        <f>+C139</f>
        <v>315000</v>
      </c>
    </row>
    <row r="35" spans="1:18" x14ac:dyDescent="0.2">
      <c r="A35" s="19" t="s">
        <v>14</v>
      </c>
      <c r="B35" s="18">
        <f>+C113</f>
        <v>1114009</v>
      </c>
    </row>
    <row r="36" spans="1:18" x14ac:dyDescent="0.2">
      <c r="A36" s="19" t="s">
        <v>15</v>
      </c>
      <c r="B36" s="18">
        <f>+C114</f>
        <v>745749</v>
      </c>
    </row>
    <row r="37" spans="1:18" x14ac:dyDescent="0.2">
      <c r="A37" s="19" t="s">
        <v>16</v>
      </c>
      <c r="B37" s="18">
        <f>+C115</f>
        <v>736667</v>
      </c>
    </row>
    <row r="39" spans="1:18" ht="13.5" thickBot="1" x14ac:dyDescent="0.25">
      <c r="A39" s="20" t="s">
        <v>20</v>
      </c>
      <c r="B39" s="5"/>
    </row>
    <row r="40" spans="1:18" x14ac:dyDescent="0.2">
      <c r="A40" s="19" t="s">
        <v>14</v>
      </c>
      <c r="B40" s="18">
        <f>+C116</f>
        <v>893194</v>
      </c>
    </row>
    <row r="41" spans="1:18" x14ac:dyDescent="0.2">
      <c r="A41" s="19" t="s">
        <v>15</v>
      </c>
      <c r="B41" s="18">
        <f>+C117</f>
        <v>196491</v>
      </c>
    </row>
    <row r="42" spans="1:18" x14ac:dyDescent="0.2">
      <c r="A42" s="19" t="s">
        <v>16</v>
      </c>
      <c r="B42" s="18">
        <f>+C118</f>
        <v>192806</v>
      </c>
    </row>
    <row r="44" spans="1:18" x14ac:dyDescent="0.2">
      <c r="D44" s="6" t="s">
        <v>21</v>
      </c>
    </row>
    <row r="45" spans="1:18" ht="13.5" thickBot="1" x14ac:dyDescent="0.25">
      <c r="C45" s="20" t="s">
        <v>21</v>
      </c>
      <c r="D45" s="5"/>
    </row>
    <row r="46" spans="1:18" x14ac:dyDescent="0.2">
      <c r="C46" s="19" t="s">
        <v>15</v>
      </c>
      <c r="D46" s="18">
        <f>+C120</f>
        <v>182010</v>
      </c>
    </row>
    <row r="47" spans="1:18" x14ac:dyDescent="0.2">
      <c r="C47" s="19" t="s">
        <v>16</v>
      </c>
      <c r="D47" s="18">
        <f>+C121</f>
        <v>147010</v>
      </c>
    </row>
    <row r="50" spans="2:7" ht="13.5" thickBot="1" x14ac:dyDescent="0.25">
      <c r="B50" s="20" t="s">
        <v>26</v>
      </c>
      <c r="C50" s="5"/>
      <c r="F50" s="20" t="s">
        <v>22</v>
      </c>
      <c r="G50" s="5"/>
    </row>
    <row r="51" spans="2:7" x14ac:dyDescent="0.2">
      <c r="B51" s="19" t="s">
        <v>14</v>
      </c>
      <c r="C51" s="18">
        <f>+C122</f>
        <v>2810000</v>
      </c>
      <c r="F51" s="19" t="s">
        <v>14</v>
      </c>
      <c r="G51" s="18">
        <f>+C125</f>
        <v>1209400</v>
      </c>
    </row>
    <row r="52" spans="2:7" x14ac:dyDescent="0.2">
      <c r="B52" s="19" t="s">
        <v>23</v>
      </c>
      <c r="C52" s="18">
        <f>+C123</f>
        <v>2715066</v>
      </c>
      <c r="F52" s="19" t="s">
        <v>23</v>
      </c>
      <c r="G52" s="18">
        <f>+C126</f>
        <v>179102</v>
      </c>
    </row>
    <row r="53" spans="2:7" ht="13.5" thickBot="1" x14ac:dyDescent="0.25">
      <c r="B53" s="19" t="s">
        <v>24</v>
      </c>
      <c r="C53" s="18">
        <f>+C124</f>
        <v>2651735</v>
      </c>
      <c r="D53" s="20" t="s">
        <v>25</v>
      </c>
      <c r="E53" s="5"/>
      <c r="F53" s="19" t="s">
        <v>24</v>
      </c>
      <c r="G53" s="18">
        <f>+C127</f>
        <v>208458</v>
      </c>
    </row>
    <row r="54" spans="2:7" x14ac:dyDescent="0.2">
      <c r="D54" s="19" t="s">
        <v>14</v>
      </c>
      <c r="E54" s="18">
        <f>+C143-C146+C149+C152+C155</f>
        <v>510000</v>
      </c>
    </row>
    <row r="55" spans="2:7" x14ac:dyDescent="0.2">
      <c r="D55" s="19" t="s">
        <v>23</v>
      </c>
      <c r="E55" s="18">
        <f>+C144-C147+C150+C153+C156</f>
        <v>1428853</v>
      </c>
    </row>
    <row r="56" spans="2:7" x14ac:dyDescent="0.2">
      <c r="D56" s="19" t="s">
        <v>24</v>
      </c>
      <c r="E56" s="18">
        <f>+C145-C148+C151+C154+C157</f>
        <v>1366762</v>
      </c>
    </row>
    <row r="66" spans="2:14" ht="11.25" customHeight="1" x14ac:dyDescent="0.2"/>
    <row r="67" spans="2:14" ht="15" customHeight="1" thickBot="1" x14ac:dyDescent="0.25">
      <c r="B67" s="1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3" t="s">
        <v>7</v>
      </c>
      <c r="J67" s="3" t="s">
        <v>8</v>
      </c>
      <c r="K67" s="2" t="s">
        <v>9</v>
      </c>
      <c r="L67" s="2" t="s">
        <v>10</v>
      </c>
      <c r="M67" s="2" t="s">
        <v>11</v>
      </c>
      <c r="N67" s="8"/>
    </row>
    <row r="68" spans="2:14" ht="13.5" thickBot="1" x14ac:dyDescent="0.25">
      <c r="B68" s="10" t="s">
        <v>13</v>
      </c>
      <c r="C68" s="16">
        <v>986142</v>
      </c>
      <c r="D68" s="15" t="s">
        <v>14</v>
      </c>
      <c r="E68" s="11" t="s">
        <v>38</v>
      </c>
      <c r="F68" s="11" t="s">
        <v>53</v>
      </c>
      <c r="G68" s="11" t="s">
        <v>40</v>
      </c>
      <c r="H68" s="13" t="str">
        <f>I68&amp;J68</f>
        <v>D7</v>
      </c>
      <c r="I68" s="11" t="s">
        <v>54</v>
      </c>
      <c r="J68" s="11">
        <v>7</v>
      </c>
      <c r="K68" s="11" t="s">
        <v>56</v>
      </c>
      <c r="L68" s="11" t="s">
        <v>44</v>
      </c>
      <c r="M68" s="13" t="str">
        <f>IF(L68="","",L68&amp;J68)</f>
        <v>C7</v>
      </c>
      <c r="N68" s="14"/>
    </row>
    <row r="69" spans="2:14" x14ac:dyDescent="0.2">
      <c r="B69" s="15"/>
      <c r="C69" s="16">
        <v>677627</v>
      </c>
      <c r="D69" s="15" t="s">
        <v>15</v>
      </c>
      <c r="E69" s="11" t="s">
        <v>38</v>
      </c>
      <c r="F69" s="11" t="s">
        <v>53</v>
      </c>
      <c r="G69" s="11" t="s">
        <v>40</v>
      </c>
      <c r="H69" s="13" t="str">
        <f t="shared" ref="H69:H124" si="0">I69&amp;J69</f>
        <v>U7</v>
      </c>
      <c r="I69" s="11" t="s">
        <v>55</v>
      </c>
      <c r="J69" s="11">
        <v>7</v>
      </c>
      <c r="K69" s="11" t="s">
        <v>56</v>
      </c>
      <c r="L69" s="11" t="s">
        <v>44</v>
      </c>
      <c r="M69" s="13" t="str">
        <f t="shared" ref="M69:M124" si="1">IF(L69="","",L69&amp;J69)</f>
        <v>C7</v>
      </c>
      <c r="N69" s="14"/>
    </row>
    <row r="70" spans="2:14" x14ac:dyDescent="0.2">
      <c r="B70" s="15"/>
      <c r="C70" s="16">
        <v>599618</v>
      </c>
      <c r="D70" s="15" t="s">
        <v>16</v>
      </c>
      <c r="E70" s="11" t="s">
        <v>38</v>
      </c>
      <c r="F70" s="11" t="s">
        <v>53</v>
      </c>
      <c r="G70" s="11" t="s">
        <v>40</v>
      </c>
      <c r="H70" s="13" t="str">
        <f t="shared" si="0"/>
        <v>F7</v>
      </c>
      <c r="I70" s="11" t="s">
        <v>50</v>
      </c>
      <c r="J70" s="11">
        <v>7</v>
      </c>
      <c r="K70" s="11" t="s">
        <v>56</v>
      </c>
      <c r="L70" s="11" t="s">
        <v>44</v>
      </c>
      <c r="M70" s="13" t="str">
        <f t="shared" si="1"/>
        <v>C7</v>
      </c>
      <c r="N70" s="14"/>
    </row>
    <row r="71" spans="2:14" ht="13.5" thickBot="1" x14ac:dyDescent="0.25">
      <c r="B71" s="10" t="s">
        <v>12</v>
      </c>
      <c r="C71" s="16">
        <v>474000</v>
      </c>
      <c r="D71" s="15" t="s">
        <v>14</v>
      </c>
      <c r="E71" s="11" t="s">
        <v>38</v>
      </c>
      <c r="F71" s="11" t="s">
        <v>64</v>
      </c>
      <c r="G71" s="11" t="s">
        <v>40</v>
      </c>
      <c r="H71" s="13" t="str">
        <f t="shared" si="0"/>
        <v>C11</v>
      </c>
      <c r="I71" s="11" t="s">
        <v>44</v>
      </c>
      <c r="J71" s="11">
        <v>11</v>
      </c>
      <c r="K71" s="11" t="s">
        <v>12</v>
      </c>
      <c r="L71" s="11" t="s">
        <v>45</v>
      </c>
      <c r="M71" s="13" t="str">
        <f t="shared" si="1"/>
        <v>B11</v>
      </c>
      <c r="N71" s="14"/>
    </row>
    <row r="72" spans="2:14" x14ac:dyDescent="0.2">
      <c r="B72" s="15"/>
      <c r="C72" s="16">
        <v>-321451</v>
      </c>
      <c r="D72" s="15" t="s">
        <v>15</v>
      </c>
      <c r="E72" s="11" t="s">
        <v>38</v>
      </c>
      <c r="F72" s="11" t="s">
        <v>64</v>
      </c>
      <c r="G72" s="11" t="s">
        <v>40</v>
      </c>
      <c r="H72" s="13" t="str">
        <f t="shared" si="0"/>
        <v>T11</v>
      </c>
      <c r="I72" s="11" t="s">
        <v>66</v>
      </c>
      <c r="J72" s="11">
        <v>11</v>
      </c>
      <c r="K72" s="11" t="s">
        <v>12</v>
      </c>
      <c r="L72" s="11" t="s">
        <v>45</v>
      </c>
      <c r="M72" s="13" t="str">
        <f t="shared" si="1"/>
        <v>B11</v>
      </c>
      <c r="N72" s="14"/>
    </row>
    <row r="73" spans="2:14" x14ac:dyDescent="0.2">
      <c r="B73" s="15"/>
      <c r="C73" s="16">
        <v>-349045</v>
      </c>
      <c r="D73" s="15" t="s">
        <v>16</v>
      </c>
      <c r="E73" s="11" t="s">
        <v>38</v>
      </c>
      <c r="F73" s="11" t="s">
        <v>64</v>
      </c>
      <c r="G73" s="11" t="s">
        <v>40</v>
      </c>
      <c r="H73" s="13" t="str">
        <f t="shared" si="0"/>
        <v>E11</v>
      </c>
      <c r="I73" s="11" t="s">
        <v>65</v>
      </c>
      <c r="J73" s="11">
        <v>11</v>
      </c>
      <c r="K73" s="11" t="s">
        <v>12</v>
      </c>
      <c r="L73" s="11" t="s">
        <v>45</v>
      </c>
      <c r="M73" s="13" t="str">
        <f t="shared" si="1"/>
        <v>B11</v>
      </c>
      <c r="N73" s="14"/>
    </row>
    <row r="74" spans="2:14" ht="13.5" thickBot="1" x14ac:dyDescent="0.25">
      <c r="B74" s="10" t="s">
        <v>31</v>
      </c>
      <c r="C74" s="16">
        <v>100000</v>
      </c>
      <c r="D74" s="15" t="s">
        <v>14</v>
      </c>
      <c r="E74" s="11" t="s">
        <v>38</v>
      </c>
      <c r="F74" s="11" t="s">
        <v>53</v>
      </c>
      <c r="G74" s="11" t="s">
        <v>40</v>
      </c>
      <c r="H74" s="13" t="str">
        <f t="shared" si="0"/>
        <v>D44</v>
      </c>
      <c r="I74" s="11" t="s">
        <v>54</v>
      </c>
      <c r="J74" s="11">
        <v>44</v>
      </c>
      <c r="K74" s="11" t="s">
        <v>31</v>
      </c>
      <c r="L74" s="11" t="s">
        <v>44</v>
      </c>
      <c r="M74" s="13" t="str">
        <f t="shared" si="1"/>
        <v>C44</v>
      </c>
      <c r="N74" s="14"/>
    </row>
    <row r="75" spans="2:14" x14ac:dyDescent="0.2">
      <c r="B75" s="15"/>
      <c r="C75" s="16">
        <v>100000</v>
      </c>
      <c r="D75" s="15" t="s">
        <v>15</v>
      </c>
      <c r="E75" s="11" t="s">
        <v>38</v>
      </c>
      <c r="F75" s="11" t="s">
        <v>53</v>
      </c>
      <c r="G75" s="11" t="s">
        <v>40</v>
      </c>
      <c r="H75" s="13" t="str">
        <f t="shared" si="0"/>
        <v>U44</v>
      </c>
      <c r="I75" s="11" t="s">
        <v>55</v>
      </c>
      <c r="J75" s="11">
        <v>44</v>
      </c>
      <c r="K75" s="11" t="s">
        <v>31</v>
      </c>
      <c r="L75" s="11" t="s">
        <v>44</v>
      </c>
      <c r="M75" s="13" t="str">
        <f t="shared" si="1"/>
        <v>C44</v>
      </c>
      <c r="N75" s="14"/>
    </row>
    <row r="76" spans="2:14" x14ac:dyDescent="0.2">
      <c r="B76" s="15"/>
      <c r="C76" s="16">
        <v>100000</v>
      </c>
      <c r="D76" s="15" t="s">
        <v>16</v>
      </c>
      <c r="E76" s="11" t="s">
        <v>38</v>
      </c>
      <c r="F76" s="11" t="s">
        <v>53</v>
      </c>
      <c r="G76" s="11" t="s">
        <v>40</v>
      </c>
      <c r="H76" s="13" t="str">
        <f t="shared" si="0"/>
        <v>F44</v>
      </c>
      <c r="I76" s="11" t="s">
        <v>50</v>
      </c>
      <c r="J76" s="11">
        <v>44</v>
      </c>
      <c r="K76" s="11" t="s">
        <v>31</v>
      </c>
      <c r="L76" s="11" t="s">
        <v>44</v>
      </c>
      <c r="M76" s="13" t="str">
        <f t="shared" si="1"/>
        <v>C44</v>
      </c>
      <c r="N76" s="14"/>
    </row>
    <row r="77" spans="2:14" ht="13.5" thickBot="1" x14ac:dyDescent="0.25">
      <c r="B77" s="10" t="s">
        <v>76</v>
      </c>
      <c r="C77" s="16" t="s">
        <v>59</v>
      </c>
      <c r="D77" s="15" t="s">
        <v>14</v>
      </c>
      <c r="E77" s="11" t="s">
        <v>38</v>
      </c>
      <c r="F77" s="11" t="s">
        <v>72</v>
      </c>
      <c r="G77" s="11" t="s">
        <v>40</v>
      </c>
      <c r="H77" s="13" t="str">
        <f t="shared" ref="H77:H88" si="2">I77&amp;J77</f>
        <v>C8</v>
      </c>
      <c r="I77" s="11" t="s">
        <v>44</v>
      </c>
      <c r="J77" s="11">
        <v>8</v>
      </c>
      <c r="K77" s="11" t="s">
        <v>60</v>
      </c>
      <c r="L77" s="11" t="s">
        <v>45</v>
      </c>
      <c r="M77" s="13" t="str">
        <f t="shared" si="1"/>
        <v>B8</v>
      </c>
      <c r="N77" s="14"/>
    </row>
    <row r="78" spans="2:14" x14ac:dyDescent="0.2">
      <c r="B78" s="15"/>
      <c r="C78" s="16">
        <v>0</v>
      </c>
      <c r="D78" s="15" t="s">
        <v>15</v>
      </c>
      <c r="E78" s="11" t="s">
        <v>38</v>
      </c>
      <c r="F78" s="11" t="s">
        <v>72</v>
      </c>
      <c r="G78" s="11" t="s">
        <v>40</v>
      </c>
      <c r="H78" s="13" t="str">
        <f t="shared" si="2"/>
        <v>O8</v>
      </c>
      <c r="I78" s="11" t="s">
        <v>73</v>
      </c>
      <c r="J78" s="11">
        <v>8</v>
      </c>
      <c r="K78" s="11" t="s">
        <v>60</v>
      </c>
      <c r="L78" s="11" t="s">
        <v>45</v>
      </c>
      <c r="M78" s="13" t="str">
        <f t="shared" si="1"/>
        <v>B8</v>
      </c>
      <c r="N78" s="14"/>
    </row>
    <row r="79" spans="2:14" x14ac:dyDescent="0.2">
      <c r="B79" s="15"/>
      <c r="C79" s="16" t="s">
        <v>59</v>
      </c>
      <c r="D79" s="15" t="s">
        <v>16</v>
      </c>
      <c r="E79" s="11" t="s">
        <v>38</v>
      </c>
      <c r="F79" s="11" t="s">
        <v>72</v>
      </c>
      <c r="G79" s="11" t="s">
        <v>40</v>
      </c>
      <c r="H79" s="13" t="str">
        <f t="shared" si="2"/>
        <v>E8</v>
      </c>
      <c r="I79" s="11" t="s">
        <v>65</v>
      </c>
      <c r="J79" s="11">
        <v>8</v>
      </c>
      <c r="K79" s="11" t="s">
        <v>60</v>
      </c>
      <c r="L79" s="11" t="s">
        <v>45</v>
      </c>
      <c r="M79" s="13" t="str">
        <f t="shared" si="1"/>
        <v>B8</v>
      </c>
      <c r="N79" s="14"/>
    </row>
    <row r="80" spans="2:14" ht="13.5" thickBot="1" x14ac:dyDescent="0.25">
      <c r="B80" s="10" t="s">
        <v>77</v>
      </c>
      <c r="C80" s="16" t="s">
        <v>59</v>
      </c>
      <c r="D80" s="15" t="s">
        <v>14</v>
      </c>
      <c r="E80" s="11" t="s">
        <v>38</v>
      </c>
      <c r="F80" s="11" t="s">
        <v>72</v>
      </c>
      <c r="G80" s="11" t="s">
        <v>40</v>
      </c>
      <c r="H80" s="13" t="str">
        <f>I80&amp;J80</f>
        <v>C21</v>
      </c>
      <c r="I80" s="11" t="s">
        <v>44</v>
      </c>
      <c r="J80" s="11">
        <v>21</v>
      </c>
      <c r="K80" s="11" t="s">
        <v>61</v>
      </c>
      <c r="L80" s="11" t="s">
        <v>45</v>
      </c>
      <c r="M80" s="13" t="str">
        <f>IF(L80="","",L80&amp;J80)</f>
        <v>B21</v>
      </c>
      <c r="N80" s="14"/>
    </row>
    <row r="81" spans="2:14" x14ac:dyDescent="0.2">
      <c r="B81" s="15"/>
      <c r="C81" s="16" t="s">
        <v>59</v>
      </c>
      <c r="D81" s="15" t="s">
        <v>15</v>
      </c>
      <c r="E81" s="11" t="s">
        <v>38</v>
      </c>
      <c r="F81" s="11" t="s">
        <v>72</v>
      </c>
      <c r="G81" s="11" t="s">
        <v>40</v>
      </c>
      <c r="H81" s="13" t="str">
        <f>I81&amp;J81</f>
        <v>O21</v>
      </c>
      <c r="I81" s="11" t="s">
        <v>73</v>
      </c>
      <c r="J81" s="11">
        <v>21</v>
      </c>
      <c r="K81" s="11" t="s">
        <v>61</v>
      </c>
      <c r="L81" s="11" t="s">
        <v>45</v>
      </c>
      <c r="M81" s="13" t="str">
        <f>IF(L81="","",L81&amp;J81)</f>
        <v>B21</v>
      </c>
      <c r="N81" s="14"/>
    </row>
    <row r="82" spans="2:14" x14ac:dyDescent="0.2">
      <c r="B82" s="15"/>
      <c r="C82" s="16" t="s">
        <v>59</v>
      </c>
      <c r="D82" s="15" t="s">
        <v>16</v>
      </c>
      <c r="E82" s="11" t="s">
        <v>38</v>
      </c>
      <c r="F82" s="11" t="s">
        <v>72</v>
      </c>
      <c r="G82" s="11" t="s">
        <v>40</v>
      </c>
      <c r="H82" s="13" t="str">
        <f>I82&amp;J82</f>
        <v>E21</v>
      </c>
      <c r="I82" s="11" t="s">
        <v>65</v>
      </c>
      <c r="J82" s="11">
        <v>21</v>
      </c>
      <c r="K82" s="11" t="s">
        <v>61</v>
      </c>
      <c r="L82" s="11" t="s">
        <v>45</v>
      </c>
      <c r="M82" s="13" t="str">
        <f>IF(L82="","",L82&amp;J82)</f>
        <v>B21</v>
      </c>
      <c r="N82" s="14"/>
    </row>
    <row r="83" spans="2:14" ht="13.5" thickBot="1" x14ac:dyDescent="0.25">
      <c r="B83" s="10" t="s">
        <v>75</v>
      </c>
      <c r="C83" s="16">
        <v>270000</v>
      </c>
      <c r="D83" s="15" t="s">
        <v>14</v>
      </c>
      <c r="E83" s="11" t="s">
        <v>38</v>
      </c>
      <c r="F83" s="11" t="s">
        <v>72</v>
      </c>
      <c r="G83" s="11" t="s">
        <v>40</v>
      </c>
      <c r="H83" s="13" t="str">
        <f t="shared" si="2"/>
        <v>C10</v>
      </c>
      <c r="I83" s="11" t="s">
        <v>44</v>
      </c>
      <c r="J83" s="11">
        <v>10</v>
      </c>
      <c r="K83" s="11" t="s">
        <v>75</v>
      </c>
      <c r="L83" s="11" t="s">
        <v>45</v>
      </c>
      <c r="M83" s="13" t="str">
        <f t="shared" si="1"/>
        <v>B10</v>
      </c>
      <c r="N83" s="14"/>
    </row>
    <row r="84" spans="2:14" x14ac:dyDescent="0.2">
      <c r="B84" s="15"/>
      <c r="C84" s="16">
        <v>97000</v>
      </c>
      <c r="D84" s="15" t="s">
        <v>15</v>
      </c>
      <c r="E84" s="11" t="s">
        <v>38</v>
      </c>
      <c r="F84" s="11" t="s">
        <v>72</v>
      </c>
      <c r="G84" s="11" t="s">
        <v>40</v>
      </c>
      <c r="H84" s="13" t="str">
        <f t="shared" si="2"/>
        <v>O10</v>
      </c>
      <c r="I84" s="11" t="s">
        <v>73</v>
      </c>
      <c r="J84" s="11">
        <v>10</v>
      </c>
      <c r="K84" s="11" t="s">
        <v>75</v>
      </c>
      <c r="L84" s="11" t="s">
        <v>45</v>
      </c>
      <c r="M84" s="13" t="str">
        <f t="shared" si="1"/>
        <v>B10</v>
      </c>
      <c r="N84" s="14"/>
    </row>
    <row r="85" spans="2:14" x14ac:dyDescent="0.2">
      <c r="B85" s="15"/>
      <c r="C85" s="16">
        <v>96000</v>
      </c>
      <c r="D85" s="15" t="s">
        <v>16</v>
      </c>
      <c r="E85" s="11" t="s">
        <v>38</v>
      </c>
      <c r="F85" s="11" t="s">
        <v>72</v>
      </c>
      <c r="G85" s="11" t="s">
        <v>40</v>
      </c>
      <c r="H85" s="13" t="str">
        <f t="shared" si="2"/>
        <v>E10</v>
      </c>
      <c r="I85" s="11" t="s">
        <v>65</v>
      </c>
      <c r="J85" s="11">
        <v>10</v>
      </c>
      <c r="K85" s="11" t="s">
        <v>75</v>
      </c>
      <c r="L85" s="11" t="s">
        <v>45</v>
      </c>
      <c r="M85" s="13" t="str">
        <f t="shared" si="1"/>
        <v>B10</v>
      </c>
      <c r="N85" s="14"/>
    </row>
    <row r="86" spans="2:14" ht="13.5" thickBot="1" x14ac:dyDescent="0.25">
      <c r="B86" s="10" t="s">
        <v>30</v>
      </c>
      <c r="C86" s="16">
        <v>53000</v>
      </c>
      <c r="D86" s="15" t="s">
        <v>14</v>
      </c>
      <c r="E86" s="11" t="s">
        <v>38</v>
      </c>
      <c r="F86" s="11" t="s">
        <v>72</v>
      </c>
      <c r="G86" s="11" t="s">
        <v>40</v>
      </c>
      <c r="H86" s="13" t="str">
        <f t="shared" si="2"/>
        <v>C11</v>
      </c>
      <c r="I86" s="11" t="s">
        <v>44</v>
      </c>
      <c r="J86" s="11">
        <v>11</v>
      </c>
      <c r="K86" s="11" t="s">
        <v>30</v>
      </c>
      <c r="L86" s="11" t="s">
        <v>45</v>
      </c>
      <c r="M86" s="13" t="str">
        <f t="shared" si="1"/>
        <v>B11</v>
      </c>
      <c r="N86" s="14"/>
    </row>
    <row r="87" spans="2:14" x14ac:dyDescent="0.2">
      <c r="B87" s="15"/>
      <c r="C87" s="16">
        <v>47000</v>
      </c>
      <c r="D87" s="15" t="s">
        <v>15</v>
      </c>
      <c r="E87" s="11" t="s">
        <v>38</v>
      </c>
      <c r="F87" s="11" t="s">
        <v>72</v>
      </c>
      <c r="G87" s="11" t="s">
        <v>40</v>
      </c>
      <c r="H87" s="13" t="str">
        <f t="shared" si="2"/>
        <v>O11</v>
      </c>
      <c r="I87" s="11" t="s">
        <v>73</v>
      </c>
      <c r="J87" s="11">
        <v>11</v>
      </c>
      <c r="K87" s="11" t="s">
        <v>30</v>
      </c>
      <c r="L87" s="11" t="s">
        <v>45</v>
      </c>
      <c r="M87" s="13" t="str">
        <f t="shared" si="1"/>
        <v>B11</v>
      </c>
      <c r="N87" s="14"/>
    </row>
    <row r="88" spans="2:14" x14ac:dyDescent="0.2">
      <c r="B88" s="15"/>
      <c r="C88" s="16">
        <v>53000</v>
      </c>
      <c r="D88" s="15" t="s">
        <v>16</v>
      </c>
      <c r="E88" s="11" t="s">
        <v>38</v>
      </c>
      <c r="F88" s="11" t="s">
        <v>72</v>
      </c>
      <c r="G88" s="11" t="s">
        <v>40</v>
      </c>
      <c r="H88" s="13" t="str">
        <f t="shared" si="2"/>
        <v>E11</v>
      </c>
      <c r="I88" s="11" t="s">
        <v>65</v>
      </c>
      <c r="J88" s="11">
        <v>11</v>
      </c>
      <c r="K88" s="11" t="s">
        <v>30</v>
      </c>
      <c r="L88" s="11" t="s">
        <v>45</v>
      </c>
      <c r="M88" s="13" t="str">
        <f t="shared" si="1"/>
        <v>B11</v>
      </c>
      <c r="N88" s="14"/>
    </row>
    <row r="89" spans="2:14" ht="13.5" thickBot="1" x14ac:dyDescent="0.25">
      <c r="B89" s="10" t="s">
        <v>78</v>
      </c>
      <c r="C89" s="16">
        <v>51000</v>
      </c>
      <c r="D89" s="15" t="s">
        <v>14</v>
      </c>
      <c r="E89" s="11" t="s">
        <v>38</v>
      </c>
      <c r="F89" s="11" t="s">
        <v>72</v>
      </c>
      <c r="G89" s="11" t="s">
        <v>40</v>
      </c>
      <c r="H89" s="13" t="str">
        <f>I89&amp;J89</f>
        <v>C18</v>
      </c>
      <c r="I89" s="11" t="s">
        <v>44</v>
      </c>
      <c r="J89" s="11">
        <v>18</v>
      </c>
      <c r="K89" s="11" t="s">
        <v>79</v>
      </c>
      <c r="L89" s="11" t="s">
        <v>45</v>
      </c>
      <c r="M89" s="13" t="str">
        <f>IF(L89="","",L89&amp;J89)</f>
        <v>B18</v>
      </c>
      <c r="N89" s="14"/>
    </row>
    <row r="90" spans="2:14" x14ac:dyDescent="0.2">
      <c r="B90" s="15"/>
      <c r="C90" s="16">
        <v>50000</v>
      </c>
      <c r="D90" s="15" t="s">
        <v>15</v>
      </c>
      <c r="E90" s="11" t="s">
        <v>38</v>
      </c>
      <c r="F90" s="11" t="s">
        <v>72</v>
      </c>
      <c r="G90" s="11" t="s">
        <v>40</v>
      </c>
      <c r="H90" s="13" t="str">
        <f>I90&amp;J90</f>
        <v>O18</v>
      </c>
      <c r="I90" s="11" t="s">
        <v>73</v>
      </c>
      <c r="J90" s="11">
        <v>18</v>
      </c>
      <c r="K90" s="11" t="s">
        <v>79</v>
      </c>
      <c r="L90" s="11" t="s">
        <v>45</v>
      </c>
      <c r="M90" s="13" t="str">
        <f>IF(L90="","",L90&amp;J90)</f>
        <v>B18</v>
      </c>
      <c r="N90" s="14"/>
    </row>
    <row r="91" spans="2:14" x14ac:dyDescent="0.2">
      <c r="B91" s="15"/>
      <c r="C91" s="16">
        <v>51000</v>
      </c>
      <c r="D91" s="15" t="s">
        <v>16</v>
      </c>
      <c r="E91" s="11" t="s">
        <v>38</v>
      </c>
      <c r="F91" s="11" t="s">
        <v>72</v>
      </c>
      <c r="G91" s="11" t="s">
        <v>40</v>
      </c>
      <c r="H91" s="13" t="str">
        <f>I91&amp;J91</f>
        <v>E18</v>
      </c>
      <c r="I91" s="11" t="s">
        <v>65</v>
      </c>
      <c r="J91" s="11">
        <v>18</v>
      </c>
      <c r="K91" s="11" t="s">
        <v>79</v>
      </c>
      <c r="L91" s="11" t="s">
        <v>45</v>
      </c>
      <c r="M91" s="13" t="str">
        <f>IF(L91="","",L91&amp;J91)</f>
        <v>B18</v>
      </c>
      <c r="N91" s="14"/>
    </row>
    <row r="92" spans="2:14" ht="13.5" thickBot="1" x14ac:dyDescent="0.25">
      <c r="B92" s="10" t="s">
        <v>57</v>
      </c>
      <c r="C92" s="16">
        <v>135000</v>
      </c>
      <c r="D92" s="15" t="s">
        <v>14</v>
      </c>
      <c r="E92" s="11" t="s">
        <v>38</v>
      </c>
      <c r="F92" s="11" t="s">
        <v>53</v>
      </c>
      <c r="G92" s="11" t="s">
        <v>40</v>
      </c>
      <c r="H92" s="13" t="str">
        <f t="shared" si="0"/>
        <v>D51</v>
      </c>
      <c r="I92" s="11" t="s">
        <v>54</v>
      </c>
      <c r="J92" s="11">
        <v>51</v>
      </c>
      <c r="K92" s="15" t="s">
        <v>62</v>
      </c>
      <c r="L92" s="11" t="s">
        <v>44</v>
      </c>
      <c r="M92" s="13" t="str">
        <f t="shared" si="1"/>
        <v>C51</v>
      </c>
      <c r="N92" s="14"/>
    </row>
    <row r="93" spans="2:14" x14ac:dyDescent="0.2">
      <c r="B93" s="15"/>
      <c r="C93" s="16">
        <v>126152</v>
      </c>
      <c r="D93" s="15" t="s">
        <v>15</v>
      </c>
      <c r="E93" s="11" t="s">
        <v>38</v>
      </c>
      <c r="F93" s="11" t="s">
        <v>53</v>
      </c>
      <c r="G93" s="11" t="s">
        <v>40</v>
      </c>
      <c r="H93" s="13" t="str">
        <f t="shared" si="0"/>
        <v>U51</v>
      </c>
      <c r="I93" s="11" t="s">
        <v>55</v>
      </c>
      <c r="J93" s="11">
        <v>51</v>
      </c>
      <c r="K93" s="15" t="s">
        <v>62</v>
      </c>
      <c r="L93" s="11" t="s">
        <v>44</v>
      </c>
      <c r="M93" s="13" t="str">
        <f t="shared" si="1"/>
        <v>C51</v>
      </c>
      <c r="N93" s="14"/>
    </row>
    <row r="94" spans="2:14" x14ac:dyDescent="0.2">
      <c r="B94" s="15"/>
      <c r="C94" s="16">
        <v>121638</v>
      </c>
      <c r="D94" s="15" t="s">
        <v>16</v>
      </c>
      <c r="E94" s="11" t="s">
        <v>38</v>
      </c>
      <c r="F94" s="11" t="s">
        <v>53</v>
      </c>
      <c r="G94" s="11" t="s">
        <v>40</v>
      </c>
      <c r="H94" s="13" t="str">
        <f t="shared" si="0"/>
        <v>F51</v>
      </c>
      <c r="I94" s="11" t="s">
        <v>50</v>
      </c>
      <c r="J94" s="11">
        <v>51</v>
      </c>
      <c r="K94" s="15" t="s">
        <v>62</v>
      </c>
      <c r="L94" s="11" t="s">
        <v>44</v>
      </c>
      <c r="M94" s="13" t="str">
        <f t="shared" si="1"/>
        <v>C51</v>
      </c>
      <c r="N94" s="14"/>
    </row>
    <row r="95" spans="2:14" ht="13.5" thickBot="1" x14ac:dyDescent="0.25">
      <c r="B95" s="10" t="s">
        <v>58</v>
      </c>
      <c r="C95" s="16">
        <v>130000</v>
      </c>
      <c r="D95" s="15" t="s">
        <v>14</v>
      </c>
      <c r="E95" s="11" t="s">
        <v>38</v>
      </c>
      <c r="F95" s="11" t="s">
        <v>53</v>
      </c>
      <c r="G95" s="11" t="s">
        <v>40</v>
      </c>
      <c r="H95" s="13" t="str">
        <f t="shared" ref="H95:H100" si="3">I95&amp;J95</f>
        <v>D52</v>
      </c>
      <c r="I95" s="11" t="s">
        <v>54</v>
      </c>
      <c r="J95" s="11">
        <v>52</v>
      </c>
      <c r="K95" s="15" t="s">
        <v>63</v>
      </c>
      <c r="L95" s="11" t="s">
        <v>44</v>
      </c>
      <c r="M95" s="13" t="str">
        <f>IF(L95="","",L95&amp;J95)</f>
        <v>C52</v>
      </c>
      <c r="N95" s="14"/>
    </row>
    <row r="96" spans="2:14" x14ac:dyDescent="0.2">
      <c r="B96" s="15"/>
      <c r="C96" s="16">
        <v>83849</v>
      </c>
      <c r="D96" s="15" t="s">
        <v>15</v>
      </c>
      <c r="E96" s="11" t="s">
        <v>38</v>
      </c>
      <c r="F96" s="11" t="s">
        <v>53</v>
      </c>
      <c r="G96" s="11" t="s">
        <v>40</v>
      </c>
      <c r="H96" s="13" t="str">
        <f t="shared" si="3"/>
        <v>U52</v>
      </c>
      <c r="I96" s="11" t="s">
        <v>55</v>
      </c>
      <c r="J96" s="11">
        <v>52</v>
      </c>
      <c r="K96" s="15" t="s">
        <v>63</v>
      </c>
      <c r="L96" s="11" t="s">
        <v>44</v>
      </c>
      <c r="M96" s="13" t="str">
        <f>IF(L96="","",L96&amp;J96)</f>
        <v>C52</v>
      </c>
      <c r="N96" s="14"/>
    </row>
    <row r="97" spans="2:14" x14ac:dyDescent="0.2">
      <c r="B97" s="15"/>
      <c r="C97" s="16">
        <v>97108</v>
      </c>
      <c r="D97" s="15" t="s">
        <v>16</v>
      </c>
      <c r="E97" s="11" t="s">
        <v>38</v>
      </c>
      <c r="F97" s="11" t="s">
        <v>53</v>
      </c>
      <c r="G97" s="11" t="s">
        <v>40</v>
      </c>
      <c r="H97" s="13" t="str">
        <f t="shared" si="3"/>
        <v>F52</v>
      </c>
      <c r="I97" s="11" t="s">
        <v>50</v>
      </c>
      <c r="J97" s="11">
        <v>52</v>
      </c>
      <c r="K97" s="15" t="s">
        <v>63</v>
      </c>
      <c r="L97" s="11" t="s">
        <v>44</v>
      </c>
      <c r="M97" s="13" t="str">
        <f>IF(L97="","",L97&amp;J97)</f>
        <v>C52</v>
      </c>
      <c r="N97" s="14"/>
    </row>
    <row r="98" spans="2:14" ht="13.5" thickBot="1" x14ac:dyDescent="0.25">
      <c r="B98" s="10" t="s">
        <v>33</v>
      </c>
      <c r="C98" s="16">
        <v>457000</v>
      </c>
      <c r="D98" s="15" t="s">
        <v>14</v>
      </c>
      <c r="E98" s="11" t="s">
        <v>38</v>
      </c>
      <c r="F98" s="11" t="s">
        <v>72</v>
      </c>
      <c r="G98" s="11" t="s">
        <v>40</v>
      </c>
      <c r="H98" s="13" t="str">
        <f t="shared" si="3"/>
        <v>C17</v>
      </c>
      <c r="I98" s="11" t="s">
        <v>44</v>
      </c>
      <c r="J98" s="11">
        <v>17</v>
      </c>
      <c r="K98" s="11" t="s">
        <v>80</v>
      </c>
      <c r="L98" s="11" t="s">
        <v>45</v>
      </c>
      <c r="M98" s="13" t="str">
        <f t="shared" si="1"/>
        <v>B17</v>
      </c>
      <c r="N98" s="14"/>
    </row>
    <row r="99" spans="2:14" x14ac:dyDescent="0.2">
      <c r="B99" s="15"/>
      <c r="C99" s="16">
        <v>438000</v>
      </c>
      <c r="D99" s="15" t="s">
        <v>15</v>
      </c>
      <c r="E99" s="11" t="s">
        <v>38</v>
      </c>
      <c r="F99" s="11" t="s">
        <v>72</v>
      </c>
      <c r="G99" s="11" t="s">
        <v>40</v>
      </c>
      <c r="H99" s="13" t="str">
        <f t="shared" si="3"/>
        <v>O17</v>
      </c>
      <c r="I99" s="11" t="s">
        <v>73</v>
      </c>
      <c r="J99" s="11">
        <v>17</v>
      </c>
      <c r="K99" s="11" t="s">
        <v>80</v>
      </c>
      <c r="L99" s="11" t="s">
        <v>45</v>
      </c>
      <c r="M99" s="13" t="str">
        <f t="shared" si="1"/>
        <v>B17</v>
      </c>
      <c r="N99" s="14"/>
    </row>
    <row r="100" spans="2:14" x14ac:dyDescent="0.2">
      <c r="B100" s="15"/>
      <c r="C100" s="16">
        <v>448000</v>
      </c>
      <c r="D100" s="15" t="s">
        <v>16</v>
      </c>
      <c r="E100" s="11" t="s">
        <v>38</v>
      </c>
      <c r="F100" s="11" t="s">
        <v>72</v>
      </c>
      <c r="G100" s="11" t="s">
        <v>40</v>
      </c>
      <c r="H100" s="13" t="str">
        <f t="shared" si="3"/>
        <v>E17</v>
      </c>
      <c r="I100" s="11" t="s">
        <v>65</v>
      </c>
      <c r="J100" s="11">
        <v>17</v>
      </c>
      <c r="K100" s="11" t="s">
        <v>80</v>
      </c>
      <c r="L100" s="11" t="s">
        <v>45</v>
      </c>
      <c r="M100" s="13" t="str">
        <f t="shared" si="1"/>
        <v>B17</v>
      </c>
      <c r="N100" s="14"/>
    </row>
    <row r="101" spans="2:14" ht="13.5" thickBot="1" x14ac:dyDescent="0.25">
      <c r="B101" s="10" t="s">
        <v>17</v>
      </c>
      <c r="C101" s="16"/>
      <c r="D101" s="15" t="s">
        <v>14</v>
      </c>
      <c r="E101" s="11"/>
      <c r="F101" s="12"/>
      <c r="G101" s="11"/>
      <c r="H101" s="13"/>
      <c r="I101" s="11"/>
      <c r="J101" s="11"/>
      <c r="K101" s="11"/>
      <c r="L101" s="11"/>
      <c r="M101" s="13" t="str">
        <f t="shared" si="1"/>
        <v/>
      </c>
      <c r="N101" s="14"/>
    </row>
    <row r="102" spans="2:14" x14ac:dyDescent="0.2">
      <c r="B102" s="15"/>
      <c r="C102" s="16">
        <v>240365</v>
      </c>
      <c r="D102" s="15" t="s">
        <v>15</v>
      </c>
      <c r="E102" s="11" t="s">
        <v>38</v>
      </c>
      <c r="F102" s="12" t="s">
        <v>49</v>
      </c>
      <c r="G102" s="11" t="s">
        <v>40</v>
      </c>
      <c r="H102" s="13" t="str">
        <f t="shared" si="0"/>
        <v>P181</v>
      </c>
      <c r="I102" s="11" t="s">
        <v>51</v>
      </c>
      <c r="J102" s="11">
        <v>181</v>
      </c>
      <c r="K102" s="11" t="s">
        <v>52</v>
      </c>
      <c r="L102" s="11" t="s">
        <v>46</v>
      </c>
      <c r="M102" s="13" t="str">
        <f t="shared" si="1"/>
        <v>A181</v>
      </c>
      <c r="N102" s="14"/>
    </row>
    <row r="103" spans="2:14" x14ac:dyDescent="0.2">
      <c r="B103" s="15"/>
      <c r="C103" s="16">
        <v>0</v>
      </c>
      <c r="D103" s="15" t="s">
        <v>16</v>
      </c>
      <c r="E103" s="11" t="s">
        <v>38</v>
      </c>
      <c r="F103" s="12" t="s">
        <v>49</v>
      </c>
      <c r="G103" s="11" t="s">
        <v>40</v>
      </c>
      <c r="H103" s="13" t="str">
        <f t="shared" si="0"/>
        <v>F181</v>
      </c>
      <c r="I103" s="11" t="s">
        <v>50</v>
      </c>
      <c r="J103" s="11">
        <v>181</v>
      </c>
      <c r="K103" s="11" t="s">
        <v>52</v>
      </c>
      <c r="L103" s="11" t="s">
        <v>46</v>
      </c>
      <c r="M103" s="13" t="str">
        <f t="shared" si="1"/>
        <v>A181</v>
      </c>
      <c r="N103" s="14"/>
    </row>
    <row r="104" spans="2:14" ht="13.5" thickBot="1" x14ac:dyDescent="0.25">
      <c r="B104" s="10" t="s">
        <v>18</v>
      </c>
      <c r="C104" s="16"/>
      <c r="D104" s="15" t="s">
        <v>14</v>
      </c>
      <c r="E104" s="11"/>
      <c r="F104" s="11"/>
      <c r="G104" s="11"/>
      <c r="H104" s="13" t="str">
        <f t="shared" si="0"/>
        <v/>
      </c>
      <c r="I104" s="11"/>
      <c r="J104" s="11"/>
      <c r="K104" s="11"/>
      <c r="L104" s="11"/>
      <c r="M104" s="13" t="str">
        <f t="shared" si="1"/>
        <v/>
      </c>
      <c r="N104" s="14"/>
    </row>
    <row r="105" spans="2:14" x14ac:dyDescent="0.2">
      <c r="B105" s="15"/>
      <c r="C105" s="16">
        <v>220774</v>
      </c>
      <c r="D105" s="15" t="s">
        <v>15</v>
      </c>
      <c r="E105" s="11" t="s">
        <v>38</v>
      </c>
      <c r="F105" s="11" t="s">
        <v>39</v>
      </c>
      <c r="G105" s="11" t="s">
        <v>40</v>
      </c>
      <c r="H105" s="13" t="str">
        <f t="shared" si="0"/>
        <v>N685</v>
      </c>
      <c r="I105" s="11" t="s">
        <v>43</v>
      </c>
      <c r="J105" s="11">
        <v>685</v>
      </c>
      <c r="K105" s="17" t="s">
        <v>69</v>
      </c>
      <c r="L105" s="11" t="s">
        <v>46</v>
      </c>
      <c r="M105" s="13" t="str">
        <f t="shared" si="1"/>
        <v>A685</v>
      </c>
      <c r="N105" s="14"/>
    </row>
    <row r="106" spans="2:14" x14ac:dyDescent="0.2">
      <c r="B106" s="15"/>
      <c r="C106" s="16">
        <v>258131</v>
      </c>
      <c r="D106" s="15" t="s">
        <v>16</v>
      </c>
      <c r="E106" s="11" t="s">
        <v>38</v>
      </c>
      <c r="F106" s="11" t="s">
        <v>39</v>
      </c>
      <c r="G106" s="11" t="s">
        <v>40</v>
      </c>
      <c r="H106" s="13" t="str">
        <f t="shared" si="0"/>
        <v>C685</v>
      </c>
      <c r="I106" s="11" t="s">
        <v>44</v>
      </c>
      <c r="J106" s="11">
        <v>685</v>
      </c>
      <c r="K106" s="17" t="s">
        <v>69</v>
      </c>
      <c r="L106" s="11" t="s">
        <v>46</v>
      </c>
      <c r="M106" s="13" t="str">
        <f t="shared" si="1"/>
        <v>A685</v>
      </c>
      <c r="N106" s="14"/>
    </row>
    <row r="107" spans="2:14" ht="13.5" thickBot="1" x14ac:dyDescent="0.25">
      <c r="B107" s="10" t="s">
        <v>27</v>
      </c>
      <c r="C107" s="16">
        <v>225000</v>
      </c>
      <c r="D107" s="15" t="s">
        <v>14</v>
      </c>
      <c r="E107" s="11" t="s">
        <v>38</v>
      </c>
      <c r="F107" s="11" t="s">
        <v>72</v>
      </c>
      <c r="G107" s="11" t="s">
        <v>40</v>
      </c>
      <c r="H107" s="13" t="str">
        <f t="shared" si="0"/>
        <v>C9</v>
      </c>
      <c r="I107" s="11" t="s">
        <v>44</v>
      </c>
      <c r="J107" s="11">
        <v>9</v>
      </c>
      <c r="K107" s="11" t="s">
        <v>74</v>
      </c>
      <c r="L107" s="11" t="s">
        <v>45</v>
      </c>
      <c r="M107" s="13" t="str">
        <f t="shared" si="1"/>
        <v>B9</v>
      </c>
      <c r="N107" s="14"/>
    </row>
    <row r="108" spans="2:14" x14ac:dyDescent="0.2">
      <c r="B108" s="15"/>
      <c r="C108" s="16">
        <v>139000</v>
      </c>
      <c r="D108" s="15" t="s">
        <v>15</v>
      </c>
      <c r="E108" s="11" t="s">
        <v>38</v>
      </c>
      <c r="F108" s="11" t="s">
        <v>72</v>
      </c>
      <c r="G108" s="11" t="s">
        <v>40</v>
      </c>
      <c r="H108" s="13" t="str">
        <f t="shared" si="0"/>
        <v>O9</v>
      </c>
      <c r="I108" s="11" t="s">
        <v>73</v>
      </c>
      <c r="J108" s="11">
        <v>9</v>
      </c>
      <c r="K108" s="11" t="s">
        <v>74</v>
      </c>
      <c r="L108" s="11" t="s">
        <v>45</v>
      </c>
      <c r="M108" s="13" t="str">
        <f t="shared" si="1"/>
        <v>B9</v>
      </c>
      <c r="N108" s="14"/>
    </row>
    <row r="109" spans="2:14" x14ac:dyDescent="0.2">
      <c r="B109" s="15"/>
      <c r="C109" s="16">
        <v>151000</v>
      </c>
      <c r="D109" s="15" t="s">
        <v>16</v>
      </c>
      <c r="E109" s="11" t="s">
        <v>38</v>
      </c>
      <c r="F109" s="11" t="s">
        <v>72</v>
      </c>
      <c r="G109" s="11" t="s">
        <v>40</v>
      </c>
      <c r="H109" s="13" t="str">
        <f t="shared" si="0"/>
        <v>E9</v>
      </c>
      <c r="I109" s="11" t="s">
        <v>65</v>
      </c>
      <c r="J109" s="11">
        <v>9</v>
      </c>
      <c r="K109" s="11" t="s">
        <v>74</v>
      </c>
      <c r="L109" s="11" t="s">
        <v>45</v>
      </c>
      <c r="M109" s="13" t="str">
        <f t="shared" si="1"/>
        <v>B9</v>
      </c>
      <c r="N109" s="14"/>
    </row>
    <row r="110" spans="2:14" ht="13.5" thickBot="1" x14ac:dyDescent="0.25">
      <c r="B110" s="10" t="s">
        <v>28</v>
      </c>
      <c r="C110" s="16">
        <v>395000</v>
      </c>
      <c r="D110" s="15" t="s">
        <v>14</v>
      </c>
      <c r="E110" s="11" t="s">
        <v>38</v>
      </c>
      <c r="F110" s="11" t="s">
        <v>71</v>
      </c>
      <c r="G110" s="11" t="s">
        <v>40</v>
      </c>
      <c r="H110" s="13" t="str">
        <f t="shared" si="0"/>
        <v>D8</v>
      </c>
      <c r="I110" s="11" t="s">
        <v>54</v>
      </c>
      <c r="J110" s="11">
        <v>8</v>
      </c>
      <c r="K110" s="11" t="s">
        <v>56</v>
      </c>
      <c r="L110" s="11" t="s">
        <v>44</v>
      </c>
      <c r="M110" s="13" t="str">
        <f t="shared" si="1"/>
        <v>C8</v>
      </c>
      <c r="N110" s="14"/>
    </row>
    <row r="111" spans="2:14" x14ac:dyDescent="0.2">
      <c r="B111" s="15"/>
      <c r="C111" s="16">
        <v>143022</v>
      </c>
      <c r="D111" s="15" t="s">
        <v>15</v>
      </c>
      <c r="E111" s="11" t="s">
        <v>38</v>
      </c>
      <c r="F111" s="11" t="s">
        <v>71</v>
      </c>
      <c r="G111" s="11" t="s">
        <v>40</v>
      </c>
      <c r="H111" s="13" t="str">
        <f t="shared" si="0"/>
        <v>P8</v>
      </c>
      <c r="I111" s="11" t="s">
        <v>51</v>
      </c>
      <c r="J111" s="11">
        <v>8</v>
      </c>
      <c r="K111" s="11" t="s">
        <v>56</v>
      </c>
      <c r="L111" s="11" t="s">
        <v>44</v>
      </c>
      <c r="M111" s="13" t="str">
        <f t="shared" si="1"/>
        <v>C8</v>
      </c>
      <c r="N111" s="14"/>
    </row>
    <row r="112" spans="2:14" x14ac:dyDescent="0.2">
      <c r="B112" s="15"/>
      <c r="C112" s="16">
        <v>108823</v>
      </c>
      <c r="D112" s="15" t="s">
        <v>16</v>
      </c>
      <c r="E112" s="11" t="s">
        <v>38</v>
      </c>
      <c r="F112" s="11" t="s">
        <v>71</v>
      </c>
      <c r="G112" s="11" t="s">
        <v>40</v>
      </c>
      <c r="H112" s="13" t="str">
        <f t="shared" si="0"/>
        <v>F8</v>
      </c>
      <c r="I112" s="11" t="s">
        <v>50</v>
      </c>
      <c r="J112" s="11">
        <v>8</v>
      </c>
      <c r="K112" s="11" t="s">
        <v>56</v>
      </c>
      <c r="L112" s="11" t="s">
        <v>44</v>
      </c>
      <c r="M112" s="13" t="str">
        <f t="shared" si="1"/>
        <v>C8</v>
      </c>
      <c r="N112" s="14"/>
    </row>
    <row r="113" spans="2:14" ht="13.5" thickBot="1" x14ac:dyDescent="0.25">
      <c r="B113" s="10" t="s">
        <v>19</v>
      </c>
      <c r="C113" s="16">
        <v>1114009</v>
      </c>
      <c r="D113" s="15" t="s">
        <v>14</v>
      </c>
      <c r="E113" s="11" t="s">
        <v>38</v>
      </c>
      <c r="F113" s="11" t="s">
        <v>67</v>
      </c>
      <c r="G113" s="11" t="s">
        <v>40</v>
      </c>
      <c r="H113" s="13" t="str">
        <f t="shared" si="0"/>
        <v>D9</v>
      </c>
      <c r="I113" s="11" t="s">
        <v>54</v>
      </c>
      <c r="J113" s="11">
        <v>9</v>
      </c>
      <c r="K113" s="11" t="s">
        <v>56</v>
      </c>
      <c r="L113" s="11" t="s">
        <v>44</v>
      </c>
      <c r="M113" s="13" t="str">
        <f t="shared" si="1"/>
        <v>C9</v>
      </c>
      <c r="N113" s="14"/>
    </row>
    <row r="114" spans="2:14" x14ac:dyDescent="0.2">
      <c r="B114" s="15"/>
      <c r="C114" s="16">
        <v>745749</v>
      </c>
      <c r="D114" s="15" t="s">
        <v>15</v>
      </c>
      <c r="E114" s="11" t="s">
        <v>38</v>
      </c>
      <c r="F114" s="11" t="s">
        <v>67</v>
      </c>
      <c r="G114" s="11" t="s">
        <v>40</v>
      </c>
      <c r="H114" s="13" t="str">
        <f t="shared" si="0"/>
        <v>P9</v>
      </c>
      <c r="I114" s="11" t="s">
        <v>51</v>
      </c>
      <c r="J114" s="11">
        <v>9</v>
      </c>
      <c r="K114" s="11" t="s">
        <v>56</v>
      </c>
      <c r="L114" s="11" t="s">
        <v>44</v>
      </c>
      <c r="M114" s="13" t="str">
        <f t="shared" si="1"/>
        <v>C9</v>
      </c>
      <c r="N114" s="14"/>
    </row>
    <row r="115" spans="2:14" x14ac:dyDescent="0.2">
      <c r="B115" s="15"/>
      <c r="C115" s="16">
        <v>736667</v>
      </c>
      <c r="D115" s="15" t="s">
        <v>16</v>
      </c>
      <c r="E115" s="11" t="s">
        <v>38</v>
      </c>
      <c r="F115" s="11" t="s">
        <v>67</v>
      </c>
      <c r="G115" s="11" t="s">
        <v>40</v>
      </c>
      <c r="H115" s="13" t="str">
        <f t="shared" si="0"/>
        <v>F9</v>
      </c>
      <c r="I115" s="11" t="s">
        <v>50</v>
      </c>
      <c r="J115" s="11">
        <v>9</v>
      </c>
      <c r="K115" s="11" t="s">
        <v>56</v>
      </c>
      <c r="L115" s="11" t="s">
        <v>44</v>
      </c>
      <c r="M115" s="13" t="str">
        <f t="shared" si="1"/>
        <v>C9</v>
      </c>
      <c r="N115" s="14"/>
    </row>
    <row r="116" spans="2:14" ht="13.5" thickBot="1" x14ac:dyDescent="0.25">
      <c r="B116" s="10" t="s">
        <v>20</v>
      </c>
      <c r="C116" s="16">
        <v>893194</v>
      </c>
      <c r="D116" s="15" t="s">
        <v>14</v>
      </c>
      <c r="E116" s="11" t="s">
        <v>38</v>
      </c>
      <c r="F116" s="11" t="s">
        <v>67</v>
      </c>
      <c r="G116" s="11" t="s">
        <v>40</v>
      </c>
      <c r="H116" s="13" t="str">
        <f t="shared" si="0"/>
        <v>D14</v>
      </c>
      <c r="I116" s="11" t="s">
        <v>54</v>
      </c>
      <c r="J116" s="11">
        <v>14</v>
      </c>
      <c r="K116" s="11" t="s">
        <v>56</v>
      </c>
      <c r="L116" s="11" t="s">
        <v>44</v>
      </c>
      <c r="M116" s="13" t="str">
        <f t="shared" si="1"/>
        <v>C14</v>
      </c>
      <c r="N116" s="14"/>
    </row>
    <row r="117" spans="2:14" x14ac:dyDescent="0.2">
      <c r="B117" s="15"/>
      <c r="C117" s="16">
        <v>196491</v>
      </c>
      <c r="D117" s="15" t="s">
        <v>15</v>
      </c>
      <c r="E117" s="11" t="s">
        <v>38</v>
      </c>
      <c r="F117" s="11" t="s">
        <v>67</v>
      </c>
      <c r="G117" s="11" t="s">
        <v>40</v>
      </c>
      <c r="H117" s="13" t="str">
        <f t="shared" si="0"/>
        <v>P14</v>
      </c>
      <c r="I117" s="11" t="s">
        <v>51</v>
      </c>
      <c r="J117" s="11">
        <v>14</v>
      </c>
      <c r="K117" s="11" t="s">
        <v>56</v>
      </c>
      <c r="L117" s="11" t="s">
        <v>44</v>
      </c>
      <c r="M117" s="13" t="str">
        <f t="shared" si="1"/>
        <v>C14</v>
      </c>
      <c r="N117" s="14"/>
    </row>
    <row r="118" spans="2:14" x14ac:dyDescent="0.2">
      <c r="B118" s="15"/>
      <c r="C118" s="16">
        <v>192806</v>
      </c>
      <c r="D118" s="15" t="s">
        <v>16</v>
      </c>
      <c r="E118" s="11" t="s">
        <v>38</v>
      </c>
      <c r="F118" s="11" t="s">
        <v>67</v>
      </c>
      <c r="G118" s="11" t="s">
        <v>40</v>
      </c>
      <c r="H118" s="13" t="str">
        <f t="shared" si="0"/>
        <v>F14</v>
      </c>
      <c r="I118" s="11" t="s">
        <v>50</v>
      </c>
      <c r="J118" s="11">
        <v>14</v>
      </c>
      <c r="K118" s="11" t="s">
        <v>56</v>
      </c>
      <c r="L118" s="11" t="s">
        <v>44</v>
      </c>
      <c r="M118" s="13" t="str">
        <f t="shared" si="1"/>
        <v>C14</v>
      </c>
      <c r="N118" s="14"/>
    </row>
    <row r="119" spans="2:14" ht="13.5" thickBot="1" x14ac:dyDescent="0.25">
      <c r="B119" s="10" t="s">
        <v>21</v>
      </c>
      <c r="C119" s="16" t="s">
        <v>47</v>
      </c>
      <c r="D119" s="15" t="s">
        <v>14</v>
      </c>
      <c r="E119" s="11" t="s">
        <v>41</v>
      </c>
      <c r="F119" s="11" t="s">
        <v>41</v>
      </c>
      <c r="G119" s="11" t="s">
        <v>41</v>
      </c>
      <c r="H119" s="13" t="str">
        <f t="shared" si="0"/>
        <v/>
      </c>
      <c r="I119" s="11"/>
      <c r="J119" s="11"/>
      <c r="K119" s="11"/>
      <c r="L119" s="11"/>
      <c r="M119" s="13" t="str">
        <f t="shared" si="1"/>
        <v/>
      </c>
      <c r="N119" s="14"/>
    </row>
    <row r="120" spans="2:14" x14ac:dyDescent="0.2">
      <c r="B120" s="15"/>
      <c r="C120" s="16">
        <v>182010</v>
      </c>
      <c r="D120" s="15" t="s">
        <v>15</v>
      </c>
      <c r="E120" s="11" t="s">
        <v>38</v>
      </c>
      <c r="F120" s="11" t="s">
        <v>39</v>
      </c>
      <c r="G120" s="11" t="s">
        <v>40</v>
      </c>
      <c r="H120" s="13" t="str">
        <f t="shared" si="0"/>
        <v>N72</v>
      </c>
      <c r="I120" s="11" t="s">
        <v>43</v>
      </c>
      <c r="J120" s="11">
        <v>72</v>
      </c>
      <c r="K120" s="11" t="s">
        <v>68</v>
      </c>
      <c r="L120" s="11" t="s">
        <v>46</v>
      </c>
      <c r="M120" s="13" t="str">
        <f t="shared" si="1"/>
        <v>A72</v>
      </c>
      <c r="N120" s="14"/>
    </row>
    <row r="121" spans="2:14" x14ac:dyDescent="0.2">
      <c r="B121" s="15"/>
      <c r="C121" s="16">
        <v>147010</v>
      </c>
      <c r="D121" s="15" t="s">
        <v>16</v>
      </c>
      <c r="E121" s="11" t="s">
        <v>38</v>
      </c>
      <c r="F121" s="11" t="s">
        <v>39</v>
      </c>
      <c r="G121" s="11" t="s">
        <v>40</v>
      </c>
      <c r="H121" s="13" t="str">
        <f t="shared" si="0"/>
        <v>C72</v>
      </c>
      <c r="I121" s="11" t="s">
        <v>44</v>
      </c>
      <c r="J121" s="11">
        <v>72</v>
      </c>
      <c r="K121" s="11" t="s">
        <v>68</v>
      </c>
      <c r="L121" s="11" t="s">
        <v>46</v>
      </c>
      <c r="M121" s="13" t="str">
        <f t="shared" si="1"/>
        <v>A72</v>
      </c>
      <c r="N121" s="14"/>
    </row>
    <row r="122" spans="2:14" ht="13.5" thickBot="1" x14ac:dyDescent="0.25">
      <c r="B122" s="10" t="s">
        <v>26</v>
      </c>
      <c r="C122" s="16">
        <v>2810000</v>
      </c>
      <c r="D122" s="15" t="s">
        <v>14</v>
      </c>
      <c r="E122" s="11" t="s">
        <v>38</v>
      </c>
      <c r="F122" s="11" t="s">
        <v>42</v>
      </c>
      <c r="G122" s="11" t="s">
        <v>40</v>
      </c>
      <c r="H122" s="13" t="str">
        <f t="shared" si="0"/>
        <v>B6</v>
      </c>
      <c r="I122" s="11" t="s">
        <v>45</v>
      </c>
      <c r="J122" s="11">
        <v>6</v>
      </c>
      <c r="K122" s="11" t="s">
        <v>48</v>
      </c>
      <c r="L122" s="11" t="s">
        <v>46</v>
      </c>
      <c r="M122" s="13" t="str">
        <f t="shared" si="1"/>
        <v>A6</v>
      </c>
      <c r="N122" s="14"/>
    </row>
    <row r="123" spans="2:14" x14ac:dyDescent="0.2">
      <c r="B123" s="15"/>
      <c r="C123" s="16">
        <v>2715066</v>
      </c>
      <c r="D123" s="15" t="s">
        <v>15</v>
      </c>
      <c r="E123" s="11" t="s">
        <v>38</v>
      </c>
      <c r="F123" s="11" t="s">
        <v>42</v>
      </c>
      <c r="G123" s="11" t="s">
        <v>40</v>
      </c>
      <c r="H123" s="13" t="str">
        <f t="shared" si="0"/>
        <v>N6</v>
      </c>
      <c r="I123" s="11" t="s">
        <v>43</v>
      </c>
      <c r="J123" s="11">
        <v>6</v>
      </c>
      <c r="K123" s="11" t="s">
        <v>48</v>
      </c>
      <c r="L123" s="11" t="s">
        <v>46</v>
      </c>
      <c r="M123" s="13" t="str">
        <f t="shared" si="1"/>
        <v>A6</v>
      </c>
      <c r="N123" s="14"/>
    </row>
    <row r="124" spans="2:14" x14ac:dyDescent="0.2">
      <c r="B124" s="15"/>
      <c r="C124" s="16">
        <v>2651735</v>
      </c>
      <c r="D124" s="15" t="s">
        <v>16</v>
      </c>
      <c r="E124" s="11" t="s">
        <v>38</v>
      </c>
      <c r="F124" s="11" t="s">
        <v>42</v>
      </c>
      <c r="G124" s="11" t="s">
        <v>40</v>
      </c>
      <c r="H124" s="13" t="str">
        <f t="shared" si="0"/>
        <v>D6</v>
      </c>
      <c r="I124" s="11" t="s">
        <v>54</v>
      </c>
      <c r="J124" s="11">
        <v>6</v>
      </c>
      <c r="K124" s="11" t="s">
        <v>48</v>
      </c>
      <c r="L124" s="11" t="s">
        <v>46</v>
      </c>
      <c r="M124" s="13" t="str">
        <f t="shared" si="1"/>
        <v>A6</v>
      </c>
      <c r="N124" s="14"/>
    </row>
    <row r="125" spans="2:14" ht="13.5" thickBot="1" x14ac:dyDescent="0.25">
      <c r="B125" s="10" t="s">
        <v>22</v>
      </c>
      <c r="C125" s="16">
        <v>1209400</v>
      </c>
      <c r="D125" s="15" t="s">
        <v>14</v>
      </c>
      <c r="E125" s="11" t="s">
        <v>38</v>
      </c>
      <c r="F125" s="11" t="s">
        <v>71</v>
      </c>
      <c r="G125" s="11" t="s">
        <v>40</v>
      </c>
      <c r="H125" s="13" t="str">
        <f t="shared" ref="H125:H142" si="4">I125&amp;J125</f>
        <v>D13</v>
      </c>
      <c r="I125" s="11" t="s">
        <v>54</v>
      </c>
      <c r="J125" s="11">
        <v>13</v>
      </c>
      <c r="K125" s="11" t="s">
        <v>56</v>
      </c>
      <c r="L125" s="11" t="s">
        <v>44</v>
      </c>
      <c r="M125" s="13" t="str">
        <f t="shared" ref="M125:M139" si="5">IF(L125="","",L125&amp;J125)</f>
        <v>C13</v>
      </c>
      <c r="N125" s="14"/>
    </row>
    <row r="126" spans="2:14" x14ac:dyDescent="0.2">
      <c r="B126" s="15"/>
      <c r="C126" s="16">
        <v>179102</v>
      </c>
      <c r="D126" s="15" t="s">
        <v>15</v>
      </c>
      <c r="E126" s="11" t="s">
        <v>38</v>
      </c>
      <c r="F126" s="11" t="s">
        <v>71</v>
      </c>
      <c r="G126" s="11" t="s">
        <v>40</v>
      </c>
      <c r="H126" s="13" t="str">
        <f t="shared" si="4"/>
        <v>P13</v>
      </c>
      <c r="I126" s="11" t="s">
        <v>51</v>
      </c>
      <c r="J126" s="11">
        <v>13</v>
      </c>
      <c r="K126" s="11" t="s">
        <v>56</v>
      </c>
      <c r="L126" s="11" t="s">
        <v>44</v>
      </c>
      <c r="M126" s="13" t="str">
        <f t="shared" si="5"/>
        <v>C13</v>
      </c>
      <c r="N126" s="14"/>
    </row>
    <row r="127" spans="2:14" x14ac:dyDescent="0.2">
      <c r="B127" s="15"/>
      <c r="C127" s="16">
        <v>208458</v>
      </c>
      <c r="D127" s="15" t="s">
        <v>16</v>
      </c>
      <c r="E127" s="11" t="s">
        <v>38</v>
      </c>
      <c r="F127" s="11" t="s">
        <v>71</v>
      </c>
      <c r="G127" s="11" t="s">
        <v>40</v>
      </c>
      <c r="H127" s="13" t="str">
        <f t="shared" si="4"/>
        <v>F13</v>
      </c>
      <c r="I127" s="11" t="s">
        <v>50</v>
      </c>
      <c r="J127" s="11">
        <v>13</v>
      </c>
      <c r="K127" s="11" t="s">
        <v>56</v>
      </c>
      <c r="L127" s="11" t="s">
        <v>44</v>
      </c>
      <c r="M127" s="13" t="str">
        <f t="shared" si="5"/>
        <v>C13</v>
      </c>
      <c r="N127" s="14"/>
    </row>
    <row r="128" spans="2:14" ht="13.5" thickBot="1" x14ac:dyDescent="0.25">
      <c r="B128" s="10" t="s">
        <v>34</v>
      </c>
      <c r="C128" s="16">
        <v>121000</v>
      </c>
      <c r="D128" s="15" t="s">
        <v>14</v>
      </c>
      <c r="E128" s="11" t="s">
        <v>38</v>
      </c>
      <c r="F128" s="11" t="s">
        <v>84</v>
      </c>
      <c r="G128" s="11" t="s">
        <v>40</v>
      </c>
      <c r="H128" s="13" t="str">
        <f t="shared" si="4"/>
        <v>C9</v>
      </c>
      <c r="I128" s="11" t="s">
        <v>44</v>
      </c>
      <c r="J128" s="11">
        <v>9</v>
      </c>
      <c r="K128" s="11" t="s">
        <v>34</v>
      </c>
      <c r="L128" s="11" t="s">
        <v>45</v>
      </c>
      <c r="M128" s="13" t="str">
        <f t="shared" si="5"/>
        <v>B9</v>
      </c>
      <c r="N128" s="14"/>
    </row>
    <row r="129" spans="2:14" x14ac:dyDescent="0.2">
      <c r="B129" s="15"/>
      <c r="C129" s="16">
        <v>119341</v>
      </c>
      <c r="D129" s="15" t="s">
        <v>15</v>
      </c>
      <c r="E129" s="11" t="s">
        <v>38</v>
      </c>
      <c r="F129" s="11" t="s">
        <v>84</v>
      </c>
      <c r="G129" s="11" t="s">
        <v>40</v>
      </c>
      <c r="H129" s="13" t="str">
        <f t="shared" si="4"/>
        <v>O9</v>
      </c>
      <c r="I129" s="11" t="s">
        <v>73</v>
      </c>
      <c r="J129" s="11">
        <v>9</v>
      </c>
      <c r="K129" s="11" t="s">
        <v>34</v>
      </c>
      <c r="L129" s="11" t="s">
        <v>45</v>
      </c>
      <c r="M129" s="13" t="str">
        <f t="shared" si="5"/>
        <v>B9</v>
      </c>
      <c r="N129" s="14"/>
    </row>
    <row r="130" spans="2:14" x14ac:dyDescent="0.2">
      <c r="B130" s="15"/>
      <c r="C130" s="16">
        <v>119340</v>
      </c>
      <c r="D130" s="15" t="s">
        <v>16</v>
      </c>
      <c r="E130" s="11" t="s">
        <v>38</v>
      </c>
      <c r="F130" s="11" t="s">
        <v>84</v>
      </c>
      <c r="G130" s="11" t="s">
        <v>40</v>
      </c>
      <c r="H130" s="13" t="str">
        <f t="shared" si="4"/>
        <v>E9</v>
      </c>
      <c r="I130" s="11" t="s">
        <v>65</v>
      </c>
      <c r="J130" s="11">
        <v>9</v>
      </c>
      <c r="K130" s="11" t="s">
        <v>34</v>
      </c>
      <c r="L130" s="11" t="s">
        <v>45</v>
      </c>
      <c r="M130" s="13" t="str">
        <f t="shared" si="5"/>
        <v>B9</v>
      </c>
      <c r="N130" s="14"/>
    </row>
    <row r="131" spans="2:14" ht="13.5" thickBot="1" x14ac:dyDescent="0.25">
      <c r="B131" s="10" t="s">
        <v>35</v>
      </c>
      <c r="C131" s="16">
        <v>539000</v>
      </c>
      <c r="D131" s="15" t="s">
        <v>14</v>
      </c>
      <c r="E131" s="11" t="s">
        <v>38</v>
      </c>
      <c r="F131" s="11" t="s">
        <v>72</v>
      </c>
      <c r="G131" s="11" t="s">
        <v>40</v>
      </c>
      <c r="H131" s="13" t="str">
        <f>I131&amp;J131</f>
        <v>C27</v>
      </c>
      <c r="I131" s="11" t="s">
        <v>44</v>
      </c>
      <c r="J131" s="11">
        <v>27</v>
      </c>
      <c r="K131" s="11" t="s">
        <v>35</v>
      </c>
      <c r="L131" s="11" t="s">
        <v>45</v>
      </c>
      <c r="M131" s="13" t="str">
        <f t="shared" si="5"/>
        <v>B27</v>
      </c>
      <c r="N131" s="14"/>
    </row>
    <row r="132" spans="2:14" x14ac:dyDescent="0.2">
      <c r="B132" s="15"/>
      <c r="C132" s="16">
        <v>538500</v>
      </c>
      <c r="D132" s="15" t="s">
        <v>15</v>
      </c>
      <c r="E132" s="11" t="s">
        <v>38</v>
      </c>
      <c r="F132" s="11" t="s">
        <v>72</v>
      </c>
      <c r="G132" s="11" t="s">
        <v>40</v>
      </c>
      <c r="H132" s="13" t="str">
        <f>I132&amp;J132</f>
        <v>O27</v>
      </c>
      <c r="I132" s="11" t="s">
        <v>73</v>
      </c>
      <c r="J132" s="11">
        <v>27</v>
      </c>
      <c r="K132" s="11" t="s">
        <v>35</v>
      </c>
      <c r="L132" s="11" t="s">
        <v>45</v>
      </c>
      <c r="M132" s="13" t="str">
        <f t="shared" si="5"/>
        <v>B27</v>
      </c>
      <c r="N132" s="14"/>
    </row>
    <row r="133" spans="2:14" x14ac:dyDescent="0.2">
      <c r="B133" s="15"/>
      <c r="C133" s="16">
        <v>539000</v>
      </c>
      <c r="D133" s="15" t="s">
        <v>16</v>
      </c>
      <c r="E133" s="11" t="s">
        <v>38</v>
      </c>
      <c r="F133" s="11" t="s">
        <v>72</v>
      </c>
      <c r="G133" s="11" t="s">
        <v>40</v>
      </c>
      <c r="H133" s="13" t="str">
        <f>I133&amp;J133</f>
        <v>E27</v>
      </c>
      <c r="I133" s="11" t="s">
        <v>65</v>
      </c>
      <c r="J133" s="11">
        <v>27</v>
      </c>
      <c r="K133" s="11" t="s">
        <v>35</v>
      </c>
      <c r="L133" s="11" t="s">
        <v>45</v>
      </c>
      <c r="M133" s="13" t="str">
        <f t="shared" si="5"/>
        <v>B27</v>
      </c>
      <c r="N133" s="14"/>
    </row>
    <row r="134" spans="2:14" ht="13.5" thickBot="1" x14ac:dyDescent="0.25">
      <c r="B134" s="10" t="s">
        <v>36</v>
      </c>
      <c r="C134" s="16"/>
      <c r="D134" s="15" t="s">
        <v>14</v>
      </c>
      <c r="E134" s="11"/>
      <c r="F134" s="11"/>
      <c r="G134" s="11"/>
      <c r="H134" s="13" t="str">
        <f t="shared" si="4"/>
        <v/>
      </c>
      <c r="I134" s="11"/>
      <c r="J134" s="11"/>
      <c r="K134" s="11"/>
      <c r="L134" s="11"/>
      <c r="M134" s="13" t="str">
        <f t="shared" si="5"/>
        <v/>
      </c>
      <c r="N134" s="14"/>
    </row>
    <row r="135" spans="2:14" x14ac:dyDescent="0.2">
      <c r="B135" s="15"/>
      <c r="C135" s="16">
        <v>0</v>
      </c>
      <c r="D135" s="15" t="s">
        <v>15</v>
      </c>
      <c r="E135" s="11" t="s">
        <v>38</v>
      </c>
      <c r="F135" s="11" t="s">
        <v>39</v>
      </c>
      <c r="G135" s="11" t="s">
        <v>40</v>
      </c>
      <c r="H135" s="13" t="str">
        <f t="shared" si="4"/>
        <v>N692</v>
      </c>
      <c r="I135" s="11" t="s">
        <v>43</v>
      </c>
      <c r="J135" s="11">
        <v>692</v>
      </c>
      <c r="K135" s="11" t="s">
        <v>70</v>
      </c>
      <c r="L135" s="11" t="s">
        <v>46</v>
      </c>
      <c r="M135" s="13" t="str">
        <f t="shared" si="5"/>
        <v>A692</v>
      </c>
      <c r="N135" s="14"/>
    </row>
    <row r="136" spans="2:14" x14ac:dyDescent="0.2">
      <c r="B136" s="15"/>
      <c r="C136" s="16">
        <v>0</v>
      </c>
      <c r="D136" s="15" t="s">
        <v>16</v>
      </c>
      <c r="E136" s="11" t="s">
        <v>38</v>
      </c>
      <c r="F136" s="11" t="s">
        <v>39</v>
      </c>
      <c r="G136" s="11" t="s">
        <v>40</v>
      </c>
      <c r="H136" s="13" t="str">
        <f t="shared" si="4"/>
        <v>C692</v>
      </c>
      <c r="I136" s="11" t="s">
        <v>44</v>
      </c>
      <c r="J136" s="11">
        <v>692</v>
      </c>
      <c r="K136" s="11" t="s">
        <v>70</v>
      </c>
      <c r="L136" s="11" t="s">
        <v>46</v>
      </c>
      <c r="M136" s="13" t="str">
        <f t="shared" si="5"/>
        <v>A692</v>
      </c>
      <c r="N136" s="14"/>
    </row>
    <row r="137" spans="2:14" ht="13.5" thickBot="1" x14ac:dyDescent="0.25">
      <c r="B137" s="10" t="s">
        <v>37</v>
      </c>
      <c r="C137" s="16">
        <v>315000</v>
      </c>
      <c r="D137" s="15" t="s">
        <v>14</v>
      </c>
      <c r="E137" s="11" t="s">
        <v>38</v>
      </c>
      <c r="F137" s="11" t="s">
        <v>72</v>
      </c>
      <c r="G137" s="11" t="s">
        <v>40</v>
      </c>
      <c r="H137" s="13" t="str">
        <f>I137&amp;J137</f>
        <v>C34</v>
      </c>
      <c r="I137" s="11" t="s">
        <v>44</v>
      </c>
      <c r="J137" s="11">
        <v>34</v>
      </c>
      <c r="K137" s="11" t="s">
        <v>83</v>
      </c>
      <c r="L137" s="11" t="s">
        <v>45</v>
      </c>
      <c r="M137" s="13" t="str">
        <f t="shared" si="5"/>
        <v>B34</v>
      </c>
      <c r="N137" s="14"/>
    </row>
    <row r="138" spans="2:14" x14ac:dyDescent="0.2">
      <c r="B138" s="15"/>
      <c r="C138" s="16">
        <v>315000</v>
      </c>
      <c r="D138" s="15" t="s">
        <v>15</v>
      </c>
      <c r="E138" s="11" t="s">
        <v>38</v>
      </c>
      <c r="F138" s="11" t="s">
        <v>72</v>
      </c>
      <c r="G138" s="11" t="s">
        <v>40</v>
      </c>
      <c r="H138" s="13" t="str">
        <f>I138&amp;J138</f>
        <v>O34</v>
      </c>
      <c r="I138" s="11" t="s">
        <v>73</v>
      </c>
      <c r="J138" s="11">
        <v>34</v>
      </c>
      <c r="K138" s="11" t="s">
        <v>83</v>
      </c>
      <c r="L138" s="11" t="s">
        <v>45</v>
      </c>
      <c r="M138" s="13" t="str">
        <f t="shared" si="5"/>
        <v>B34</v>
      </c>
      <c r="N138" s="14"/>
    </row>
    <row r="139" spans="2:14" x14ac:dyDescent="0.2">
      <c r="B139" s="15"/>
      <c r="C139" s="16">
        <v>315000</v>
      </c>
      <c r="D139" s="15" t="s">
        <v>16</v>
      </c>
      <c r="E139" s="11" t="s">
        <v>38</v>
      </c>
      <c r="F139" s="11" t="s">
        <v>72</v>
      </c>
      <c r="G139" s="11" t="s">
        <v>40</v>
      </c>
      <c r="H139" s="13" t="str">
        <f>I139&amp;J139</f>
        <v>E34</v>
      </c>
      <c r="I139" s="11" t="s">
        <v>65</v>
      </c>
      <c r="J139" s="11">
        <v>34</v>
      </c>
      <c r="K139" s="11" t="s">
        <v>83</v>
      </c>
      <c r="L139" s="11" t="s">
        <v>45</v>
      </c>
      <c r="M139" s="13" t="str">
        <f t="shared" si="5"/>
        <v>B34</v>
      </c>
      <c r="N139" s="14"/>
    </row>
    <row r="140" spans="2:14" ht="13.5" thickBot="1" x14ac:dyDescent="0.25">
      <c r="B140" s="10" t="s">
        <v>81</v>
      </c>
      <c r="C140" s="16">
        <v>0</v>
      </c>
      <c r="D140" s="15" t="s">
        <v>14</v>
      </c>
      <c r="E140" s="11" t="s">
        <v>38</v>
      </c>
      <c r="F140" s="11" t="s">
        <v>72</v>
      </c>
      <c r="G140" s="11" t="s">
        <v>40</v>
      </c>
      <c r="H140" s="13" t="str">
        <f t="shared" si="4"/>
        <v>C30</v>
      </c>
      <c r="I140" s="11" t="s">
        <v>44</v>
      </c>
      <c r="J140" s="11">
        <v>30</v>
      </c>
      <c r="K140" s="11" t="s">
        <v>82</v>
      </c>
      <c r="L140" s="11" t="s">
        <v>45</v>
      </c>
      <c r="M140" s="13" t="str">
        <f t="shared" ref="M140:M157" si="6">IF(L140="","",L140&amp;J140)</f>
        <v>B30</v>
      </c>
      <c r="N140" s="14"/>
    </row>
    <row r="141" spans="2:14" x14ac:dyDescent="0.2">
      <c r="B141" s="15"/>
      <c r="C141" s="16">
        <v>18955</v>
      </c>
      <c r="D141" s="15" t="s">
        <v>15</v>
      </c>
      <c r="E141" s="11" t="s">
        <v>38</v>
      </c>
      <c r="F141" s="11" t="s">
        <v>72</v>
      </c>
      <c r="G141" s="11" t="s">
        <v>40</v>
      </c>
      <c r="H141" s="13" t="str">
        <f t="shared" si="4"/>
        <v>O30</v>
      </c>
      <c r="I141" s="11" t="s">
        <v>73</v>
      </c>
      <c r="J141" s="11">
        <v>30</v>
      </c>
      <c r="K141" s="11" t="s">
        <v>82</v>
      </c>
      <c r="L141" s="11" t="s">
        <v>45</v>
      </c>
      <c r="M141" s="13" t="str">
        <f t="shared" si="6"/>
        <v>B30</v>
      </c>
      <c r="N141" s="14"/>
    </row>
    <row r="142" spans="2:14" x14ac:dyDescent="0.2">
      <c r="B142" s="15"/>
      <c r="C142" s="16">
        <v>0</v>
      </c>
      <c r="D142" s="15" t="s">
        <v>16</v>
      </c>
      <c r="E142" s="11" t="s">
        <v>38</v>
      </c>
      <c r="F142" s="11" t="s">
        <v>72</v>
      </c>
      <c r="G142" s="11" t="s">
        <v>40</v>
      </c>
      <c r="H142" s="13" t="str">
        <f t="shared" si="4"/>
        <v>E30</v>
      </c>
      <c r="I142" s="11" t="s">
        <v>65</v>
      </c>
      <c r="J142" s="11">
        <v>30</v>
      </c>
      <c r="K142" s="11" t="s">
        <v>82</v>
      </c>
      <c r="L142" s="11" t="s">
        <v>45</v>
      </c>
      <c r="M142" s="13" t="str">
        <f t="shared" si="6"/>
        <v>B30</v>
      </c>
      <c r="N142" s="14"/>
    </row>
    <row r="143" spans="2:14" ht="13.5" thickBot="1" x14ac:dyDescent="0.25">
      <c r="B143" s="10" t="s">
        <v>85</v>
      </c>
      <c r="C143" s="16">
        <v>0</v>
      </c>
      <c r="D143" s="15" t="s">
        <v>14</v>
      </c>
      <c r="E143" s="11" t="s">
        <v>38</v>
      </c>
      <c r="F143" s="11" t="s">
        <v>86</v>
      </c>
      <c r="G143" s="11" t="s">
        <v>40</v>
      </c>
      <c r="H143" s="13" t="str">
        <f t="shared" ref="H143:H157" si="7">I143&amp;J143</f>
        <v>B8</v>
      </c>
      <c r="I143" s="11" t="s">
        <v>45</v>
      </c>
      <c r="J143" s="11">
        <v>8</v>
      </c>
      <c r="K143" s="11" t="s">
        <v>92</v>
      </c>
      <c r="L143" s="11" t="s">
        <v>46</v>
      </c>
      <c r="M143" s="13" t="str">
        <f t="shared" si="6"/>
        <v>A8</v>
      </c>
      <c r="N143" s="14"/>
    </row>
    <row r="144" spans="2:14" x14ac:dyDescent="0.2">
      <c r="B144" s="15"/>
      <c r="C144" s="16">
        <v>993345</v>
      </c>
      <c r="D144" s="15" t="s">
        <v>15</v>
      </c>
      <c r="E144" s="11" t="s">
        <v>38</v>
      </c>
      <c r="F144" s="11" t="s">
        <v>86</v>
      </c>
      <c r="G144" s="11" t="s">
        <v>40</v>
      </c>
      <c r="H144" s="13" t="str">
        <f t="shared" si="7"/>
        <v>X8</v>
      </c>
      <c r="I144" s="11" t="s">
        <v>87</v>
      </c>
      <c r="J144" s="11">
        <v>8</v>
      </c>
      <c r="K144" s="11" t="s">
        <v>92</v>
      </c>
      <c r="L144" s="11" t="s">
        <v>46</v>
      </c>
      <c r="M144" s="13" t="str">
        <f t="shared" si="6"/>
        <v>A8</v>
      </c>
      <c r="N144" s="14"/>
    </row>
    <row r="145" spans="2:14" x14ac:dyDescent="0.2">
      <c r="B145" s="15"/>
      <c r="C145" s="16">
        <v>1006794</v>
      </c>
      <c r="D145" s="15" t="s">
        <v>16</v>
      </c>
      <c r="E145" s="11" t="s">
        <v>38</v>
      </c>
      <c r="F145" s="11" t="s">
        <v>86</v>
      </c>
      <c r="G145" s="11" t="s">
        <v>40</v>
      </c>
      <c r="H145" s="13" t="str">
        <f t="shared" si="7"/>
        <v>D8</v>
      </c>
      <c r="I145" s="11" t="s">
        <v>54</v>
      </c>
      <c r="J145" s="11">
        <v>8</v>
      </c>
      <c r="K145" s="11" t="s">
        <v>92</v>
      </c>
      <c r="L145" s="11" t="s">
        <v>46</v>
      </c>
      <c r="M145" s="13" t="str">
        <f t="shared" si="6"/>
        <v>A8</v>
      </c>
      <c r="N145" s="14"/>
    </row>
    <row r="146" spans="2:14" ht="13.5" thickBot="1" x14ac:dyDescent="0.25">
      <c r="B146" s="10" t="s">
        <v>88</v>
      </c>
      <c r="C146" s="16">
        <v>150000</v>
      </c>
      <c r="D146" s="15" t="s">
        <v>14</v>
      </c>
      <c r="E146" s="11" t="s">
        <v>38</v>
      </c>
      <c r="F146" s="11" t="s">
        <v>86</v>
      </c>
      <c r="G146" s="11" t="s">
        <v>40</v>
      </c>
      <c r="H146" s="13" t="str">
        <f t="shared" si="7"/>
        <v>B20</v>
      </c>
      <c r="I146" s="11" t="s">
        <v>45</v>
      </c>
      <c r="J146" s="11">
        <v>20</v>
      </c>
      <c r="K146" s="11" t="s">
        <v>88</v>
      </c>
      <c r="L146" s="11" t="s">
        <v>46</v>
      </c>
      <c r="M146" s="13" t="str">
        <f t="shared" si="6"/>
        <v>A20</v>
      </c>
      <c r="N146" s="14"/>
    </row>
    <row r="147" spans="2:14" x14ac:dyDescent="0.2">
      <c r="B147" s="15"/>
      <c r="C147" s="16">
        <v>72744</v>
      </c>
      <c r="D147" s="15" t="s">
        <v>15</v>
      </c>
      <c r="E147" s="11" t="s">
        <v>38</v>
      </c>
      <c r="F147" s="11" t="s">
        <v>86</v>
      </c>
      <c r="G147" s="11" t="s">
        <v>40</v>
      </c>
      <c r="H147" s="13" t="str">
        <f t="shared" si="7"/>
        <v>X20</v>
      </c>
      <c r="I147" s="11" t="s">
        <v>87</v>
      </c>
      <c r="J147" s="11">
        <v>20</v>
      </c>
      <c r="K147" s="11" t="s">
        <v>88</v>
      </c>
      <c r="L147" s="11" t="s">
        <v>46</v>
      </c>
      <c r="M147" s="13" t="str">
        <f t="shared" si="6"/>
        <v>A20</v>
      </c>
      <c r="N147" s="14"/>
    </row>
    <row r="148" spans="2:14" x14ac:dyDescent="0.2">
      <c r="B148" s="15"/>
      <c r="C148" s="16">
        <v>89599</v>
      </c>
      <c r="D148" s="15" t="s">
        <v>16</v>
      </c>
      <c r="E148" s="11" t="s">
        <v>38</v>
      </c>
      <c r="F148" s="11" t="s">
        <v>86</v>
      </c>
      <c r="G148" s="11" t="s">
        <v>40</v>
      </c>
      <c r="H148" s="13" t="str">
        <f t="shared" si="7"/>
        <v>D20</v>
      </c>
      <c r="I148" s="11" t="s">
        <v>54</v>
      </c>
      <c r="J148" s="11">
        <v>20</v>
      </c>
      <c r="K148" s="11" t="s">
        <v>88</v>
      </c>
      <c r="L148" s="11" t="s">
        <v>46</v>
      </c>
      <c r="M148" s="13" t="str">
        <f t="shared" si="6"/>
        <v>A20</v>
      </c>
      <c r="N148" s="14"/>
    </row>
    <row r="149" spans="2:14" ht="13.5" thickBot="1" x14ac:dyDescent="0.25">
      <c r="B149" s="10" t="s">
        <v>89</v>
      </c>
      <c r="C149" s="16">
        <v>460000</v>
      </c>
      <c r="D149" s="15" t="s">
        <v>14</v>
      </c>
      <c r="E149" s="11" t="s">
        <v>38</v>
      </c>
      <c r="F149" s="11" t="s">
        <v>86</v>
      </c>
      <c r="G149" s="11" t="s">
        <v>40</v>
      </c>
      <c r="H149" s="13" t="str">
        <f t="shared" si="7"/>
        <v>B21</v>
      </c>
      <c r="I149" s="11" t="s">
        <v>45</v>
      </c>
      <c r="J149" s="11">
        <v>21</v>
      </c>
      <c r="K149" s="11" t="s">
        <v>93</v>
      </c>
      <c r="L149" s="11" t="s">
        <v>46</v>
      </c>
      <c r="M149" s="13" t="str">
        <f t="shared" si="6"/>
        <v>A21</v>
      </c>
      <c r="N149" s="14"/>
    </row>
    <row r="150" spans="2:14" x14ac:dyDescent="0.2">
      <c r="B150" s="15"/>
      <c r="C150" s="16">
        <v>297774</v>
      </c>
      <c r="D150" s="15" t="s">
        <v>15</v>
      </c>
      <c r="E150" s="11" t="s">
        <v>38</v>
      </c>
      <c r="F150" s="11" t="s">
        <v>86</v>
      </c>
      <c r="G150" s="11" t="s">
        <v>40</v>
      </c>
      <c r="H150" s="13" t="str">
        <f t="shared" si="7"/>
        <v>X21</v>
      </c>
      <c r="I150" s="11" t="s">
        <v>87</v>
      </c>
      <c r="J150" s="11">
        <v>21</v>
      </c>
      <c r="K150" s="11" t="s">
        <v>93</v>
      </c>
      <c r="L150" s="11" t="s">
        <v>46</v>
      </c>
      <c r="M150" s="13" t="str">
        <f t="shared" si="6"/>
        <v>A21</v>
      </c>
      <c r="N150" s="14"/>
    </row>
    <row r="151" spans="2:14" x14ac:dyDescent="0.2">
      <c r="B151" s="15"/>
      <c r="C151" s="16">
        <v>251759</v>
      </c>
      <c r="D151" s="15" t="s">
        <v>16</v>
      </c>
      <c r="E151" s="11" t="s">
        <v>38</v>
      </c>
      <c r="F151" s="11" t="s">
        <v>86</v>
      </c>
      <c r="G151" s="11" t="s">
        <v>40</v>
      </c>
      <c r="H151" s="13" t="str">
        <f t="shared" si="7"/>
        <v>D21</v>
      </c>
      <c r="I151" s="11" t="s">
        <v>54</v>
      </c>
      <c r="J151" s="11">
        <v>21</v>
      </c>
      <c r="K151" s="11" t="s">
        <v>93</v>
      </c>
      <c r="L151" s="11" t="s">
        <v>46</v>
      </c>
      <c r="M151" s="13" t="str">
        <f t="shared" si="6"/>
        <v>A21</v>
      </c>
      <c r="N151" s="14"/>
    </row>
    <row r="152" spans="2:14" ht="13.5" thickBot="1" x14ac:dyDescent="0.25">
      <c r="B152" s="10" t="s">
        <v>90</v>
      </c>
      <c r="C152" s="16">
        <v>0</v>
      </c>
      <c r="D152" s="15" t="s">
        <v>14</v>
      </c>
      <c r="E152" s="11" t="s">
        <v>38</v>
      </c>
      <c r="F152" s="11" t="s">
        <v>86</v>
      </c>
      <c r="G152" s="11" t="s">
        <v>40</v>
      </c>
      <c r="H152" s="13" t="str">
        <f t="shared" si="7"/>
        <v>B22</v>
      </c>
      <c r="I152" s="11" t="s">
        <v>45</v>
      </c>
      <c r="J152" s="11">
        <v>22</v>
      </c>
      <c r="K152" s="11" t="s">
        <v>94</v>
      </c>
      <c r="L152" s="11" t="s">
        <v>46</v>
      </c>
      <c r="M152" s="13" t="str">
        <f t="shared" si="6"/>
        <v>A22</v>
      </c>
      <c r="N152" s="14"/>
    </row>
    <row r="153" spans="2:14" x14ac:dyDescent="0.2">
      <c r="B153" s="15"/>
      <c r="C153" s="16">
        <v>144291</v>
      </c>
      <c r="D153" s="15" t="s">
        <v>15</v>
      </c>
      <c r="E153" s="11" t="s">
        <v>38</v>
      </c>
      <c r="F153" s="11" t="s">
        <v>86</v>
      </c>
      <c r="G153" s="11" t="s">
        <v>40</v>
      </c>
      <c r="H153" s="13" t="str">
        <f t="shared" si="7"/>
        <v>X22</v>
      </c>
      <c r="I153" s="11" t="s">
        <v>87</v>
      </c>
      <c r="J153" s="11">
        <v>22</v>
      </c>
      <c r="K153" s="11" t="s">
        <v>94</v>
      </c>
      <c r="L153" s="11" t="s">
        <v>46</v>
      </c>
      <c r="M153" s="13" t="str">
        <f t="shared" si="6"/>
        <v>A22</v>
      </c>
      <c r="N153" s="14"/>
    </row>
    <row r="154" spans="2:14" x14ac:dyDescent="0.2">
      <c r="B154" s="15"/>
      <c r="C154" s="16">
        <v>136619</v>
      </c>
      <c r="D154" s="15" t="s">
        <v>16</v>
      </c>
      <c r="E154" s="11" t="s">
        <v>38</v>
      </c>
      <c r="F154" s="11" t="s">
        <v>86</v>
      </c>
      <c r="G154" s="11" t="s">
        <v>40</v>
      </c>
      <c r="H154" s="13" t="str">
        <f t="shared" si="7"/>
        <v>D22</v>
      </c>
      <c r="I154" s="11" t="s">
        <v>54</v>
      </c>
      <c r="J154" s="11">
        <v>22</v>
      </c>
      <c r="K154" s="11" t="s">
        <v>94</v>
      </c>
      <c r="L154" s="11" t="s">
        <v>46</v>
      </c>
      <c r="M154" s="13" t="str">
        <f t="shared" si="6"/>
        <v>A22</v>
      </c>
      <c r="N154" s="14"/>
    </row>
    <row r="155" spans="2:14" ht="13.5" thickBot="1" x14ac:dyDescent="0.25">
      <c r="B155" s="10" t="s">
        <v>91</v>
      </c>
      <c r="C155" s="16">
        <v>200000</v>
      </c>
      <c r="D155" s="15" t="s">
        <v>14</v>
      </c>
      <c r="E155" s="11" t="s">
        <v>38</v>
      </c>
      <c r="F155" s="11" t="s">
        <v>86</v>
      </c>
      <c r="G155" s="11" t="s">
        <v>40</v>
      </c>
      <c r="H155" s="13" t="str">
        <f t="shared" si="7"/>
        <v>B34</v>
      </c>
      <c r="I155" s="11" t="s">
        <v>45</v>
      </c>
      <c r="J155" s="11">
        <v>34</v>
      </c>
      <c r="K155" s="11" t="s">
        <v>91</v>
      </c>
      <c r="L155" s="11" t="s">
        <v>46</v>
      </c>
      <c r="M155" s="13" t="str">
        <f t="shared" si="6"/>
        <v>A34</v>
      </c>
      <c r="N155" s="14"/>
    </row>
    <row r="156" spans="2:14" x14ac:dyDescent="0.2">
      <c r="B156" s="15"/>
      <c r="C156" s="16">
        <v>66187</v>
      </c>
      <c r="D156" s="15" t="s">
        <v>15</v>
      </c>
      <c r="E156" s="11" t="s">
        <v>38</v>
      </c>
      <c r="F156" s="11" t="s">
        <v>86</v>
      </c>
      <c r="G156" s="11" t="s">
        <v>40</v>
      </c>
      <c r="H156" s="13" t="str">
        <f t="shared" si="7"/>
        <v>X34</v>
      </c>
      <c r="I156" s="11" t="s">
        <v>87</v>
      </c>
      <c r="J156" s="11">
        <v>34</v>
      </c>
      <c r="K156" s="11" t="s">
        <v>91</v>
      </c>
      <c r="L156" s="11" t="s">
        <v>46</v>
      </c>
      <c r="M156" s="13" t="str">
        <f t="shared" si="6"/>
        <v>A34</v>
      </c>
      <c r="N156" s="14"/>
    </row>
    <row r="157" spans="2:14" x14ac:dyDescent="0.2">
      <c r="B157" s="15"/>
      <c r="C157" s="16">
        <v>61189</v>
      </c>
      <c r="D157" s="15" t="s">
        <v>16</v>
      </c>
      <c r="E157" s="11" t="s">
        <v>38</v>
      </c>
      <c r="F157" s="11" t="s">
        <v>86</v>
      </c>
      <c r="G157" s="11" t="s">
        <v>40</v>
      </c>
      <c r="H157" s="13" t="str">
        <f t="shared" si="7"/>
        <v>D34</v>
      </c>
      <c r="I157" s="11" t="s">
        <v>54</v>
      </c>
      <c r="J157" s="11">
        <v>34</v>
      </c>
      <c r="K157" s="11" t="s">
        <v>91</v>
      </c>
      <c r="L157" s="11" t="s">
        <v>46</v>
      </c>
      <c r="M157" s="13" t="str">
        <f t="shared" si="6"/>
        <v>A34</v>
      </c>
      <c r="N157" s="14"/>
    </row>
  </sheetData>
  <phoneticPr fontId="0" type="noConversion"/>
  <pageMargins left="0.2" right="0.23" top="0.19" bottom="0.73" header="0.17" footer="0.5"/>
  <pageSetup scale="7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10" r:id="rId4" name="CommandButton3">
          <controlPr defaultSize="0" autoLine="0" r:id="rId5">
            <anchor moveWithCells="1">
              <from>
                <xdr:col>10</xdr:col>
                <xdr:colOff>390525</xdr:colOff>
                <xdr:row>63</xdr:row>
                <xdr:rowOff>142875</xdr:rowOff>
              </from>
              <to>
                <xdr:col>12</xdr:col>
                <xdr:colOff>57150</xdr:colOff>
                <xdr:row>65</xdr:row>
                <xdr:rowOff>85725</xdr:rowOff>
              </to>
            </anchor>
          </controlPr>
        </control>
      </mc:Choice>
      <mc:Fallback>
        <control shapeId="1110" r:id="rId4" name="CommandButton3"/>
      </mc:Fallback>
    </mc:AlternateContent>
    <mc:AlternateContent xmlns:mc="http://schemas.openxmlformats.org/markup-compatibility/2006">
      <mc:Choice Requires="x14">
        <control shapeId="1109" r:id="rId6" name="CommandButton2">
          <controlPr defaultSize="0" autoLine="0" r:id="rId7">
            <anchor moveWithCells="1">
              <from>
                <xdr:col>4</xdr:col>
                <xdr:colOff>161925</xdr:colOff>
                <xdr:row>0</xdr:row>
                <xdr:rowOff>0</xdr:rowOff>
              </from>
              <to>
                <xdr:col>6</xdr:col>
                <xdr:colOff>171450</xdr:colOff>
                <xdr:row>1</xdr:row>
                <xdr:rowOff>76200</xdr:rowOff>
              </to>
            </anchor>
          </controlPr>
        </control>
      </mc:Choice>
      <mc:Fallback>
        <control shapeId="1109" r:id="rId6" name="CommandButton2"/>
      </mc:Fallback>
    </mc:AlternateContent>
    <mc:AlternateContent xmlns:mc="http://schemas.openxmlformats.org/markup-compatibility/2006">
      <mc:Choice Requires="x14">
        <control shapeId="1108" r:id="rId8" name="CommandButton1">
          <controlPr defaultSize="0" autoLine="0" r:id="rId9">
            <anchor moveWithCells="1">
              <from>
                <xdr:col>2</xdr:col>
                <xdr:colOff>238125</xdr:colOff>
                <xdr:row>0</xdr:row>
                <xdr:rowOff>0</xdr:rowOff>
              </from>
              <to>
                <xdr:col>3</xdr:col>
                <xdr:colOff>581025</xdr:colOff>
                <xdr:row>1</xdr:row>
                <xdr:rowOff>66675</xdr:rowOff>
              </to>
            </anchor>
          </controlPr>
        </control>
      </mc:Choice>
      <mc:Fallback>
        <control shapeId="1108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Map</vt:lpstr>
      <vt:lpstr>Header</vt:lpstr>
      <vt:lpstr>Map!Print_Area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2001-10-03T17:28:41Z</cp:lastPrinted>
  <dcterms:created xsi:type="dcterms:W3CDTF">2001-09-28T17:56:24Z</dcterms:created>
  <dcterms:modified xsi:type="dcterms:W3CDTF">2014-09-03T19:33:16Z</dcterms:modified>
</cp:coreProperties>
</file>