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CE's Proposal" sheetId="1" r:id="rId1"/>
    <sheet name="2000 Recorded Data " sheetId="2" r:id="rId2"/>
  </sheets>
  <definedNames>
    <definedName name="_xlnm.Print_Area" localSheetId="0">'SCE''s Proposal'!$A$1:$I$83</definedName>
  </definedNames>
  <calcPr calcId="152511"/>
</workbook>
</file>

<file path=xl/calcChain.xml><?xml version="1.0" encoding="utf-8"?>
<calcChain xmlns="http://schemas.openxmlformats.org/spreadsheetml/2006/main">
  <c r="H3" i="2" l="1"/>
  <c r="H5" i="2" s="1"/>
  <c r="H4" i="2"/>
  <c r="J5" i="2"/>
  <c r="H7" i="2"/>
  <c r="H8" i="2"/>
  <c r="H9" i="2"/>
  <c r="J9" i="2"/>
  <c r="H12" i="2"/>
  <c r="H14" i="2" s="1"/>
  <c r="H13" i="2"/>
  <c r="J14" i="2"/>
  <c r="H17" i="2"/>
  <c r="H18" i="2"/>
  <c r="H19" i="2"/>
  <c r="H20" i="2"/>
  <c r="J20" i="2"/>
  <c r="H23" i="2"/>
  <c r="H27" i="2" s="1"/>
  <c r="H24" i="2"/>
  <c r="H25" i="2"/>
  <c r="H26" i="2"/>
  <c r="J27" i="2"/>
  <c r="E3" i="1"/>
  <c r="E17" i="1" s="1"/>
  <c r="D9" i="1"/>
  <c r="C11" i="1"/>
  <c r="E11" i="1"/>
  <c r="E16" i="1"/>
  <c r="G25" i="1"/>
  <c r="G37" i="1"/>
  <c r="G45" i="1"/>
  <c r="G60" i="1"/>
  <c r="G72" i="1"/>
  <c r="G73" i="1" s="1"/>
  <c r="C83" i="1"/>
</calcChain>
</file>

<file path=xl/comments1.xml><?xml version="1.0" encoding="utf-8"?>
<comments xmlns="http://schemas.openxmlformats.org/spreadsheetml/2006/main">
  <authors>
    <author>ryang</author>
  </authors>
  <commentList>
    <comment ref="D7" authorId="0" shapeId="0">
      <text>
        <r>
          <rPr>
            <b/>
            <sz val="8"/>
            <color indexed="81"/>
            <rFont val="Tahoma"/>
          </rPr>
          <t>Excludes net operating revenue from Gen Memo Accts for Sept - Dec 00</t>
        </r>
        <r>
          <rPr>
            <sz val="8"/>
            <color indexed="81"/>
            <rFont val="Tahoma"/>
          </rPr>
          <t xml:space="preserve">
</t>
        </r>
      </text>
    </comment>
    <comment ref="D9" authorId="0" shapeId="0">
      <text>
        <r>
          <rPr>
            <b/>
            <sz val="8"/>
            <color indexed="81"/>
            <rFont val="Tahoma"/>
          </rPr>
          <t xml:space="preserve">Includes $507.4 million SONGS net book
</t>
        </r>
        <r>
          <rPr>
            <sz val="8"/>
            <color indexed="81"/>
            <rFont val="Tahoma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</rPr>
          <t>Assume 5-Year Amortization</t>
        </r>
        <r>
          <rPr>
            <sz val="8"/>
            <color indexed="81"/>
            <rFont val="Tahoma"/>
          </rPr>
          <t xml:space="preserve">
</t>
        </r>
      </text>
    </comment>
    <comment ref="I17" authorId="0" shapeId="0">
      <text>
        <r>
          <rPr>
            <sz val="8"/>
            <color indexed="81"/>
            <rFont val="Tahoma"/>
          </rPr>
          <t xml:space="preserve">SCE's estimated net undercollection at the end of 2001.  Unclear how this is calculated
</t>
        </r>
      </text>
    </comment>
    <comment ref="F41" authorId="0" shapeId="0">
      <text>
        <r>
          <rPr>
            <b/>
            <sz val="8"/>
            <color indexed="81"/>
            <rFont val="Tahoma"/>
          </rPr>
          <t>Does not include $12.8 million for PV assuming divestiture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<sst xmlns="http://schemas.openxmlformats.org/spreadsheetml/2006/main" count="76" uniqueCount="66">
  <si>
    <t>TCBA</t>
  </si>
  <si>
    <t>Gen Memo Account</t>
  </si>
  <si>
    <t>Gain on PV, Mohave, Four Courners</t>
  </si>
  <si>
    <t>Net Book</t>
  </si>
  <si>
    <t>SONGS Valuation</t>
  </si>
  <si>
    <t>Transmission</t>
  </si>
  <si>
    <t>Distribution</t>
  </si>
  <si>
    <t>PBR Revenue</t>
  </si>
  <si>
    <t>PBR Exclusions</t>
  </si>
  <si>
    <t>Nuclear Decom</t>
  </si>
  <si>
    <t>Public Purpose Programs</t>
  </si>
  <si>
    <t>TTA</t>
  </si>
  <si>
    <t>Reliability Services</t>
  </si>
  <si>
    <t>CTC</t>
  </si>
  <si>
    <t>DECAC</t>
  </si>
  <si>
    <t>Base</t>
  </si>
  <si>
    <t>TRBA</t>
  </si>
  <si>
    <t>RCRA and Incremental Return</t>
  </si>
  <si>
    <t>PBRPMA</t>
  </si>
  <si>
    <t>Non-Utility Affiliate Credits</t>
  </si>
  <si>
    <t>Affiliate Memo Acct</t>
  </si>
  <si>
    <t>Hazardous Substance Mechanism</t>
  </si>
  <si>
    <t>DSM Earnings Acct</t>
  </si>
  <si>
    <t>RIC</t>
  </si>
  <si>
    <t>ND Trust Fund</t>
  </si>
  <si>
    <t>SONGS1 Shutdown</t>
  </si>
  <si>
    <t>DOE D&amp;D</t>
  </si>
  <si>
    <t>Spent Fuel Storage</t>
  </si>
  <si>
    <t>.</t>
  </si>
  <si>
    <t>2000 Year-End Balance</t>
  </si>
  <si>
    <t>Energy Efficiency</t>
  </si>
  <si>
    <t>RD&amp;D</t>
  </si>
  <si>
    <t>RD&amp;D Royalties</t>
  </si>
  <si>
    <t>Renewables</t>
  </si>
  <si>
    <t>CARE</t>
  </si>
  <si>
    <t>EVMA</t>
  </si>
  <si>
    <t>EVAC</t>
  </si>
  <si>
    <t>LIEE</t>
  </si>
  <si>
    <t>RD&amp;D Adjustment Clause</t>
  </si>
  <si>
    <t>Intervenor Comp</t>
  </si>
  <si>
    <t>QF Payments</t>
  </si>
  <si>
    <t>QF Revenues</t>
  </si>
  <si>
    <t>IU Payments</t>
  </si>
  <si>
    <t>IU Revenues</t>
  </si>
  <si>
    <t>TRA</t>
  </si>
  <si>
    <t>Ratesetting Adjustments</t>
  </si>
  <si>
    <t>Billing Lag</t>
  </si>
  <si>
    <t>TTA Revenues</t>
  </si>
  <si>
    <t>NOTES:</t>
  </si>
  <si>
    <t>ISO Gen Memo Activity for Sept 2000</t>
  </si>
  <si>
    <t>Hydro Gen Memo Activity for Sept 2000</t>
  </si>
  <si>
    <t>PX Gen Memo Activity for Sept 2000</t>
  </si>
  <si>
    <t>Unavoidable Fuel Memo Activity for Sept 2000</t>
  </si>
  <si>
    <t>Year-to-Date (Sept-00)</t>
  </si>
  <si>
    <t>SONGS</t>
  </si>
  <si>
    <t>ICIP</t>
  </si>
  <si>
    <t>Palo Verde</t>
  </si>
  <si>
    <t>Inc Cost</t>
  </si>
  <si>
    <t>Revenues</t>
  </si>
  <si>
    <t>Hydro Mem Acct</t>
  </si>
  <si>
    <t>Revenue</t>
  </si>
  <si>
    <t>Going Forward Expense</t>
  </si>
  <si>
    <t>Fossil Mem Acct</t>
  </si>
  <si>
    <t>Unavoidable Fuel Contracts</t>
  </si>
  <si>
    <t>Contracts</t>
  </si>
  <si>
    <t>IU Revenus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</si>
</sst>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zoomScale="75" workbookViewId="0">
      <selection activeCell="E41" sqref="E41"/>
    </sheetView>
  </sheetViews>
  <sheetFormatPr defaultRowHeight="12.75" x14ac:dyDescent="0.2"/>
  <cols>
    <col min="1" max="1" width="4.42578125" customWidth="1"/>
    <col min="2" max="2" width="38.85546875" style="4" bestFit="1" customWidth="1"/>
    <col min="3" max="4" width="9.28515625" bestFit="1" customWidth="1"/>
    <col min="6" max="6" width="9.85546875" bestFit="1" customWidth="1"/>
    <col min="7" max="7" width="9.28515625" bestFit="1" customWidth="1"/>
  </cols>
  <sheetData>
    <row r="1" spans="1:9" x14ac:dyDescent="0.2">
      <c r="C1" s="1">
        <v>36739</v>
      </c>
      <c r="D1" s="12">
        <v>36861</v>
      </c>
      <c r="E1" s="12"/>
      <c r="F1" s="11">
        <v>2001</v>
      </c>
      <c r="G1" s="11"/>
      <c r="I1" s="10">
        <v>37621</v>
      </c>
    </row>
    <row r="2" spans="1:9" s="5" customFormat="1" x14ac:dyDescent="0.2">
      <c r="A2" s="5" t="s">
        <v>14</v>
      </c>
      <c r="B2" s="6"/>
    </row>
    <row r="3" spans="1:9" s="5" customFormat="1" x14ac:dyDescent="0.2">
      <c r="B3" s="6" t="s">
        <v>44</v>
      </c>
      <c r="E3" s="5">
        <f>2358.1+585.9</f>
        <v>2944</v>
      </c>
    </row>
    <row r="4" spans="1:9" s="5" customFormat="1" x14ac:dyDescent="0.2">
      <c r="B4" s="6"/>
    </row>
    <row r="5" spans="1:9" s="5" customFormat="1" x14ac:dyDescent="0.2">
      <c r="B5" s="5" t="s">
        <v>13</v>
      </c>
    </row>
    <row r="6" spans="1:9" s="5" customFormat="1" x14ac:dyDescent="0.2">
      <c r="A6" s="7"/>
      <c r="B6" s="7" t="s">
        <v>0</v>
      </c>
      <c r="C6" s="5">
        <v>-15</v>
      </c>
      <c r="D6" s="5">
        <v>18.600000000000001</v>
      </c>
    </row>
    <row r="7" spans="1:9" s="5" customFormat="1" x14ac:dyDescent="0.2">
      <c r="A7" s="7"/>
      <c r="B7" s="7" t="s">
        <v>1</v>
      </c>
      <c r="C7" s="5">
        <v>-651.70000000000005</v>
      </c>
      <c r="D7" s="5">
        <v>-662.3</v>
      </c>
    </row>
    <row r="8" spans="1:9" s="5" customFormat="1" x14ac:dyDescent="0.2">
      <c r="A8" s="7"/>
      <c r="B8" s="7" t="s">
        <v>2</v>
      </c>
      <c r="C8" s="5">
        <v>-469.1</v>
      </c>
      <c r="D8" s="5">
        <v>-581</v>
      </c>
    </row>
    <row r="9" spans="1:9" s="5" customFormat="1" x14ac:dyDescent="0.2">
      <c r="A9" s="7"/>
      <c r="B9" s="7" t="s">
        <v>3</v>
      </c>
      <c r="C9" s="5">
        <v>1100.5999999999999</v>
      </c>
      <c r="D9" s="5">
        <f>807.1</f>
        <v>807.1</v>
      </c>
    </row>
    <row r="10" spans="1:9" s="5" customFormat="1" x14ac:dyDescent="0.2">
      <c r="A10" s="7"/>
      <c r="B10" s="7" t="s">
        <v>4</v>
      </c>
      <c r="C10" s="5">
        <v>0</v>
      </c>
      <c r="D10" s="8">
        <v>-507.4</v>
      </c>
    </row>
    <row r="11" spans="1:9" s="5" customFormat="1" x14ac:dyDescent="0.2">
      <c r="B11" s="7"/>
      <c r="C11" s="5">
        <f>SUM(C6:C10)</f>
        <v>-35.200000000000273</v>
      </c>
      <c r="E11" s="5">
        <f>SUM(D6:D10)</f>
        <v>-924.99999999999977</v>
      </c>
    </row>
    <row r="12" spans="1:9" s="5" customFormat="1" x14ac:dyDescent="0.2">
      <c r="B12" s="6"/>
    </row>
    <row r="13" spans="1:9" s="5" customFormat="1" ht="13.5" customHeight="1" x14ac:dyDescent="0.2">
      <c r="B13" s="5" t="s">
        <v>45</v>
      </c>
    </row>
    <row r="14" spans="1:9" s="5" customFormat="1" ht="13.5" customHeight="1" x14ac:dyDescent="0.2">
      <c r="B14" s="7" t="s">
        <v>46</v>
      </c>
      <c r="D14" s="5">
        <v>-211.6</v>
      </c>
    </row>
    <row r="15" spans="1:9" s="5" customFormat="1" ht="13.5" customHeight="1" x14ac:dyDescent="0.2">
      <c r="B15" s="7" t="s">
        <v>47</v>
      </c>
      <c r="D15" s="8">
        <v>-357.2</v>
      </c>
    </row>
    <row r="16" spans="1:9" s="5" customFormat="1" ht="13.5" customHeight="1" x14ac:dyDescent="0.2">
      <c r="B16" s="6"/>
      <c r="E16" s="8">
        <f>SUM(D14:D15)</f>
        <v>-568.79999999999995</v>
      </c>
    </row>
    <row r="17" spans="1:9" s="5" customFormat="1" ht="13.5" customHeight="1" x14ac:dyDescent="0.2">
      <c r="B17" s="6"/>
      <c r="E17" s="5">
        <f>SUM(E3:E16)</f>
        <v>1450.2000000000003</v>
      </c>
      <c r="G17" s="5">
        <v>341.8</v>
      </c>
      <c r="I17" s="5">
        <v>3000</v>
      </c>
    </row>
    <row r="18" spans="1:9" s="5" customFormat="1" ht="13.5" customHeight="1" x14ac:dyDescent="0.2">
      <c r="B18" s="6"/>
    </row>
    <row r="19" spans="1:9" s="5" customFormat="1" ht="13.5" customHeight="1" x14ac:dyDescent="0.2">
      <c r="B19" s="6"/>
    </row>
    <row r="20" spans="1:9" s="5" customFormat="1" x14ac:dyDescent="0.2">
      <c r="B20" s="6"/>
    </row>
    <row r="21" spans="1:9" s="5" customFormat="1" x14ac:dyDescent="0.2">
      <c r="B21" s="6"/>
    </row>
    <row r="22" spans="1:9" s="5" customFormat="1" x14ac:dyDescent="0.2">
      <c r="A22" s="5" t="s">
        <v>5</v>
      </c>
      <c r="B22" s="6"/>
    </row>
    <row r="23" spans="1:9" s="5" customFormat="1" x14ac:dyDescent="0.2">
      <c r="A23" s="7"/>
      <c r="B23" s="6" t="s">
        <v>15</v>
      </c>
      <c r="F23" s="5">
        <v>213.1</v>
      </c>
    </row>
    <row r="24" spans="1:9" s="5" customFormat="1" x14ac:dyDescent="0.2">
      <c r="A24" s="7"/>
      <c r="B24" s="6" t="s">
        <v>16</v>
      </c>
      <c r="F24" s="8">
        <v>-32.5</v>
      </c>
    </row>
    <row r="25" spans="1:9" s="5" customFormat="1" x14ac:dyDescent="0.2">
      <c r="B25" s="6"/>
      <c r="G25" s="5">
        <f>SUM(F23:F24)</f>
        <v>180.6</v>
      </c>
    </row>
    <row r="26" spans="1:9" s="5" customFormat="1" x14ac:dyDescent="0.2">
      <c r="A26" s="5" t="s">
        <v>6</v>
      </c>
      <c r="B26" s="6"/>
    </row>
    <row r="27" spans="1:9" s="5" customFormat="1" x14ac:dyDescent="0.2">
      <c r="A27" s="7"/>
      <c r="B27" s="6" t="s">
        <v>7</v>
      </c>
      <c r="F27" s="5">
        <v>2087.5</v>
      </c>
    </row>
    <row r="28" spans="1:9" s="5" customFormat="1" x14ac:dyDescent="0.2">
      <c r="A28" s="7"/>
      <c r="B28" s="6" t="s">
        <v>8</v>
      </c>
    </row>
    <row r="29" spans="1:9" s="5" customFormat="1" x14ac:dyDescent="0.2">
      <c r="A29" s="7"/>
      <c r="B29" s="7" t="s">
        <v>29</v>
      </c>
      <c r="F29" s="5">
        <v>-87.7</v>
      </c>
    </row>
    <row r="30" spans="1:9" s="5" customFormat="1" x14ac:dyDescent="0.2">
      <c r="A30" s="7"/>
      <c r="B30" s="7" t="s">
        <v>17</v>
      </c>
      <c r="F30" s="5">
        <v>78.5</v>
      </c>
    </row>
    <row r="31" spans="1:9" s="5" customFormat="1" x14ac:dyDescent="0.2">
      <c r="A31" s="7"/>
      <c r="B31" s="7" t="s">
        <v>18</v>
      </c>
      <c r="F31" s="5">
        <v>18.100000000000001</v>
      </c>
    </row>
    <row r="32" spans="1:9" s="5" customFormat="1" x14ac:dyDescent="0.2">
      <c r="A32" s="7"/>
      <c r="B32" s="7" t="s">
        <v>19</v>
      </c>
      <c r="F32" s="5">
        <v>-20.7</v>
      </c>
    </row>
    <row r="33" spans="1:7" s="5" customFormat="1" x14ac:dyDescent="0.2">
      <c r="A33" s="7"/>
      <c r="B33" s="7" t="s">
        <v>20</v>
      </c>
      <c r="F33" s="5">
        <v>-1.7</v>
      </c>
    </row>
    <row r="34" spans="1:7" s="5" customFormat="1" x14ac:dyDescent="0.2">
      <c r="A34" s="7"/>
      <c r="B34" s="7" t="s">
        <v>21</v>
      </c>
      <c r="F34" s="5">
        <v>22.3</v>
      </c>
    </row>
    <row r="35" spans="1:7" s="5" customFormat="1" x14ac:dyDescent="0.2">
      <c r="A35" s="7"/>
      <c r="B35" s="7" t="s">
        <v>22</v>
      </c>
      <c r="F35" s="5">
        <v>4.7</v>
      </c>
    </row>
    <row r="36" spans="1:7" s="5" customFormat="1" x14ac:dyDescent="0.2">
      <c r="A36" s="7"/>
      <c r="B36" s="7" t="s">
        <v>23</v>
      </c>
      <c r="F36" s="8">
        <v>34</v>
      </c>
    </row>
    <row r="37" spans="1:7" s="5" customFormat="1" x14ac:dyDescent="0.2">
      <c r="A37" s="7"/>
      <c r="B37" s="6"/>
      <c r="G37" s="5">
        <f>SUM(F27:F36)</f>
        <v>2135.0000000000005</v>
      </c>
    </row>
    <row r="38" spans="1:7" s="5" customFormat="1" x14ac:dyDescent="0.2">
      <c r="B38" s="6"/>
    </row>
    <row r="39" spans="1:7" s="5" customFormat="1" x14ac:dyDescent="0.2">
      <c r="A39" s="5" t="s">
        <v>9</v>
      </c>
      <c r="B39" s="6"/>
    </row>
    <row r="40" spans="1:7" s="5" customFormat="1" x14ac:dyDescent="0.2">
      <c r="B40" s="6" t="s">
        <v>29</v>
      </c>
      <c r="F40" s="5">
        <v>-0.8</v>
      </c>
    </row>
    <row r="41" spans="1:7" s="5" customFormat="1" x14ac:dyDescent="0.2">
      <c r="B41" s="6" t="s">
        <v>24</v>
      </c>
      <c r="F41" s="5">
        <v>12.2</v>
      </c>
    </row>
    <row r="42" spans="1:7" s="5" customFormat="1" x14ac:dyDescent="0.2">
      <c r="B42" s="6" t="s">
        <v>25</v>
      </c>
      <c r="F42" s="5">
        <v>11.5</v>
      </c>
    </row>
    <row r="43" spans="1:7" s="5" customFormat="1" x14ac:dyDescent="0.2">
      <c r="B43" s="6" t="s">
        <v>26</v>
      </c>
      <c r="F43" s="5">
        <v>4.5999999999999996</v>
      </c>
    </row>
    <row r="44" spans="1:7" s="5" customFormat="1" x14ac:dyDescent="0.2">
      <c r="B44" s="6" t="s">
        <v>27</v>
      </c>
      <c r="F44" s="8">
        <v>3.1</v>
      </c>
    </row>
    <row r="45" spans="1:7" s="5" customFormat="1" x14ac:dyDescent="0.2">
      <c r="B45" s="6"/>
      <c r="G45" s="5">
        <f>SUM(F40:F44)</f>
        <v>30.6</v>
      </c>
    </row>
    <row r="46" spans="1:7" s="5" customFormat="1" x14ac:dyDescent="0.2">
      <c r="B46" s="6"/>
      <c r="G46" s="5" t="s">
        <v>28</v>
      </c>
    </row>
    <row r="47" spans="1:7" s="5" customFormat="1" x14ac:dyDescent="0.2">
      <c r="A47" s="5" t="s">
        <v>10</v>
      </c>
      <c r="B47" s="6"/>
    </row>
    <row r="48" spans="1:7" s="5" customFormat="1" x14ac:dyDescent="0.2">
      <c r="B48" s="6" t="s">
        <v>29</v>
      </c>
      <c r="F48" s="5">
        <v>0.6</v>
      </c>
    </row>
    <row r="49" spans="1:7" s="5" customFormat="1" x14ac:dyDescent="0.2">
      <c r="B49" s="6" t="s">
        <v>30</v>
      </c>
      <c r="F49" s="5">
        <v>50.6</v>
      </c>
    </row>
    <row r="50" spans="1:7" s="5" customFormat="1" x14ac:dyDescent="0.2">
      <c r="B50" s="6" t="s">
        <v>31</v>
      </c>
      <c r="F50" s="5">
        <v>28.8</v>
      </c>
    </row>
    <row r="51" spans="1:7" s="5" customFormat="1" x14ac:dyDescent="0.2">
      <c r="B51" s="6" t="s">
        <v>31</v>
      </c>
      <c r="F51" s="5">
        <v>1.2</v>
      </c>
    </row>
    <row r="52" spans="1:7" s="5" customFormat="1" x14ac:dyDescent="0.2">
      <c r="B52" s="6" t="s">
        <v>38</v>
      </c>
      <c r="F52" s="5">
        <v>-1.2</v>
      </c>
    </row>
    <row r="53" spans="1:7" s="5" customFormat="1" x14ac:dyDescent="0.2">
      <c r="B53" s="6" t="s">
        <v>32</v>
      </c>
      <c r="F53" s="5">
        <v>2.2000000000000002</v>
      </c>
    </row>
    <row r="54" spans="1:7" s="5" customFormat="1" x14ac:dyDescent="0.2">
      <c r="B54" s="6" t="s">
        <v>33</v>
      </c>
      <c r="F54" s="5">
        <v>77.400000000000006</v>
      </c>
    </row>
    <row r="55" spans="1:7" s="5" customFormat="1" x14ac:dyDescent="0.2">
      <c r="B55" s="6" t="s">
        <v>37</v>
      </c>
      <c r="F55" s="5">
        <v>7.4</v>
      </c>
    </row>
    <row r="56" spans="1:7" s="5" customFormat="1" x14ac:dyDescent="0.2">
      <c r="B56" s="6" t="s">
        <v>34</v>
      </c>
      <c r="F56" s="5">
        <v>1.3</v>
      </c>
    </row>
    <row r="57" spans="1:7" s="5" customFormat="1" x14ac:dyDescent="0.2">
      <c r="B57" s="6" t="s">
        <v>35</v>
      </c>
      <c r="F57" s="5">
        <v>0.8</v>
      </c>
    </row>
    <row r="58" spans="1:7" s="5" customFormat="1" x14ac:dyDescent="0.2">
      <c r="B58" s="6" t="s">
        <v>36</v>
      </c>
      <c r="F58" s="5">
        <v>4.3</v>
      </c>
    </row>
    <row r="59" spans="1:7" s="5" customFormat="1" x14ac:dyDescent="0.2">
      <c r="B59" s="6" t="s">
        <v>39</v>
      </c>
      <c r="F59" s="8">
        <v>0.5</v>
      </c>
    </row>
    <row r="60" spans="1:7" s="5" customFormat="1" x14ac:dyDescent="0.2">
      <c r="B60" s="6"/>
      <c r="G60" s="5">
        <f>SUM(F48:F59)</f>
        <v>173.90000000000006</v>
      </c>
    </row>
    <row r="61" spans="1:7" s="5" customFormat="1" x14ac:dyDescent="0.2">
      <c r="B61" s="6"/>
    </row>
    <row r="62" spans="1:7" s="5" customFormat="1" x14ac:dyDescent="0.2">
      <c r="B62" s="6"/>
    </row>
    <row r="63" spans="1:7" s="5" customFormat="1" x14ac:dyDescent="0.2">
      <c r="A63" s="5" t="s">
        <v>11</v>
      </c>
      <c r="B63" s="6"/>
      <c r="G63" s="5">
        <v>361.2</v>
      </c>
    </row>
    <row r="64" spans="1:7" s="5" customFormat="1" x14ac:dyDescent="0.2">
      <c r="B64" s="6"/>
    </row>
    <row r="65" spans="1:7" s="5" customFormat="1" x14ac:dyDescent="0.2">
      <c r="A65" s="5" t="s">
        <v>12</v>
      </c>
      <c r="B65" s="6"/>
      <c r="G65" s="5">
        <v>18.5</v>
      </c>
    </row>
    <row r="66" spans="1:7" s="5" customFormat="1" x14ac:dyDescent="0.2">
      <c r="B66" s="6"/>
    </row>
    <row r="67" spans="1:7" s="5" customFormat="1" x14ac:dyDescent="0.2">
      <c r="A67" s="5" t="s">
        <v>13</v>
      </c>
      <c r="B67" s="6"/>
    </row>
    <row r="68" spans="1:7" s="5" customFormat="1" x14ac:dyDescent="0.2">
      <c r="B68" s="6" t="s">
        <v>40</v>
      </c>
      <c r="F68" s="5">
        <v>2330.1</v>
      </c>
    </row>
    <row r="69" spans="1:7" s="5" customFormat="1" x14ac:dyDescent="0.2">
      <c r="B69" s="6" t="s">
        <v>41</v>
      </c>
      <c r="F69" s="5">
        <v>-1617.4</v>
      </c>
    </row>
    <row r="70" spans="1:7" s="5" customFormat="1" x14ac:dyDescent="0.2">
      <c r="B70" s="6" t="s">
        <v>42</v>
      </c>
      <c r="F70" s="5">
        <v>309.2</v>
      </c>
    </row>
    <row r="71" spans="1:7" s="5" customFormat="1" x14ac:dyDescent="0.2">
      <c r="B71" s="6" t="s">
        <v>43</v>
      </c>
      <c r="F71" s="5">
        <v>-290.7</v>
      </c>
    </row>
    <row r="72" spans="1:7" s="5" customFormat="1" x14ac:dyDescent="0.2">
      <c r="B72" s="6"/>
      <c r="G72" s="8">
        <f>SUM(F68:F71)</f>
        <v>731.19999999999982</v>
      </c>
    </row>
    <row r="73" spans="1:7" s="5" customFormat="1" x14ac:dyDescent="0.2">
      <c r="B73" s="6"/>
      <c r="G73" s="5">
        <f>SUM(G3:G72)</f>
        <v>3972.8</v>
      </c>
    </row>
    <row r="74" spans="1:7" s="5" customFormat="1" x14ac:dyDescent="0.2">
      <c r="B74" s="6"/>
    </row>
    <row r="78" spans="1:7" x14ac:dyDescent="0.2">
      <c r="A78" t="s">
        <v>48</v>
      </c>
    </row>
    <row r="79" spans="1:7" x14ac:dyDescent="0.2">
      <c r="B79" s="4" t="s">
        <v>50</v>
      </c>
      <c r="C79">
        <v>-39.5</v>
      </c>
    </row>
    <row r="80" spans="1:7" x14ac:dyDescent="0.2">
      <c r="B80" s="4" t="s">
        <v>49</v>
      </c>
      <c r="C80">
        <v>0</v>
      </c>
    </row>
    <row r="81" spans="2:12" x14ac:dyDescent="0.2">
      <c r="B81" s="4" t="s">
        <v>51</v>
      </c>
      <c r="C81">
        <v>-118.1</v>
      </c>
    </row>
    <row r="82" spans="2:12" x14ac:dyDescent="0.2">
      <c r="B82" s="4" t="s">
        <v>52</v>
      </c>
      <c r="C82" s="3">
        <v>0.7</v>
      </c>
    </row>
    <row r="83" spans="2:12" x14ac:dyDescent="0.2">
      <c r="C83">
        <f>SUM(C79:C82)</f>
        <v>-156.9</v>
      </c>
      <c r="L83" s="9"/>
    </row>
  </sheetData>
  <mergeCells count="2">
    <mergeCell ref="F1:G1"/>
    <mergeCell ref="D1:E1"/>
  </mergeCells>
  <pageMargins left="0.75" right="0.75" top="1" bottom="1" header="0.5" footer="0.5"/>
  <pageSetup scale="59" orientation="portrait" horizontalDpi="0" r:id="rId1"/>
  <headerFooter alignWithMargins="0">
    <oddHeader>&amp;CSCE'S APPLICATION TO END RATE FREEZE FILED ON NOVEMBER 16, 2000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zoomScale="75" workbookViewId="0">
      <selection activeCell="E41" sqref="E41"/>
    </sheetView>
  </sheetViews>
  <sheetFormatPr defaultRowHeight="12.75" x14ac:dyDescent="0.2"/>
  <cols>
    <col min="1" max="1" width="26" customWidth="1"/>
    <col min="10" max="10" width="19.5703125" bestFit="1" customWidth="1"/>
  </cols>
  <sheetData>
    <row r="1" spans="1:11" x14ac:dyDescent="0.2">
      <c r="B1" s="1">
        <v>36647</v>
      </c>
      <c r="C1" s="1">
        <v>36678</v>
      </c>
      <c r="D1" s="1">
        <v>36708</v>
      </c>
      <c r="E1" s="1">
        <v>36739</v>
      </c>
      <c r="F1" s="1">
        <v>36770</v>
      </c>
      <c r="G1" s="1"/>
      <c r="H1" s="1"/>
      <c r="I1" s="1"/>
      <c r="J1" s="1" t="s">
        <v>53</v>
      </c>
      <c r="K1" s="1"/>
    </row>
    <row r="2" spans="1:11" x14ac:dyDescent="0.2">
      <c r="A2" t="s">
        <v>54</v>
      </c>
    </row>
    <row r="3" spans="1:11" x14ac:dyDescent="0.2">
      <c r="A3" s="2" t="s">
        <v>55</v>
      </c>
      <c r="B3">
        <v>52.4</v>
      </c>
      <c r="C3">
        <v>54.1</v>
      </c>
      <c r="D3">
        <v>55.5</v>
      </c>
      <c r="E3">
        <v>55.7</v>
      </c>
      <c r="F3">
        <v>50.3</v>
      </c>
      <c r="H3">
        <f t="shared" ref="H3:H18" si="0">SUM(B3:G3)</f>
        <v>268</v>
      </c>
      <c r="J3">
        <v>461.9</v>
      </c>
    </row>
    <row r="4" spans="1:11" x14ac:dyDescent="0.2">
      <c r="A4" s="2" t="s">
        <v>58</v>
      </c>
      <c r="B4">
        <v>-65.400000000000006</v>
      </c>
      <c r="C4">
        <v>-140.1</v>
      </c>
      <c r="D4">
        <v>-130.5</v>
      </c>
      <c r="E4">
        <v>-188.4</v>
      </c>
      <c r="F4">
        <v>-119.4</v>
      </c>
      <c r="H4" s="3">
        <f t="shared" si="0"/>
        <v>-643.79999999999995</v>
      </c>
      <c r="J4" s="3">
        <v>-783.9</v>
      </c>
    </row>
    <row r="5" spans="1:11" x14ac:dyDescent="0.2">
      <c r="H5">
        <f>SUM(H3:H4)</f>
        <v>-375.79999999999995</v>
      </c>
      <c r="J5">
        <f>SUM(J3:J4)</f>
        <v>-322</v>
      </c>
    </row>
    <row r="6" spans="1:11" x14ac:dyDescent="0.2">
      <c r="A6" t="s">
        <v>56</v>
      </c>
    </row>
    <row r="7" spans="1:11" x14ac:dyDescent="0.2">
      <c r="A7" s="2" t="s">
        <v>57</v>
      </c>
      <c r="B7">
        <v>10.5</v>
      </c>
      <c r="C7">
        <v>9.1999999999999993</v>
      </c>
      <c r="D7">
        <v>7.7</v>
      </c>
      <c r="E7">
        <v>10.1</v>
      </c>
      <c r="F7">
        <v>50.3</v>
      </c>
      <c r="H7">
        <f t="shared" si="0"/>
        <v>87.8</v>
      </c>
      <c r="J7">
        <v>78.900000000000006</v>
      </c>
    </row>
    <row r="8" spans="1:11" x14ac:dyDescent="0.2">
      <c r="A8" s="2" t="s">
        <v>58</v>
      </c>
      <c r="B8">
        <v>-11.4</v>
      </c>
      <c r="C8">
        <v>-40.700000000000003</v>
      </c>
      <c r="D8">
        <v>-47</v>
      </c>
      <c r="E8">
        <v>-65.8</v>
      </c>
      <c r="F8">
        <v>-119.4</v>
      </c>
      <c r="H8" s="3">
        <f t="shared" si="0"/>
        <v>-284.29999999999995</v>
      </c>
      <c r="J8" s="3">
        <v>-267.10000000000002</v>
      </c>
    </row>
    <row r="9" spans="1:11" x14ac:dyDescent="0.2">
      <c r="A9" s="2"/>
      <c r="H9">
        <f>SUM(H7:H8)</f>
        <v>-196.49999999999994</v>
      </c>
      <c r="J9">
        <f>SUM(J7:J8)</f>
        <v>-188.20000000000002</v>
      </c>
    </row>
    <row r="11" spans="1:11" x14ac:dyDescent="0.2">
      <c r="A11" t="s">
        <v>59</v>
      </c>
    </row>
    <row r="12" spans="1:11" x14ac:dyDescent="0.2">
      <c r="A12" s="2" t="s">
        <v>61</v>
      </c>
      <c r="B12">
        <v>4.0999999999999996</v>
      </c>
      <c r="C12">
        <v>4.0999999999999996</v>
      </c>
      <c r="D12">
        <v>4.0999999999999996</v>
      </c>
      <c r="E12">
        <v>4.0999999999999996</v>
      </c>
      <c r="F12">
        <v>4.0999999999999996</v>
      </c>
      <c r="H12">
        <f t="shared" si="0"/>
        <v>20.5</v>
      </c>
      <c r="J12">
        <v>36.4</v>
      </c>
    </row>
    <row r="13" spans="1:11" x14ac:dyDescent="0.2">
      <c r="A13" s="2" t="s">
        <v>60</v>
      </c>
      <c r="B13">
        <v>-53.3</v>
      </c>
      <c r="C13">
        <v>-107.8</v>
      </c>
      <c r="D13">
        <v>-72.099999999999994</v>
      </c>
      <c r="E13">
        <v>-107.8</v>
      </c>
      <c r="F13">
        <v>-43.6</v>
      </c>
      <c r="H13" s="3">
        <f t="shared" si="0"/>
        <v>-384.6</v>
      </c>
      <c r="J13" s="3">
        <v>-442.7</v>
      </c>
    </row>
    <row r="14" spans="1:11" x14ac:dyDescent="0.2">
      <c r="A14" s="2"/>
      <c r="H14">
        <f>SUM(H12:H13)</f>
        <v>-364.1</v>
      </c>
      <c r="J14">
        <f>SUM(J12:J13)</f>
        <v>-406.3</v>
      </c>
    </row>
    <row r="16" spans="1:11" x14ac:dyDescent="0.2">
      <c r="A16" t="s">
        <v>62</v>
      </c>
    </row>
    <row r="17" spans="1:10" x14ac:dyDescent="0.2">
      <c r="A17" s="2" t="s">
        <v>61</v>
      </c>
      <c r="B17">
        <v>12.5</v>
      </c>
      <c r="C17">
        <v>11</v>
      </c>
      <c r="D17">
        <v>12</v>
      </c>
      <c r="E17">
        <v>10</v>
      </c>
      <c r="F17">
        <v>10</v>
      </c>
      <c r="H17">
        <f t="shared" si="0"/>
        <v>55.5</v>
      </c>
      <c r="J17">
        <v>101.7</v>
      </c>
    </row>
    <row r="18" spans="1:10" x14ac:dyDescent="0.2">
      <c r="A18" s="2" t="s">
        <v>63</v>
      </c>
      <c r="B18">
        <v>7.4</v>
      </c>
      <c r="C18">
        <v>12.6</v>
      </c>
      <c r="D18">
        <v>7.6</v>
      </c>
      <c r="E18">
        <v>8</v>
      </c>
      <c r="F18">
        <v>6.8</v>
      </c>
      <c r="H18">
        <f t="shared" si="0"/>
        <v>42.4</v>
      </c>
      <c r="J18">
        <v>72.599999999999994</v>
      </c>
    </row>
    <row r="19" spans="1:10" x14ac:dyDescent="0.2">
      <c r="A19" s="2" t="s">
        <v>60</v>
      </c>
      <c r="B19">
        <v>-37.9</v>
      </c>
      <c r="C19">
        <v>-113.2</v>
      </c>
      <c r="D19">
        <v>-68.400000000000006</v>
      </c>
      <c r="E19">
        <v>-138.5</v>
      </c>
      <c r="F19">
        <v>-128.5</v>
      </c>
      <c r="H19" s="3">
        <f>SUM(B19:G19)</f>
        <v>-486.5</v>
      </c>
      <c r="J19" s="3">
        <v>-563.4</v>
      </c>
    </row>
    <row r="20" spans="1:10" x14ac:dyDescent="0.2">
      <c r="H20">
        <f>SUM(H17:H19)</f>
        <v>-388.6</v>
      </c>
      <c r="J20">
        <f>SUM(J17:J19)</f>
        <v>-389.09999999999997</v>
      </c>
    </row>
    <row r="22" spans="1:10" x14ac:dyDescent="0.2">
      <c r="A22" t="s">
        <v>64</v>
      </c>
    </row>
    <row r="23" spans="1:10" x14ac:dyDescent="0.2">
      <c r="A23" s="2" t="s">
        <v>40</v>
      </c>
      <c r="B23">
        <v>128.19999999999999</v>
      </c>
      <c r="C23">
        <v>141.5</v>
      </c>
      <c r="D23">
        <v>282.2</v>
      </c>
      <c r="E23">
        <v>285.5</v>
      </c>
      <c r="F23">
        <v>264.7</v>
      </c>
      <c r="H23">
        <f>SUM(B23:F23)</f>
        <v>1102.0999999999999</v>
      </c>
      <c r="J23">
        <v>1618.7</v>
      </c>
    </row>
    <row r="24" spans="1:10" x14ac:dyDescent="0.2">
      <c r="A24" s="2" t="s">
        <v>41</v>
      </c>
      <c r="B24">
        <v>-129.6</v>
      </c>
      <c r="C24">
        <v>-301.60000000000002</v>
      </c>
      <c r="D24">
        <v>-238.7</v>
      </c>
      <c r="E24">
        <v>-275.39999999999998</v>
      </c>
      <c r="F24">
        <v>-208.2</v>
      </c>
      <c r="H24">
        <f>SUM(B24:F24)</f>
        <v>-1153.5</v>
      </c>
      <c r="J24">
        <v>-1374</v>
      </c>
    </row>
    <row r="25" spans="1:10" x14ac:dyDescent="0.2">
      <c r="A25" s="2" t="s">
        <v>42</v>
      </c>
      <c r="B25">
        <v>25</v>
      </c>
      <c r="C25">
        <v>32.1</v>
      </c>
      <c r="D25">
        <v>26.1</v>
      </c>
      <c r="E25">
        <v>38.700000000000003</v>
      </c>
      <c r="F25">
        <v>53.3</v>
      </c>
      <c r="H25">
        <f>SUM(B25:F25)</f>
        <v>175.2</v>
      </c>
      <c r="J25">
        <v>241.4</v>
      </c>
    </row>
    <row r="26" spans="1:10" x14ac:dyDescent="0.2">
      <c r="A26" s="2" t="s">
        <v>65</v>
      </c>
      <c r="B26">
        <v>-20.5</v>
      </c>
      <c r="C26">
        <v>-63.5</v>
      </c>
      <c r="D26">
        <v>-46.5</v>
      </c>
      <c r="E26">
        <v>-67.7</v>
      </c>
      <c r="F26">
        <v>-29.3</v>
      </c>
      <c r="H26" s="3">
        <f>SUM(B26:F26)</f>
        <v>-227.5</v>
      </c>
      <c r="J26" s="3">
        <v>-253.6</v>
      </c>
    </row>
    <row r="27" spans="1:10" x14ac:dyDescent="0.2">
      <c r="H27">
        <f>SUM(H23:H26)</f>
        <v>-103.7000000000001</v>
      </c>
      <c r="J27">
        <f>SUM(J23:J26)</f>
        <v>232.50000000000003</v>
      </c>
    </row>
  </sheetData>
  <pageMargins left="0.75" right="0.75" top="1" bottom="1" header="0.5" footer="0.5"/>
  <pageSetup orientation="landscape" horizontalDpi="0" r:id="rId1"/>
  <headerFooter alignWithMargins="0">
    <oddHeader>&amp;CSCE RECORDED DATA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SCE's Proposal</vt:lpstr>
      <vt:lpstr>2000 Recorded Data </vt:lpstr>
      <vt:lpstr>'SCE''s Proposal'!Print_Area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Felienne</cp:lastModifiedBy>
  <cp:lastPrinted>2000-11-17T17:23:54Z</cp:lastPrinted>
  <dcterms:created xsi:type="dcterms:W3CDTF">2000-11-17T14:03:08Z</dcterms:created>
  <dcterms:modified xsi:type="dcterms:W3CDTF">2014-09-04T08:00:40Z</dcterms:modified>
</cp:coreProperties>
</file>