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I6" i="1" s="1"/>
  <c r="G7" i="1"/>
  <c r="E8" i="1"/>
  <c r="G12" i="1"/>
  <c r="G13" i="1"/>
  <c r="E14" i="1"/>
  <c r="G17" i="1"/>
  <c r="G19" i="1"/>
  <c r="E20" i="1"/>
  <c r="G21" i="1"/>
  <c r="E23" i="1"/>
  <c r="G27" i="1"/>
  <c r="K39" i="1"/>
  <c r="G11" i="1" l="1"/>
  <c r="G8" i="1"/>
  <c r="G14" i="1" l="1"/>
  <c r="I14" i="1" s="1"/>
  <c r="I11" i="1"/>
  <c r="I8" i="1"/>
  <c r="G16" i="1"/>
  <c r="I16" i="1" l="1"/>
  <c r="G18" i="1"/>
  <c r="I18" i="1" l="1"/>
  <c r="G20" i="1"/>
  <c r="I20" i="1" l="1"/>
  <c r="G23" i="1"/>
  <c r="I23" i="1" l="1"/>
  <c r="G25" i="1"/>
  <c r="I25" i="1" s="1"/>
</calcChain>
</file>

<file path=xl/sharedStrings.xml><?xml version="1.0" encoding="utf-8"?>
<sst xmlns="http://schemas.openxmlformats.org/spreadsheetml/2006/main" count="42" uniqueCount="32">
  <si>
    <t>Patten Case</t>
  </si>
  <si>
    <t>1986 Original Income Statement</t>
  </si>
  <si>
    <t>Revenue</t>
  </si>
  <si>
    <t>Sale of realestate</t>
  </si>
  <si>
    <t>Interest Income</t>
  </si>
  <si>
    <t>Cost and Expenses</t>
  </si>
  <si>
    <t>Cost of Real Est Sold</t>
  </si>
  <si>
    <t>Selling/Administrative Expenses</t>
  </si>
  <si>
    <t>Interest Expense</t>
  </si>
  <si>
    <t>Income from operations</t>
  </si>
  <si>
    <t>Other Income</t>
  </si>
  <si>
    <t>Income before taxes/minority int</t>
  </si>
  <si>
    <t>Provision for income taxes</t>
  </si>
  <si>
    <t>Income before minority interests</t>
  </si>
  <si>
    <t>Minority interests</t>
  </si>
  <si>
    <t>Net Income</t>
  </si>
  <si>
    <t>Net Income per share</t>
  </si>
  <si>
    <t>Weighted ave shares</t>
  </si>
  <si>
    <t xml:space="preserve">1986 Modified Statement </t>
  </si>
  <si>
    <t>From Note 2: Intallments due on notes receivable</t>
  </si>
  <si>
    <t>March 31 1987</t>
  </si>
  <si>
    <t>March 31 1988</t>
  </si>
  <si>
    <t>March 31 1989</t>
  </si>
  <si>
    <t>March 31 1990</t>
  </si>
  <si>
    <t>March 31 1991</t>
  </si>
  <si>
    <t>Thereafter</t>
  </si>
  <si>
    <t>Total</t>
  </si>
  <si>
    <t>*Total sale less total due from note 2</t>
  </si>
  <si>
    <t>*Same ratio of cost/sales was used</t>
  </si>
  <si>
    <t>*Provision is calculated based on installments - the same in both cases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</si>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</sst>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164" fontId="1" fillId="0" borderId="2" xfId="0" applyNumberFormat="1" applyFont="1" applyBorder="1"/>
    <xf numFmtId="0" fontId="1" fillId="0" borderId="0" xfId="0" applyFont="1"/>
    <xf numFmtId="0" fontId="2" fillId="0" borderId="0" xfId="0" applyFont="1"/>
    <xf numFmtId="0" fontId="2" fillId="0" borderId="3" xfId="0" applyNumberFormat="1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6" sqref="E6:G6"/>
    </sheetView>
  </sheetViews>
  <sheetFormatPr defaultRowHeight="12.75" x14ac:dyDescent="0.2"/>
  <cols>
    <col min="5" max="5" width="11.140625" style="1" bestFit="1" customWidth="1"/>
    <col min="7" max="7" width="11.140625" bestFit="1" customWidth="1"/>
    <col min="8" max="8" width="12" customWidth="1"/>
    <col min="9" max="9" width="11.7109375" bestFit="1" customWidth="1"/>
  </cols>
  <sheetData>
    <row r="1" spans="1:11" x14ac:dyDescent="0.2">
      <c r="A1" t="s">
        <v>0</v>
      </c>
    </row>
    <row r="3" spans="1:11" x14ac:dyDescent="0.2">
      <c r="A3" t="s">
        <v>1</v>
      </c>
      <c r="G3" t="s">
        <v>18</v>
      </c>
      <c r="I3" t="s">
        <v>30</v>
      </c>
    </row>
    <row r="5" spans="1:11" x14ac:dyDescent="0.2">
      <c r="A5" t="s">
        <v>2</v>
      </c>
      <c r="G5" s="1"/>
    </row>
    <row r="6" spans="1:11" x14ac:dyDescent="0.2">
      <c r="B6" s="5" t="s">
        <v>3</v>
      </c>
      <c r="C6" s="5"/>
      <c r="D6" s="5"/>
      <c r="E6" s="3">
        <v>33262613</v>
      </c>
      <c r="F6" s="5"/>
      <c r="G6" s="3">
        <f>E6-K39</f>
        <v>14699751</v>
      </c>
      <c r="I6" s="1">
        <f>G6-E6</f>
        <v>-18562862</v>
      </c>
      <c r="K6" t="s">
        <v>27</v>
      </c>
    </row>
    <row r="7" spans="1:11" x14ac:dyDescent="0.2">
      <c r="B7" t="s">
        <v>4</v>
      </c>
      <c r="E7" s="2">
        <v>1693923</v>
      </c>
      <c r="G7" s="2">
        <f>E7</f>
        <v>1693923</v>
      </c>
      <c r="I7" s="1" t="s">
        <v>31</v>
      </c>
    </row>
    <row r="8" spans="1:11" x14ac:dyDescent="0.2">
      <c r="E8" s="4">
        <f>E6+E7</f>
        <v>34956536</v>
      </c>
      <c r="F8" s="5"/>
      <c r="G8" s="4">
        <f>SUM(G6:G7)</f>
        <v>16393674</v>
      </c>
      <c r="I8" s="1">
        <f>G8-E8</f>
        <v>-18562862</v>
      </c>
    </row>
    <row r="9" spans="1:11" x14ac:dyDescent="0.2">
      <c r="G9" s="1"/>
      <c r="I9" s="1" t="s">
        <v>31</v>
      </c>
    </row>
    <row r="10" spans="1:11" x14ac:dyDescent="0.2">
      <c r="A10" t="s">
        <v>5</v>
      </c>
      <c r="G10" s="1"/>
      <c r="I10" s="1" t="s">
        <v>31</v>
      </c>
    </row>
    <row r="11" spans="1:11" x14ac:dyDescent="0.2">
      <c r="B11" t="s">
        <v>6</v>
      </c>
      <c r="E11" s="1">
        <v>15028396</v>
      </c>
      <c r="G11" s="3">
        <f>E11/E6*G6</f>
        <v>6641501.0489222845</v>
      </c>
      <c r="I11" s="1">
        <f>G11-E11</f>
        <v>-8386894.9510777155</v>
      </c>
      <c r="K11" t="s">
        <v>28</v>
      </c>
    </row>
    <row r="12" spans="1:11" x14ac:dyDescent="0.2">
      <c r="B12" t="s">
        <v>7</v>
      </c>
      <c r="E12" s="1">
        <v>10258788</v>
      </c>
      <c r="G12" s="1">
        <f>E12</f>
        <v>10258788</v>
      </c>
      <c r="I12" s="1" t="s">
        <v>31</v>
      </c>
    </row>
    <row r="13" spans="1:11" x14ac:dyDescent="0.2">
      <c r="B13" t="s">
        <v>8</v>
      </c>
      <c r="E13" s="2">
        <v>1011513</v>
      </c>
      <c r="G13" s="2">
        <f>E13</f>
        <v>1011513</v>
      </c>
      <c r="I13" s="1" t="s">
        <v>31</v>
      </c>
    </row>
    <row r="14" spans="1:11" x14ac:dyDescent="0.2">
      <c r="E14" s="4">
        <f>SUM(E11:E13)</f>
        <v>26298697</v>
      </c>
      <c r="F14" s="5"/>
      <c r="G14" s="3">
        <f>SUM(G11:G13)</f>
        <v>17911802.048922285</v>
      </c>
      <c r="I14" s="1">
        <f>G14-E14</f>
        <v>-8386894.9510777146</v>
      </c>
    </row>
    <row r="15" spans="1:11" x14ac:dyDescent="0.2">
      <c r="G15" s="1"/>
      <c r="I15" s="1" t="s">
        <v>31</v>
      </c>
    </row>
    <row r="16" spans="1:11" x14ac:dyDescent="0.2">
      <c r="B16" s="5" t="s">
        <v>9</v>
      </c>
      <c r="C16" s="5"/>
      <c r="D16" s="5"/>
      <c r="E16" s="3">
        <v>8657839</v>
      </c>
      <c r="F16" s="5"/>
      <c r="G16" s="3">
        <f>G8-G14</f>
        <v>-1518128.0489222854</v>
      </c>
      <c r="I16" s="1">
        <f>G16-E16</f>
        <v>-10175967.048922285</v>
      </c>
    </row>
    <row r="17" spans="2:11" x14ac:dyDescent="0.2">
      <c r="B17" t="s">
        <v>10</v>
      </c>
      <c r="E17" s="2">
        <v>151847</v>
      </c>
      <c r="G17" s="2">
        <f>E17</f>
        <v>151847</v>
      </c>
      <c r="I17" s="1" t="s">
        <v>31</v>
      </c>
    </row>
    <row r="18" spans="2:11" x14ac:dyDescent="0.2">
      <c r="B18" s="5" t="s">
        <v>11</v>
      </c>
      <c r="C18" s="5"/>
      <c r="D18" s="5"/>
      <c r="E18" s="3">
        <v>8809686</v>
      </c>
      <c r="F18" s="5"/>
      <c r="G18" s="3">
        <f>SUM(G16:G17)</f>
        <v>-1366281.0489222854</v>
      </c>
      <c r="I18" s="1">
        <f>G18-E18</f>
        <v>-10175967.048922285</v>
      </c>
    </row>
    <row r="19" spans="2:11" x14ac:dyDescent="0.2">
      <c r="B19" t="s">
        <v>12</v>
      </c>
      <c r="E19" s="2">
        <v>4184086</v>
      </c>
      <c r="G19" s="2">
        <f>E19</f>
        <v>4184086</v>
      </c>
      <c r="I19" s="1" t="s">
        <v>31</v>
      </c>
      <c r="K19" t="s">
        <v>29</v>
      </c>
    </row>
    <row r="20" spans="2:11" x14ac:dyDescent="0.2">
      <c r="B20" s="5" t="s">
        <v>13</v>
      </c>
      <c r="C20" s="5"/>
      <c r="D20" s="5"/>
      <c r="E20" s="4">
        <f>E18-E19</f>
        <v>4625600</v>
      </c>
      <c r="F20" s="5"/>
      <c r="G20" s="4">
        <f>G18-G19</f>
        <v>-5550367.0489222854</v>
      </c>
      <c r="I20" s="1">
        <f>G20-E20</f>
        <v>-10175967.048922285</v>
      </c>
    </row>
    <row r="21" spans="2:11" x14ac:dyDescent="0.2">
      <c r="B21" t="s">
        <v>14</v>
      </c>
      <c r="E21" s="1">
        <v>674786</v>
      </c>
      <c r="G21" s="1">
        <f>E21</f>
        <v>674786</v>
      </c>
      <c r="I21" s="1" t="s">
        <v>31</v>
      </c>
    </row>
    <row r="22" spans="2:11" x14ac:dyDescent="0.2">
      <c r="G22" s="1"/>
      <c r="I22" s="1" t="s">
        <v>31</v>
      </c>
    </row>
    <row r="23" spans="2:11" x14ac:dyDescent="0.2">
      <c r="B23" s="5" t="s">
        <v>15</v>
      </c>
      <c r="C23" s="5"/>
      <c r="D23" s="5"/>
      <c r="E23" s="9">
        <f>E20-E21</f>
        <v>3950814</v>
      </c>
      <c r="F23" s="5"/>
      <c r="G23" s="9">
        <f>G20-G21</f>
        <v>-6225153.0489222854</v>
      </c>
      <c r="I23" s="1">
        <f>G23-E23</f>
        <v>-10175967.048922285</v>
      </c>
    </row>
    <row r="24" spans="2:11" x14ac:dyDescent="0.2">
      <c r="B24" s="5"/>
      <c r="C24" s="5"/>
      <c r="D24" s="5"/>
      <c r="E24" s="3"/>
      <c r="F24" s="5"/>
      <c r="G24" s="3"/>
      <c r="I24" s="1" t="s">
        <v>31</v>
      </c>
    </row>
    <row r="25" spans="2:11" x14ac:dyDescent="0.2">
      <c r="B25" s="5" t="s">
        <v>16</v>
      </c>
      <c r="C25" s="5"/>
      <c r="D25" s="5"/>
      <c r="E25" s="10">
        <v>1.4</v>
      </c>
      <c r="F25" s="5"/>
      <c r="G25" s="10">
        <f>G23/E27</f>
        <v>-2.2002426212117561</v>
      </c>
      <c r="I25" s="1">
        <f>G25-E25</f>
        <v>-3.600242621211756</v>
      </c>
    </row>
    <row r="26" spans="2:11" x14ac:dyDescent="0.2">
      <c r="G26" s="1"/>
    </row>
    <row r="27" spans="2:11" ht="13.5" thickBot="1" x14ac:dyDescent="0.25">
      <c r="B27" s="6" t="s">
        <v>17</v>
      </c>
      <c r="C27" s="6"/>
      <c r="D27" s="6"/>
      <c r="E27" s="7">
        <v>2829303</v>
      </c>
      <c r="F27" s="6"/>
      <c r="G27" s="8">
        <f>E27</f>
        <v>2829303</v>
      </c>
    </row>
    <row r="28" spans="2:11" ht="13.5" thickTop="1" x14ac:dyDescent="0.2"/>
    <row r="30" spans="2:11" x14ac:dyDescent="0.2">
      <c r="G30" t="s">
        <v>19</v>
      </c>
    </row>
    <row r="32" spans="2:11" x14ac:dyDescent="0.2">
      <c r="G32" t="s">
        <v>20</v>
      </c>
      <c r="K32">
        <v>1328374</v>
      </c>
    </row>
    <row r="33" spans="7:11" x14ac:dyDescent="0.2">
      <c r="G33" t="s">
        <v>21</v>
      </c>
      <c r="K33">
        <v>1412710</v>
      </c>
    </row>
    <row r="34" spans="7:11" x14ac:dyDescent="0.2">
      <c r="G34" t="s">
        <v>22</v>
      </c>
      <c r="K34">
        <v>1504613</v>
      </c>
    </row>
    <row r="35" spans="7:11" x14ac:dyDescent="0.2">
      <c r="G35" t="s">
        <v>23</v>
      </c>
      <c r="K35">
        <v>1491521</v>
      </c>
    </row>
    <row r="36" spans="7:11" x14ac:dyDescent="0.2">
      <c r="G36" t="s">
        <v>24</v>
      </c>
      <c r="K36">
        <v>1462209</v>
      </c>
    </row>
    <row r="37" spans="7:11" x14ac:dyDescent="0.2">
      <c r="G37" t="s">
        <v>25</v>
      </c>
      <c r="K37">
        <v>11363435</v>
      </c>
    </row>
    <row r="39" spans="7:11" x14ac:dyDescent="0.2">
      <c r="G39" t="s">
        <v>26</v>
      </c>
      <c r="K39">
        <f>SUM(K32:K37)</f>
        <v>18562862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Felienne</cp:lastModifiedBy>
  <dcterms:created xsi:type="dcterms:W3CDTF">2000-09-17T15:53:44Z</dcterms:created>
  <dcterms:modified xsi:type="dcterms:W3CDTF">2014-09-04T07:27:46Z</dcterms:modified>
</cp:coreProperties>
</file>