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/>
  <c r="G13" i="1"/>
  <c r="L13" i="1"/>
  <c r="O13" i="1" s="1"/>
  <c r="M13" i="1"/>
  <c r="M25" i="1" s="1"/>
  <c r="N13" i="1"/>
  <c r="Q13" i="1" s="1"/>
  <c r="Q25" i="1" s="1"/>
  <c r="E17" i="1"/>
  <c r="F17" i="1"/>
  <c r="G17" i="1"/>
  <c r="L17" i="1"/>
  <c r="L25" i="1" s="1"/>
  <c r="M17" i="1"/>
  <c r="P17" i="1" s="1"/>
  <c r="N17" i="1"/>
  <c r="Q17" i="1" s="1"/>
  <c r="O17" i="1"/>
  <c r="E21" i="1"/>
  <c r="F21" i="1" s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O25" i="1" l="1"/>
  <c r="P13" i="1"/>
  <c r="P25" i="1" s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<sst xmlns="http://schemas.openxmlformats.org/spreadsheetml/2006/main" count="54" uniqueCount="43">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</sst>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38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14">
          <cell r="J14">
            <v>202</v>
          </cell>
          <cell r="L14">
            <v>339</v>
          </cell>
          <cell r="N14">
            <v>490</v>
          </cell>
          <cell r="P14">
            <v>565</v>
          </cell>
          <cell r="R14">
            <v>345</v>
          </cell>
          <cell r="AH14">
            <v>311</v>
          </cell>
          <cell r="AJ14">
            <v>432</v>
          </cell>
          <cell r="AL14">
            <v>688</v>
          </cell>
          <cell r="AN14">
            <v>671</v>
          </cell>
          <cell r="AP14">
            <v>479</v>
          </cell>
          <cell r="BF14">
            <v>241</v>
          </cell>
          <cell r="BH14">
            <v>199</v>
          </cell>
          <cell r="BJ14">
            <v>199</v>
          </cell>
          <cell r="BL14">
            <v>244</v>
          </cell>
          <cell r="BN14">
            <v>293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</row>
        <row r="17">
          <cell r="D17">
            <v>479</v>
          </cell>
        </row>
        <row r="21">
          <cell r="D21">
            <v>293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0" sqref="D20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5">
        <v>37015</v>
      </c>
      <c r="E7" s="46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286</v>
      </c>
      <c r="D13" s="25">
        <v>320</v>
      </c>
      <c r="E13" s="25">
        <f>+D13-C13</f>
        <v>34</v>
      </c>
      <c r="F13" s="4">
        <f>E13/C13</f>
        <v>0.11888111888111888</v>
      </c>
      <c r="G13" s="4">
        <f>D13/953</f>
        <v>0.33578174186778592</v>
      </c>
      <c r="H13" s="4"/>
      <c r="I13" s="16"/>
      <c r="J13" s="17"/>
      <c r="L13" s="25">
        <f>[2]STOR951!$D$13</f>
        <v>345</v>
      </c>
      <c r="M13" s="25">
        <f>AVERAGE('[1]AGA Storage'!$N$14,'[1]AGA Storage'!$P$14,'[1]AGA Storage'!$R$14)</f>
        <v>466.66666666666669</v>
      </c>
      <c r="N13" s="25">
        <f>AVERAGE('[1]AGA Storage'!$J$14,'[1]AGA Storage'!$L$14,'[1]AGA Storage'!$N$14,'[1]AGA Storage'!$P$14,'[1]AGA Storage'!$R$14)</f>
        <v>388.2</v>
      </c>
      <c r="O13" s="25">
        <f>D13-L13</f>
        <v>-25</v>
      </c>
      <c r="P13" s="25">
        <f>D13-M13</f>
        <v>-146.66666666666669</v>
      </c>
      <c r="Q13" s="25">
        <f>D13-N13</f>
        <v>-68.199999999999989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372</v>
      </c>
      <c r="D17" s="25">
        <v>432</v>
      </c>
      <c r="E17" s="25">
        <f>+D17-C17</f>
        <v>60</v>
      </c>
      <c r="F17" s="4">
        <f>E17/C17</f>
        <v>0.16129032258064516</v>
      </c>
      <c r="G17" s="4">
        <f>D17/1835</f>
        <v>0.23542234332425069</v>
      </c>
      <c r="H17" s="4"/>
      <c r="I17" s="16"/>
      <c r="J17" s="18"/>
      <c r="L17" s="25">
        <f>[2]STOR951!$D$17</f>
        <v>479</v>
      </c>
      <c r="M17" s="25">
        <f>AVERAGE('[1]AGA Storage'!$AL$14,'[1]AGA Storage'!$AN$14,'[1]AGA Storage'!$AP$14)</f>
        <v>612.66666666666663</v>
      </c>
      <c r="N17" s="25">
        <f>AVERAGE('[1]AGA Storage'!$AH$14,'[1]AGA Storage'!$AJ$14,'[1]AGA Storage'!$AL$14,'[1]AGA Storage'!$AN$14,'[1]AGA Storage'!$AP$14)</f>
        <v>516.20000000000005</v>
      </c>
      <c r="O17" s="25">
        <f>D17-L17</f>
        <v>-47</v>
      </c>
      <c r="P17" s="25">
        <f>D17-M17</f>
        <v>-180.66666666666663</v>
      </c>
      <c r="Q17" s="25">
        <f>D17-N17</f>
        <v>-84.200000000000045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192</v>
      </c>
      <c r="D21" s="25">
        <v>206</v>
      </c>
      <c r="E21" s="25">
        <f>+D21-C21</f>
        <v>14</v>
      </c>
      <c r="F21" s="4">
        <f>E21/C21</f>
        <v>7.2916666666666671E-2</v>
      </c>
      <c r="G21" s="4">
        <f>D21/506</f>
        <v>0.40711462450592883</v>
      </c>
      <c r="H21" s="4"/>
      <c r="I21" s="16"/>
      <c r="J21" s="18"/>
      <c r="L21" s="25">
        <f>[2]STOR951!$D$21</f>
        <v>293</v>
      </c>
      <c r="M21" s="25">
        <f>AVERAGE('[1]AGA Storage'!$BJ$14,'[1]AGA Storage'!$BL$14,'[1]AGA Storage'!$BN$14)</f>
        <v>245.33333333333334</v>
      </c>
      <c r="N21" s="25">
        <f>AVERAGE('[1]AGA Storage'!$BF$14,'[1]AGA Storage'!$BH$14,'[1]AGA Storage'!$BJ$14,'[1]AGA Storage'!$BL$14,'[1]AGA Storage'!$BN$14)</f>
        <v>235.2</v>
      </c>
      <c r="O21" s="25">
        <f>D21-L21</f>
        <v>-87</v>
      </c>
      <c r="P21" s="25">
        <f>D21-M21</f>
        <v>-39.333333333333343</v>
      </c>
      <c r="Q21" s="25">
        <f>D21-N21</f>
        <v>-29.199999999999989</v>
      </c>
    </row>
    <row r="22" spans="1:17" x14ac:dyDescent="0.2">
      <c r="C22" s="44"/>
      <c r="D22" s="44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850</v>
      </c>
      <c r="D25" s="21">
        <f>SUM(D12:D24)</f>
        <v>958</v>
      </c>
      <c r="E25" s="21">
        <f>SUM(E12:E24)</f>
        <v>108</v>
      </c>
      <c r="F25" s="4">
        <f>E25/C25</f>
        <v>0.12705882352941175</v>
      </c>
      <c r="G25" s="27">
        <f>D25/3294</f>
        <v>0.29083181542197933</v>
      </c>
      <c r="H25" s="22"/>
      <c r="I25" s="23"/>
      <c r="J25" s="24"/>
      <c r="L25" s="21">
        <f t="shared" ref="L25:Q25" si="0">SUM(L12:L24)</f>
        <v>1117</v>
      </c>
      <c r="M25" s="21">
        <f t="shared" si="0"/>
        <v>1324.6666666666665</v>
      </c>
      <c r="N25" s="21">
        <f t="shared" si="0"/>
        <v>1139.6000000000001</v>
      </c>
      <c r="O25" s="21">
        <f t="shared" si="0"/>
        <v>-159</v>
      </c>
      <c r="P25" s="21">
        <f t="shared" si="0"/>
        <v>-366.66666666666663</v>
      </c>
      <c r="Q25" s="21">
        <f t="shared" si="0"/>
        <v>-181.60000000000002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831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2001-04-11T18:06:41Z</cp:lastPrinted>
  <dcterms:created xsi:type="dcterms:W3CDTF">1997-01-20T19:39:22Z</dcterms:created>
  <dcterms:modified xsi:type="dcterms:W3CDTF">2014-09-04T07:43:29Z</dcterms:modified>
</cp:coreProperties>
</file>