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0" windowHeight="10365" activeTab="1"/>
  </bookViews>
  <sheets>
    <sheet name="Parameters" sheetId="1" r:id="rId1"/>
    <sheet name="Daily Analysis" sheetId="4" r:id="rId2"/>
  </sheets>
  <definedNames>
    <definedName name="_xlnm.Print_Area" localSheetId="1">'Daily Analysis'!$A$5:$L$87</definedName>
  </definedNames>
  <calcPr calcId="152511"/>
</workbook>
</file>

<file path=xl/calcChain.xml><?xml version="1.0" encoding="utf-8"?>
<calcChain xmlns="http://schemas.openxmlformats.org/spreadsheetml/2006/main">
  <c r="D7" i="4" l="1"/>
  <c r="H7" i="4"/>
  <c r="B13" i="4"/>
  <c r="D13" i="4" s="1"/>
  <c r="F13" i="4"/>
  <c r="H13" i="4"/>
  <c r="L13" i="4"/>
  <c r="B14" i="4"/>
  <c r="D14" i="4" s="1"/>
  <c r="B15" i="4" s="1"/>
  <c r="D15" i="4" s="1"/>
  <c r="B16" i="4" s="1"/>
  <c r="D16" i="4" s="1"/>
  <c r="B17" i="4" s="1"/>
  <c r="F14" i="4"/>
  <c r="H14" i="4" s="1"/>
  <c r="F15" i="4" s="1"/>
  <c r="H15" i="4" s="1"/>
  <c r="F16" i="4" s="1"/>
  <c r="H16" i="4" s="1"/>
  <c r="F17" i="4" s="1"/>
  <c r="H17" i="4" s="1"/>
  <c r="F18" i="4" s="1"/>
  <c r="H18" i="4" s="1"/>
  <c r="F19" i="4" s="1"/>
  <c r="H19" i="4" s="1"/>
  <c r="F20" i="4" s="1"/>
  <c r="L14" i="4"/>
  <c r="L15" i="4"/>
  <c r="L16" i="4"/>
  <c r="D17" i="4"/>
  <c r="B18" i="4" s="1"/>
  <c r="D18" i="4" s="1"/>
  <c r="B19" i="4" s="1"/>
  <c r="D19" i="4" s="1"/>
  <c r="B20" i="4" s="1"/>
  <c r="D20" i="4" s="1"/>
  <c r="L17" i="4"/>
  <c r="L18" i="4"/>
  <c r="L19" i="4"/>
  <c r="B21" i="4"/>
  <c r="D21" i="4" s="1"/>
  <c r="B22" i="4" s="1"/>
  <c r="D22" i="4" s="1"/>
  <c r="B23" i="4" s="1"/>
  <c r="D23" i="4" s="1"/>
  <c r="B24" i="4" s="1"/>
  <c r="D24" i="4" s="1"/>
  <c r="B25" i="4" s="1"/>
  <c r="D25" i="4" s="1"/>
  <c r="B26" i="4" s="1"/>
  <c r="D26" i="4" s="1"/>
  <c r="B27" i="4" s="1"/>
  <c r="J28" i="4"/>
  <c r="C13" i="1"/>
  <c r="M13" i="1" s="1"/>
  <c r="F13" i="1"/>
  <c r="G13" i="1"/>
  <c r="H13" i="1" s="1"/>
  <c r="I13" i="1"/>
  <c r="L13" i="1"/>
  <c r="C14" i="1"/>
  <c r="M14" i="1" s="1"/>
  <c r="F14" i="1"/>
  <c r="G14" i="1"/>
  <c r="H14" i="1" s="1"/>
  <c r="I14" i="1"/>
  <c r="F15" i="1" s="1"/>
  <c r="I15" i="1" s="1"/>
  <c r="F16" i="1" s="1"/>
  <c r="I16" i="1" s="1"/>
  <c r="F17" i="1" s="1"/>
  <c r="I17" i="1" s="1"/>
  <c r="F18" i="1" s="1"/>
  <c r="I18" i="1" s="1"/>
  <c r="F19" i="1" s="1"/>
  <c r="I19" i="1" s="1"/>
  <c r="F20" i="1" s="1"/>
  <c r="I20" i="1" s="1"/>
  <c r="F21" i="1" s="1"/>
  <c r="I21" i="1" s="1"/>
  <c r="F22" i="1" s="1"/>
  <c r="I22" i="1" s="1"/>
  <c r="C15" i="1"/>
  <c r="M15" i="1" s="1"/>
  <c r="G15" i="1"/>
  <c r="H15" i="1" s="1"/>
  <c r="C16" i="1"/>
  <c r="M16" i="1" s="1"/>
  <c r="G16" i="1"/>
  <c r="H16" i="1" s="1"/>
  <c r="C17" i="1"/>
  <c r="G17" i="1"/>
  <c r="H17" i="1" s="1"/>
  <c r="C18" i="1"/>
  <c r="G18" i="1"/>
  <c r="H18" i="1" s="1"/>
  <c r="C19" i="1"/>
  <c r="G19" i="1"/>
  <c r="H19" i="1" s="1"/>
  <c r="C20" i="1"/>
  <c r="G20" i="1"/>
  <c r="H20" i="1" s="1"/>
  <c r="C21" i="1"/>
  <c r="M21" i="1" s="1"/>
  <c r="G21" i="1"/>
  <c r="H21" i="1" s="1"/>
  <c r="C22" i="1"/>
  <c r="M22" i="1" s="1"/>
  <c r="G22" i="1"/>
  <c r="H22" i="1" s="1"/>
  <c r="G20" i="4" l="1"/>
  <c r="H20" i="4" s="1"/>
  <c r="F21" i="4" s="1"/>
  <c r="C27" i="4"/>
  <c r="D27" i="4" s="1"/>
  <c r="B28" i="4" s="1"/>
  <c r="M19" i="1"/>
  <c r="M17" i="1"/>
  <c r="N13" i="1"/>
  <c r="L14" i="1" s="1"/>
  <c r="N14" i="1" s="1"/>
  <c r="L15" i="1" s="1"/>
  <c r="N15" i="1" s="1"/>
  <c r="L16" i="1" s="1"/>
  <c r="N16" i="1" s="1"/>
  <c r="L17" i="1" s="1"/>
  <c r="N17" i="1" s="1"/>
  <c r="L18" i="1" s="1"/>
  <c r="M20" i="1"/>
  <c r="M18" i="1"/>
  <c r="J29" i="4"/>
  <c r="C28" i="4" l="1"/>
  <c r="G21" i="4"/>
  <c r="H21" i="4" s="1"/>
  <c r="F22" i="4" s="1"/>
  <c r="N18" i="1"/>
  <c r="L19" i="1" s="1"/>
  <c r="N19" i="1" s="1"/>
  <c r="L20" i="1" s="1"/>
  <c r="N20" i="1" s="1"/>
  <c r="L21" i="1" s="1"/>
  <c r="N21" i="1" s="1"/>
  <c r="L22" i="1" s="1"/>
  <c r="N22" i="1" s="1"/>
  <c r="N27" i="4"/>
  <c r="J30" i="4"/>
  <c r="G22" i="4" l="1"/>
  <c r="H22" i="4" s="1"/>
  <c r="F23" i="4" s="1"/>
  <c r="J31" i="4"/>
  <c r="D28" i="4"/>
  <c r="B29" i="4" s="1"/>
  <c r="G23" i="4" l="1"/>
  <c r="H23" i="4"/>
  <c r="F24" i="4" s="1"/>
  <c r="D29" i="4"/>
  <c r="B30" i="4" s="1"/>
  <c r="C29" i="4"/>
  <c r="J32" i="4"/>
  <c r="J33" i="4" l="1"/>
  <c r="C30" i="4"/>
  <c r="G24" i="4"/>
  <c r="H24" i="4" s="1"/>
  <c r="F25" i="4" s="1"/>
  <c r="G25" i="4" l="1"/>
  <c r="H25" i="4" s="1"/>
  <c r="F26" i="4" s="1"/>
  <c r="D30" i="4"/>
  <c r="B31" i="4" s="1"/>
  <c r="J34" i="4"/>
  <c r="G26" i="4" l="1"/>
  <c r="H26" i="4" s="1"/>
  <c r="F27" i="4" s="1"/>
  <c r="J35" i="4"/>
  <c r="C31" i="4"/>
  <c r="G27" i="4" l="1"/>
  <c r="H27" i="4" s="1"/>
  <c r="F28" i="4" s="1"/>
  <c r="D31" i="4"/>
  <c r="B32" i="4" s="1"/>
  <c r="J36" i="4"/>
  <c r="G28" i="4" l="1"/>
  <c r="H28" i="4" s="1"/>
  <c r="F29" i="4" s="1"/>
  <c r="J37" i="4"/>
  <c r="C32" i="4"/>
  <c r="G29" i="4" l="1"/>
  <c r="H29" i="4" s="1"/>
  <c r="F30" i="4" s="1"/>
  <c r="D32" i="4"/>
  <c r="B33" i="4" s="1"/>
  <c r="J38" i="4"/>
  <c r="G30" i="4" l="1"/>
  <c r="H30" i="4" s="1"/>
  <c r="F31" i="4" s="1"/>
  <c r="J39" i="4"/>
  <c r="C33" i="4"/>
  <c r="G31" i="4" l="1"/>
  <c r="H31" i="4" s="1"/>
  <c r="F32" i="4" s="1"/>
  <c r="D33" i="4"/>
  <c r="B34" i="4" s="1"/>
  <c r="J40" i="4"/>
  <c r="H32" i="4" l="1"/>
  <c r="F33" i="4" s="1"/>
  <c r="G32" i="4"/>
  <c r="J41" i="4"/>
  <c r="C34" i="4"/>
  <c r="G33" i="4" l="1"/>
  <c r="H33" i="4" s="1"/>
  <c r="F34" i="4" s="1"/>
  <c r="D34" i="4"/>
  <c r="B35" i="4" s="1"/>
  <c r="J42" i="4"/>
  <c r="G34" i="4" l="1"/>
  <c r="H34" i="4" s="1"/>
  <c r="F35" i="4" s="1"/>
  <c r="J43" i="4"/>
  <c r="C35" i="4"/>
  <c r="G35" i="4" l="1"/>
  <c r="H35" i="4" s="1"/>
  <c r="F36" i="4" s="1"/>
  <c r="D35" i="4"/>
  <c r="B36" i="4" s="1"/>
  <c r="J44" i="4"/>
  <c r="C36" i="4" l="1"/>
  <c r="G36" i="4" s="1"/>
  <c r="H36" i="4" s="1"/>
  <c r="F37" i="4" s="1"/>
  <c r="J45" i="4"/>
  <c r="J46" i="4" l="1"/>
  <c r="D36" i="4"/>
  <c r="B37" i="4" s="1"/>
  <c r="C37" i="4" l="1"/>
  <c r="G37" i="4" s="1"/>
  <c r="H37" i="4" s="1"/>
  <c r="F38" i="4" s="1"/>
  <c r="J47" i="4"/>
  <c r="J48" i="4" l="1"/>
  <c r="D37" i="4"/>
  <c r="B38" i="4" s="1"/>
  <c r="J49" i="4" l="1"/>
  <c r="C38" i="4"/>
  <c r="G38" i="4" s="1"/>
  <c r="H38" i="4" s="1"/>
  <c r="F39" i="4" s="1"/>
  <c r="D38" i="4" l="1"/>
  <c r="B39" i="4" s="1"/>
  <c r="J50" i="4"/>
  <c r="C39" i="4" l="1"/>
  <c r="G39" i="4" s="1"/>
  <c r="H39" i="4" s="1"/>
  <c r="F40" i="4" s="1"/>
  <c r="J51" i="4"/>
  <c r="J52" i="4" l="1"/>
  <c r="D39" i="4"/>
  <c r="B40" i="4" s="1"/>
  <c r="C40" i="4" l="1"/>
  <c r="G40" i="4" s="1"/>
  <c r="H40" i="4" s="1"/>
  <c r="F41" i="4" s="1"/>
  <c r="J53" i="4"/>
  <c r="D40" i="4" l="1"/>
  <c r="B41" i="4" s="1"/>
  <c r="J54" i="4"/>
  <c r="J55" i="4" l="1"/>
  <c r="C41" i="4"/>
  <c r="G41" i="4" s="1"/>
  <c r="H41" i="4" s="1"/>
  <c r="F42" i="4" s="1"/>
  <c r="J56" i="4" l="1"/>
  <c r="D41" i="4"/>
  <c r="B42" i="4" s="1"/>
  <c r="C42" i="4" l="1"/>
  <c r="G42" i="4" s="1"/>
  <c r="H42" i="4" s="1"/>
  <c r="F43" i="4" s="1"/>
  <c r="J57" i="4"/>
  <c r="J58" i="4" l="1"/>
  <c r="D42" i="4"/>
  <c r="B43" i="4" s="1"/>
  <c r="C43" i="4" l="1"/>
  <c r="G43" i="4" s="1"/>
  <c r="H43" i="4" s="1"/>
  <c r="F44" i="4" s="1"/>
  <c r="J59" i="4"/>
  <c r="J60" i="4" l="1"/>
  <c r="D43" i="4"/>
  <c r="B44" i="4" s="1"/>
  <c r="C44" i="4" l="1"/>
  <c r="G44" i="4" s="1"/>
  <c r="H44" i="4" s="1"/>
  <c r="F45" i="4" s="1"/>
  <c r="J61" i="4"/>
  <c r="J62" i="4" l="1"/>
  <c r="D44" i="4"/>
  <c r="B45" i="4" s="1"/>
  <c r="C45" i="4" l="1"/>
  <c r="G45" i="4" s="1"/>
  <c r="H45" i="4" s="1"/>
  <c r="F46" i="4" s="1"/>
  <c r="J63" i="4"/>
  <c r="J64" i="4" l="1"/>
  <c r="D45" i="4"/>
  <c r="B46" i="4" s="1"/>
  <c r="C46" i="4" l="1"/>
  <c r="G46" i="4" s="1"/>
  <c r="H46" i="4" s="1"/>
  <c r="F47" i="4" s="1"/>
  <c r="J65" i="4"/>
  <c r="J66" i="4" l="1"/>
  <c r="D46" i="4"/>
  <c r="B47" i="4" s="1"/>
  <c r="C47" i="4" l="1"/>
  <c r="G47" i="4" s="1"/>
  <c r="H47" i="4" s="1"/>
  <c r="F48" i="4" s="1"/>
  <c r="J67" i="4"/>
  <c r="J68" i="4" l="1"/>
  <c r="D47" i="4"/>
  <c r="B48" i="4" s="1"/>
  <c r="C48" i="4" l="1"/>
  <c r="G48" i="4" s="1"/>
  <c r="H48" i="4" s="1"/>
  <c r="F49" i="4" s="1"/>
  <c r="J69" i="4"/>
  <c r="J70" i="4" l="1"/>
  <c r="D48" i="4"/>
  <c r="B49" i="4" s="1"/>
  <c r="C49" i="4" l="1"/>
  <c r="G49" i="4" s="1"/>
  <c r="H49" i="4" s="1"/>
  <c r="F50" i="4" s="1"/>
  <c r="J71" i="4"/>
  <c r="J72" i="4" l="1"/>
  <c r="D49" i="4"/>
  <c r="B50" i="4" s="1"/>
  <c r="J73" i="4" l="1"/>
  <c r="C50" i="4"/>
  <c r="G50" i="4" s="1"/>
  <c r="H50" i="4" s="1"/>
  <c r="F51" i="4" s="1"/>
  <c r="D50" i="4" l="1"/>
  <c r="B51" i="4" s="1"/>
  <c r="J74" i="4"/>
  <c r="J75" i="4" l="1"/>
  <c r="C51" i="4"/>
  <c r="G51" i="4" s="1"/>
  <c r="H51" i="4" s="1"/>
  <c r="F52" i="4" s="1"/>
  <c r="D51" i="4" l="1"/>
  <c r="B52" i="4" s="1"/>
  <c r="J76" i="4"/>
  <c r="J77" i="4" l="1"/>
  <c r="C52" i="4"/>
  <c r="G52" i="4" s="1"/>
  <c r="H52" i="4" s="1"/>
  <c r="F53" i="4" s="1"/>
  <c r="D52" i="4" l="1"/>
  <c r="B53" i="4" s="1"/>
  <c r="J78" i="4"/>
  <c r="C53" i="4" l="1"/>
  <c r="G53" i="4" s="1"/>
  <c r="H53" i="4" s="1"/>
  <c r="F54" i="4" s="1"/>
  <c r="J79" i="4"/>
  <c r="J80" i="4" l="1"/>
  <c r="D53" i="4"/>
  <c r="B54" i="4" s="1"/>
  <c r="C54" i="4" l="1"/>
  <c r="G54" i="4" s="1"/>
  <c r="H54" i="4" s="1"/>
  <c r="F55" i="4" s="1"/>
  <c r="J81" i="4"/>
  <c r="J82" i="4" l="1"/>
  <c r="D54" i="4"/>
  <c r="B55" i="4" s="1"/>
  <c r="C55" i="4" l="1"/>
  <c r="G55" i="4" s="1"/>
  <c r="H55" i="4" s="1"/>
  <c r="F56" i="4" s="1"/>
  <c r="J83" i="4"/>
  <c r="J84" i="4" l="1"/>
  <c r="D55" i="4"/>
  <c r="B56" i="4" s="1"/>
  <c r="C56" i="4" l="1"/>
  <c r="G56" i="4" s="1"/>
  <c r="H56" i="4" s="1"/>
  <c r="F57" i="4" s="1"/>
  <c r="J85" i="4"/>
  <c r="J86" i="4" l="1"/>
  <c r="D56" i="4"/>
  <c r="B57" i="4" s="1"/>
  <c r="J87" i="4" l="1"/>
  <c r="C57" i="4"/>
  <c r="G57" i="4" s="1"/>
  <c r="H57" i="4" s="1"/>
  <c r="F58" i="4" s="1"/>
  <c r="D57" i="4" l="1"/>
  <c r="B58" i="4" s="1"/>
  <c r="J88" i="4"/>
  <c r="C58" i="4" l="1"/>
  <c r="G58" i="4" s="1"/>
  <c r="H58" i="4" s="1"/>
  <c r="F59" i="4" s="1"/>
  <c r="J89" i="4"/>
  <c r="J90" i="4" l="1"/>
  <c r="D58" i="4"/>
  <c r="B59" i="4" s="1"/>
  <c r="C59" i="4" l="1"/>
  <c r="G59" i="4" s="1"/>
  <c r="H59" i="4" s="1"/>
  <c r="F60" i="4" s="1"/>
  <c r="J91" i="4"/>
  <c r="J92" i="4" l="1"/>
  <c r="D59" i="4"/>
  <c r="B60" i="4" s="1"/>
  <c r="C60" i="4" l="1"/>
  <c r="G60" i="4" s="1"/>
  <c r="H60" i="4" s="1"/>
  <c r="F61" i="4" s="1"/>
  <c r="J93" i="4"/>
  <c r="J94" i="4" l="1"/>
  <c r="D60" i="4"/>
  <c r="B61" i="4" s="1"/>
  <c r="C61" i="4" l="1"/>
  <c r="G61" i="4" s="1"/>
  <c r="H61" i="4" s="1"/>
  <c r="F62" i="4" s="1"/>
  <c r="J95" i="4"/>
  <c r="J96" i="4" l="1"/>
  <c r="D61" i="4"/>
  <c r="B62" i="4" s="1"/>
  <c r="C62" i="4" l="1"/>
  <c r="G62" i="4" s="1"/>
  <c r="H62" i="4" s="1"/>
  <c r="F63" i="4" s="1"/>
  <c r="J97" i="4"/>
  <c r="J98" i="4" l="1"/>
  <c r="D62" i="4"/>
  <c r="B63" i="4" s="1"/>
  <c r="C63" i="4" l="1"/>
  <c r="G63" i="4" s="1"/>
  <c r="H63" i="4" s="1"/>
  <c r="F64" i="4" s="1"/>
  <c r="J99" i="4"/>
  <c r="J100" i="4" l="1"/>
  <c r="D63" i="4"/>
  <c r="B64" i="4" s="1"/>
  <c r="C64" i="4" l="1"/>
  <c r="G64" i="4" s="1"/>
  <c r="H64" i="4" s="1"/>
  <c r="F65" i="4" s="1"/>
  <c r="J101" i="4"/>
  <c r="J102" i="4" l="1"/>
  <c r="D64" i="4"/>
  <c r="B65" i="4" s="1"/>
  <c r="D65" i="4" l="1"/>
  <c r="B66" i="4" s="1"/>
  <c r="C65" i="4"/>
  <c r="G65" i="4" s="1"/>
  <c r="H65" i="4" s="1"/>
  <c r="F66" i="4" s="1"/>
  <c r="J103" i="4"/>
  <c r="D66" i="4" l="1"/>
  <c r="B67" i="4" s="1"/>
  <c r="C66" i="4"/>
  <c r="G66" i="4" s="1"/>
  <c r="J104" i="4"/>
  <c r="H66" i="4"/>
  <c r="F67" i="4" s="1"/>
  <c r="J105" i="4" l="1"/>
  <c r="C67" i="4"/>
  <c r="G67" i="4" s="1"/>
  <c r="H67" i="4" s="1"/>
  <c r="F68" i="4" s="1"/>
  <c r="D67" i="4" l="1"/>
  <c r="B68" i="4" s="1"/>
  <c r="J106" i="4"/>
  <c r="J107" i="4" l="1"/>
  <c r="C68" i="4"/>
  <c r="G68" i="4" s="1"/>
  <c r="H68" i="4" s="1"/>
  <c r="F69" i="4" s="1"/>
  <c r="J108" i="4" l="1"/>
  <c r="D68" i="4"/>
  <c r="B69" i="4" s="1"/>
  <c r="C69" i="4" l="1"/>
  <c r="G69" i="4" s="1"/>
  <c r="H69" i="4" s="1"/>
  <c r="F70" i="4" s="1"/>
  <c r="J109" i="4"/>
  <c r="J110" i="4" l="1"/>
  <c r="D69" i="4"/>
  <c r="B70" i="4" s="1"/>
  <c r="C70" i="4" l="1"/>
  <c r="G70" i="4" s="1"/>
  <c r="H70" i="4" s="1"/>
  <c r="F71" i="4" s="1"/>
  <c r="J111" i="4"/>
  <c r="J112" i="4" l="1"/>
  <c r="D70" i="4"/>
  <c r="B71" i="4" s="1"/>
  <c r="C71" i="4" l="1"/>
  <c r="G71" i="4" s="1"/>
  <c r="H71" i="4" s="1"/>
  <c r="F72" i="4" s="1"/>
  <c r="J113" i="4"/>
  <c r="J114" i="4" l="1"/>
  <c r="D71" i="4"/>
  <c r="B72" i="4" s="1"/>
  <c r="C72" i="4" l="1"/>
  <c r="G72" i="4" s="1"/>
  <c r="H72" i="4" s="1"/>
  <c r="F73" i="4" s="1"/>
  <c r="J115" i="4"/>
  <c r="J116" i="4" l="1"/>
  <c r="D72" i="4"/>
  <c r="B73" i="4" s="1"/>
  <c r="C73" i="4" l="1"/>
  <c r="G73" i="4" s="1"/>
  <c r="H73" i="4" s="1"/>
  <c r="F74" i="4" s="1"/>
  <c r="J117" i="4"/>
  <c r="J118" i="4" l="1"/>
  <c r="D73" i="4"/>
  <c r="B74" i="4" s="1"/>
  <c r="C74" i="4" l="1"/>
  <c r="G74" i="4" s="1"/>
  <c r="H74" i="4" s="1"/>
  <c r="F75" i="4" s="1"/>
  <c r="J119" i="4"/>
  <c r="J120" i="4" l="1"/>
  <c r="D74" i="4"/>
  <c r="B75" i="4" s="1"/>
  <c r="C75" i="4" l="1"/>
  <c r="G75" i="4" s="1"/>
  <c r="H75" i="4" s="1"/>
  <c r="F76" i="4" s="1"/>
  <c r="J121" i="4"/>
  <c r="J122" i="4" l="1"/>
  <c r="D75" i="4"/>
  <c r="B76" i="4" s="1"/>
  <c r="J123" i="4" l="1"/>
  <c r="C76" i="4"/>
  <c r="G76" i="4" s="1"/>
  <c r="H76" i="4" s="1"/>
  <c r="F77" i="4" s="1"/>
  <c r="J124" i="4" l="1"/>
  <c r="D76" i="4"/>
  <c r="B77" i="4" s="1"/>
  <c r="C77" i="4" l="1"/>
  <c r="G77" i="4" s="1"/>
  <c r="H77" i="4" s="1"/>
  <c r="F78" i="4" s="1"/>
  <c r="J125" i="4"/>
  <c r="J126" i="4" l="1"/>
  <c r="D77" i="4"/>
  <c r="B78" i="4" s="1"/>
  <c r="C78" i="4" l="1"/>
  <c r="G78" i="4" s="1"/>
  <c r="H78" i="4" s="1"/>
  <c r="F79" i="4" s="1"/>
  <c r="J127" i="4"/>
  <c r="J128" i="4" l="1"/>
  <c r="D78" i="4"/>
  <c r="B79" i="4" s="1"/>
  <c r="C79" i="4" l="1"/>
  <c r="G79" i="4" s="1"/>
  <c r="H79" i="4" s="1"/>
  <c r="F80" i="4" s="1"/>
  <c r="J129" i="4"/>
  <c r="J130" i="4" l="1"/>
  <c r="D79" i="4"/>
  <c r="B80" i="4" s="1"/>
  <c r="D80" i="4" l="1"/>
  <c r="B81" i="4" s="1"/>
  <c r="C80" i="4"/>
  <c r="G80" i="4" s="1"/>
  <c r="H80" i="4" s="1"/>
  <c r="F81" i="4" s="1"/>
  <c r="J131" i="4"/>
  <c r="C81" i="4" l="1"/>
  <c r="G81" i="4" s="1"/>
  <c r="H81" i="4" s="1"/>
  <c r="F82" i="4" s="1"/>
  <c r="J132" i="4"/>
  <c r="J133" i="4" l="1"/>
  <c r="D81" i="4"/>
  <c r="B82" i="4" s="1"/>
  <c r="D82" i="4" l="1"/>
  <c r="B83" i="4" s="1"/>
  <c r="C82" i="4"/>
  <c r="G82" i="4" s="1"/>
  <c r="H82" i="4" s="1"/>
  <c r="F83" i="4" s="1"/>
  <c r="J134" i="4"/>
  <c r="J135" i="4" l="1"/>
  <c r="C83" i="4"/>
  <c r="G83" i="4" s="1"/>
  <c r="H83" i="4" s="1"/>
  <c r="F84" i="4" s="1"/>
  <c r="D83" i="4" l="1"/>
  <c r="B84" i="4" s="1"/>
  <c r="J136" i="4"/>
  <c r="J137" i="4" l="1"/>
  <c r="C84" i="4"/>
  <c r="G84" i="4" s="1"/>
  <c r="H84" i="4" s="1"/>
  <c r="F85" i="4" s="1"/>
  <c r="J138" i="4" l="1"/>
  <c r="D84" i="4"/>
  <c r="B85" i="4" s="1"/>
  <c r="D85" i="4" l="1"/>
  <c r="B86" i="4" s="1"/>
  <c r="C85" i="4"/>
  <c r="G85" i="4" s="1"/>
  <c r="H85" i="4" s="1"/>
  <c r="F86" i="4" s="1"/>
  <c r="J139" i="4"/>
  <c r="J140" i="4" l="1"/>
  <c r="C86" i="4"/>
  <c r="G86" i="4" s="1"/>
  <c r="H86" i="4" s="1"/>
  <c r="F87" i="4" s="1"/>
  <c r="J141" i="4" l="1"/>
  <c r="D86" i="4"/>
  <c r="B87" i="4" s="1"/>
  <c r="D87" i="4" l="1"/>
  <c r="B88" i="4" s="1"/>
  <c r="C87" i="4"/>
  <c r="G87" i="4" s="1"/>
  <c r="H87" i="4" s="1"/>
  <c r="F88" i="4" s="1"/>
  <c r="J142" i="4"/>
  <c r="D88" i="4" l="1"/>
  <c r="B89" i="4" s="1"/>
  <c r="C88" i="4"/>
  <c r="G88" i="4" s="1"/>
  <c r="J143" i="4"/>
  <c r="H88" i="4"/>
  <c r="F89" i="4" s="1"/>
  <c r="J144" i="4" l="1"/>
  <c r="C89" i="4"/>
  <c r="G89" i="4" s="1"/>
  <c r="H89" i="4" s="1"/>
  <c r="F90" i="4" s="1"/>
  <c r="D89" i="4" l="1"/>
  <c r="B90" i="4" s="1"/>
  <c r="J145" i="4"/>
  <c r="J146" i="4" l="1"/>
  <c r="C90" i="4"/>
  <c r="G90" i="4" s="1"/>
  <c r="H90" i="4" s="1"/>
  <c r="F91" i="4" s="1"/>
  <c r="D90" i="4" l="1"/>
  <c r="B91" i="4" s="1"/>
  <c r="J147" i="4"/>
  <c r="J148" i="4" l="1"/>
  <c r="C91" i="4"/>
  <c r="G91" i="4" s="1"/>
  <c r="H91" i="4" s="1"/>
  <c r="F92" i="4" s="1"/>
  <c r="D91" i="4" l="1"/>
  <c r="B92" i="4" s="1"/>
  <c r="J149" i="4"/>
  <c r="J150" i="4" l="1"/>
  <c r="C92" i="4"/>
  <c r="G92" i="4" s="1"/>
  <c r="H92" i="4" s="1"/>
  <c r="F93" i="4" s="1"/>
  <c r="D92" i="4" l="1"/>
  <c r="B93" i="4" s="1"/>
  <c r="J151" i="4"/>
  <c r="J152" i="4" l="1"/>
  <c r="C93" i="4"/>
  <c r="G93" i="4" s="1"/>
  <c r="H93" i="4" s="1"/>
  <c r="F94" i="4" s="1"/>
  <c r="D93" i="4" l="1"/>
  <c r="B94" i="4" s="1"/>
  <c r="J153" i="4"/>
  <c r="J154" i="4" l="1"/>
  <c r="C94" i="4"/>
  <c r="G94" i="4" s="1"/>
  <c r="H94" i="4" s="1"/>
  <c r="F95" i="4" s="1"/>
  <c r="D94" i="4" l="1"/>
  <c r="B95" i="4" s="1"/>
  <c r="J155" i="4"/>
  <c r="J156" i="4" l="1"/>
  <c r="C95" i="4"/>
  <c r="G95" i="4" s="1"/>
  <c r="H95" i="4" s="1"/>
  <c r="F96" i="4" s="1"/>
  <c r="D95" i="4" l="1"/>
  <c r="B96" i="4" s="1"/>
  <c r="J157" i="4"/>
  <c r="C96" i="4" l="1"/>
  <c r="G96" i="4" s="1"/>
  <c r="H96" i="4" s="1"/>
  <c r="F97" i="4" s="1"/>
  <c r="J158" i="4"/>
  <c r="D96" i="4" l="1"/>
  <c r="B97" i="4" s="1"/>
  <c r="J159" i="4"/>
  <c r="C97" i="4" l="1"/>
  <c r="G97" i="4" s="1"/>
  <c r="H97" i="4" s="1"/>
  <c r="F98" i="4" s="1"/>
  <c r="J160" i="4"/>
  <c r="D97" i="4" l="1"/>
  <c r="B98" i="4" s="1"/>
  <c r="J161" i="4"/>
  <c r="C98" i="4" l="1"/>
  <c r="G98" i="4" s="1"/>
  <c r="H98" i="4" s="1"/>
  <c r="F99" i="4" s="1"/>
  <c r="J162" i="4"/>
  <c r="D98" i="4" l="1"/>
  <c r="B99" i="4" s="1"/>
  <c r="J163" i="4"/>
  <c r="C99" i="4" l="1"/>
  <c r="G99" i="4" s="1"/>
  <c r="H99" i="4" s="1"/>
  <c r="F100" i="4" s="1"/>
  <c r="J164" i="4"/>
  <c r="D99" i="4" l="1"/>
  <c r="B100" i="4" s="1"/>
  <c r="J165" i="4"/>
  <c r="J166" i="4" l="1"/>
  <c r="C100" i="4"/>
  <c r="G100" i="4" s="1"/>
  <c r="H100" i="4" s="1"/>
  <c r="F101" i="4" s="1"/>
  <c r="D100" i="4" l="1"/>
  <c r="B101" i="4" s="1"/>
  <c r="J167" i="4"/>
  <c r="C101" i="4" l="1"/>
  <c r="G101" i="4" s="1"/>
  <c r="H101" i="4" s="1"/>
  <c r="F102" i="4" s="1"/>
  <c r="J168" i="4"/>
  <c r="D101" i="4" l="1"/>
  <c r="B102" i="4" s="1"/>
  <c r="J169" i="4"/>
  <c r="J170" i="4" l="1"/>
  <c r="C102" i="4"/>
  <c r="G102" i="4" s="1"/>
  <c r="H102" i="4" s="1"/>
  <c r="F103" i="4" s="1"/>
  <c r="D102" i="4" l="1"/>
  <c r="B103" i="4" s="1"/>
  <c r="J171" i="4"/>
  <c r="J172" i="4" l="1"/>
  <c r="D103" i="4"/>
  <c r="B104" i="4" s="1"/>
  <c r="C103" i="4"/>
  <c r="G103" i="4" s="1"/>
  <c r="H103" i="4" s="1"/>
  <c r="F104" i="4" s="1"/>
  <c r="C104" i="4" l="1"/>
  <c r="G104" i="4" s="1"/>
  <c r="H104" i="4" s="1"/>
  <c r="F105" i="4" s="1"/>
  <c r="J173" i="4"/>
  <c r="D104" i="4" l="1"/>
  <c r="B105" i="4" s="1"/>
  <c r="J174" i="4"/>
  <c r="J175" i="4" l="1"/>
  <c r="C105" i="4"/>
  <c r="G105" i="4" s="1"/>
  <c r="H105" i="4" s="1"/>
  <c r="F106" i="4" s="1"/>
  <c r="J176" i="4" l="1"/>
  <c r="D105" i="4"/>
  <c r="B106" i="4" s="1"/>
  <c r="C106" i="4" l="1"/>
  <c r="G106" i="4" s="1"/>
  <c r="H106" i="4" s="1"/>
  <c r="F107" i="4" s="1"/>
  <c r="J177" i="4"/>
  <c r="J178" i="4" l="1"/>
  <c r="D106" i="4"/>
  <c r="B107" i="4" s="1"/>
  <c r="C107" i="4" l="1"/>
  <c r="G107" i="4" s="1"/>
  <c r="H107" i="4" s="1"/>
  <c r="F108" i="4" s="1"/>
  <c r="J179" i="4"/>
  <c r="J180" i="4" l="1"/>
  <c r="D107" i="4"/>
  <c r="B108" i="4" s="1"/>
  <c r="C108" i="4" l="1"/>
  <c r="G108" i="4" s="1"/>
  <c r="H108" i="4" s="1"/>
  <c r="F109" i="4" s="1"/>
  <c r="J181" i="4"/>
  <c r="D108" i="4" l="1"/>
  <c r="B109" i="4" s="1"/>
  <c r="J182" i="4"/>
  <c r="J183" i="4" l="1"/>
  <c r="C109" i="4"/>
  <c r="G109" i="4" s="1"/>
  <c r="H109" i="4" s="1"/>
  <c r="F110" i="4" s="1"/>
  <c r="D109" i="4" l="1"/>
  <c r="B110" i="4" s="1"/>
  <c r="J184" i="4"/>
  <c r="J185" i="4" l="1"/>
  <c r="C110" i="4"/>
  <c r="G110" i="4" s="1"/>
  <c r="H110" i="4" s="1"/>
  <c r="F111" i="4" s="1"/>
  <c r="D110" i="4" l="1"/>
  <c r="B111" i="4" s="1"/>
  <c r="J186" i="4"/>
  <c r="J187" i="4" l="1"/>
  <c r="C111" i="4"/>
  <c r="G111" i="4" s="1"/>
  <c r="H111" i="4" s="1"/>
  <c r="F112" i="4" s="1"/>
  <c r="D111" i="4" l="1"/>
  <c r="B112" i="4" s="1"/>
  <c r="J188" i="4"/>
  <c r="J189" i="4" l="1"/>
  <c r="C112" i="4"/>
  <c r="G112" i="4" s="1"/>
  <c r="H112" i="4" s="1"/>
  <c r="F113" i="4" s="1"/>
  <c r="D112" i="4" l="1"/>
  <c r="B113" i="4" s="1"/>
  <c r="J190" i="4"/>
  <c r="J191" i="4" l="1"/>
  <c r="C113" i="4"/>
  <c r="G113" i="4" s="1"/>
  <c r="H113" i="4" s="1"/>
  <c r="F114" i="4" s="1"/>
  <c r="D113" i="4" l="1"/>
  <c r="B114" i="4" s="1"/>
  <c r="J192" i="4"/>
  <c r="J193" i="4" l="1"/>
  <c r="C114" i="4"/>
  <c r="G114" i="4" s="1"/>
  <c r="H114" i="4" s="1"/>
  <c r="F115" i="4" s="1"/>
  <c r="D114" i="4" l="1"/>
  <c r="B115" i="4" s="1"/>
  <c r="J194" i="4"/>
  <c r="D115" i="4" l="1"/>
  <c r="B116" i="4" s="1"/>
  <c r="C115" i="4"/>
  <c r="G115" i="4" s="1"/>
  <c r="H115" i="4" s="1"/>
  <c r="F116" i="4" s="1"/>
  <c r="J195" i="4"/>
  <c r="D116" i="4" l="1"/>
  <c r="B117" i="4" s="1"/>
  <c r="C116" i="4"/>
  <c r="G116" i="4" s="1"/>
  <c r="J196" i="4"/>
  <c r="H116" i="4"/>
  <c r="F117" i="4" s="1"/>
  <c r="D117" i="4" l="1"/>
  <c r="B118" i="4" s="1"/>
  <c r="C117" i="4"/>
  <c r="G117" i="4" s="1"/>
  <c r="H117" i="4"/>
  <c r="F118" i="4" s="1"/>
  <c r="J197" i="4"/>
  <c r="D118" i="4" l="1"/>
  <c r="B119" i="4" s="1"/>
  <c r="C118" i="4"/>
  <c r="G118" i="4" s="1"/>
  <c r="J198" i="4"/>
  <c r="H118" i="4"/>
  <c r="F119" i="4" s="1"/>
  <c r="D119" i="4" l="1"/>
  <c r="B120" i="4" s="1"/>
  <c r="C119" i="4"/>
  <c r="G119" i="4" s="1"/>
  <c r="H119" i="4"/>
  <c r="F120" i="4" s="1"/>
  <c r="J199" i="4"/>
  <c r="D120" i="4" l="1"/>
  <c r="B121" i="4" s="1"/>
  <c r="C120" i="4"/>
  <c r="G120" i="4" s="1"/>
  <c r="J200" i="4"/>
  <c r="H120" i="4"/>
  <c r="F121" i="4" s="1"/>
  <c r="D121" i="4" l="1"/>
  <c r="B122" i="4" s="1"/>
  <c r="C121" i="4"/>
  <c r="G121" i="4" s="1"/>
  <c r="H121" i="4"/>
  <c r="F122" i="4" s="1"/>
  <c r="J201" i="4"/>
  <c r="D122" i="4" l="1"/>
  <c r="B123" i="4" s="1"/>
  <c r="C122" i="4"/>
  <c r="G122" i="4" s="1"/>
  <c r="J202" i="4"/>
  <c r="H122" i="4"/>
  <c r="F123" i="4" s="1"/>
  <c r="D123" i="4" l="1"/>
  <c r="B124" i="4" s="1"/>
  <c r="C123" i="4"/>
  <c r="G123" i="4" s="1"/>
  <c r="H123" i="4"/>
  <c r="F124" i="4" s="1"/>
  <c r="J203" i="4"/>
  <c r="D124" i="4" l="1"/>
  <c r="B125" i="4" s="1"/>
  <c r="C124" i="4"/>
  <c r="G124" i="4" s="1"/>
  <c r="J204" i="4"/>
  <c r="H124" i="4"/>
  <c r="F125" i="4" s="1"/>
  <c r="D125" i="4" l="1"/>
  <c r="B126" i="4" s="1"/>
  <c r="C125" i="4"/>
  <c r="G125" i="4" s="1"/>
  <c r="H125" i="4"/>
  <c r="F126" i="4" s="1"/>
  <c r="J205" i="4"/>
  <c r="D126" i="4" l="1"/>
  <c r="B127" i="4" s="1"/>
  <c r="C126" i="4"/>
  <c r="G126" i="4" s="1"/>
  <c r="J206" i="4"/>
  <c r="H126" i="4"/>
  <c r="F127" i="4" s="1"/>
  <c r="D127" i="4" l="1"/>
  <c r="B128" i="4" s="1"/>
  <c r="C127" i="4"/>
  <c r="G127" i="4" s="1"/>
  <c r="H127" i="4"/>
  <c r="F128" i="4" s="1"/>
  <c r="J207" i="4"/>
  <c r="C128" i="4" l="1"/>
  <c r="G128" i="4" s="1"/>
  <c r="H128" i="4" s="1"/>
  <c r="F129" i="4" s="1"/>
  <c r="J208" i="4"/>
  <c r="J209" i="4" l="1"/>
  <c r="D128" i="4"/>
  <c r="B129" i="4" s="1"/>
  <c r="J210" i="4" l="1"/>
  <c r="C129" i="4"/>
  <c r="G129" i="4" s="1"/>
  <c r="H129" i="4" s="1"/>
  <c r="F130" i="4" s="1"/>
  <c r="J211" i="4" l="1"/>
  <c r="D129" i="4"/>
  <c r="B130" i="4" s="1"/>
  <c r="J212" i="4" l="1"/>
  <c r="C130" i="4"/>
  <c r="G130" i="4" s="1"/>
  <c r="H130" i="4" s="1"/>
  <c r="F131" i="4" s="1"/>
  <c r="D130" i="4" l="1"/>
  <c r="B131" i="4" s="1"/>
  <c r="J213" i="4"/>
  <c r="C131" i="4" l="1"/>
  <c r="G131" i="4" s="1"/>
  <c r="H131" i="4" s="1"/>
  <c r="F132" i="4" s="1"/>
  <c r="J214" i="4"/>
  <c r="D131" i="4" l="1"/>
  <c r="B132" i="4" s="1"/>
  <c r="J215" i="4"/>
  <c r="C132" i="4" l="1"/>
  <c r="G132" i="4" s="1"/>
  <c r="H132" i="4" s="1"/>
  <c r="F133" i="4" s="1"/>
  <c r="J216" i="4"/>
  <c r="D132" i="4" l="1"/>
  <c r="B133" i="4" s="1"/>
  <c r="J217" i="4"/>
  <c r="J218" i="4" l="1"/>
  <c r="C133" i="4"/>
  <c r="G133" i="4" s="1"/>
  <c r="H133" i="4" s="1"/>
  <c r="F134" i="4" s="1"/>
  <c r="D133" i="4" l="1"/>
  <c r="B134" i="4" s="1"/>
  <c r="J219" i="4"/>
  <c r="J220" i="4" l="1"/>
  <c r="C134" i="4"/>
  <c r="G134" i="4" s="1"/>
  <c r="H134" i="4" s="1"/>
  <c r="F135" i="4" s="1"/>
  <c r="D134" i="4" l="1"/>
  <c r="B135" i="4" s="1"/>
  <c r="J221" i="4"/>
  <c r="C135" i="4" l="1"/>
  <c r="G135" i="4" s="1"/>
  <c r="H135" i="4" s="1"/>
  <c r="F136" i="4" s="1"/>
  <c r="J222" i="4"/>
  <c r="D135" i="4" l="1"/>
  <c r="B136" i="4" s="1"/>
  <c r="J223" i="4"/>
  <c r="J224" i="4" l="1"/>
  <c r="C136" i="4"/>
  <c r="G136" i="4" s="1"/>
  <c r="H136" i="4" s="1"/>
  <c r="F137" i="4" s="1"/>
  <c r="D136" i="4" l="1"/>
  <c r="B137" i="4" s="1"/>
  <c r="J225" i="4"/>
  <c r="J226" i="4" l="1"/>
  <c r="C137" i="4"/>
  <c r="G137" i="4" s="1"/>
  <c r="H137" i="4" s="1"/>
  <c r="F138" i="4" s="1"/>
  <c r="D137" i="4" l="1"/>
  <c r="B138" i="4" s="1"/>
  <c r="J227" i="4"/>
  <c r="J228" i="4" l="1"/>
  <c r="C138" i="4"/>
  <c r="G138" i="4" s="1"/>
  <c r="H138" i="4" s="1"/>
  <c r="F139" i="4" s="1"/>
  <c r="D138" i="4" l="1"/>
  <c r="B139" i="4" s="1"/>
  <c r="J229" i="4"/>
  <c r="J230" i="4" l="1"/>
  <c r="C139" i="4"/>
  <c r="G139" i="4" s="1"/>
  <c r="H139" i="4" s="1"/>
  <c r="F140" i="4" s="1"/>
  <c r="D139" i="4" l="1"/>
  <c r="B140" i="4" s="1"/>
  <c r="J231" i="4"/>
  <c r="J232" i="4" l="1"/>
  <c r="C140" i="4"/>
  <c r="G140" i="4" s="1"/>
  <c r="H140" i="4" s="1"/>
  <c r="F141" i="4" s="1"/>
  <c r="D140" i="4" l="1"/>
  <c r="B141" i="4" s="1"/>
  <c r="J233" i="4"/>
  <c r="J234" i="4" l="1"/>
  <c r="C141" i="4"/>
  <c r="G141" i="4" s="1"/>
  <c r="H141" i="4" s="1"/>
  <c r="F142" i="4" s="1"/>
  <c r="J235" i="4" l="1"/>
  <c r="D141" i="4"/>
  <c r="B142" i="4" s="1"/>
  <c r="J236" i="4" l="1"/>
  <c r="C142" i="4"/>
  <c r="G142" i="4" s="1"/>
  <c r="H142" i="4" s="1"/>
  <c r="F143" i="4" s="1"/>
  <c r="J237" i="4" l="1"/>
  <c r="D142" i="4"/>
  <c r="B143" i="4" s="1"/>
  <c r="C143" i="4" l="1"/>
  <c r="G143" i="4" s="1"/>
  <c r="H143" i="4" s="1"/>
  <c r="F144" i="4" s="1"/>
  <c r="J238" i="4"/>
  <c r="D143" i="4" l="1"/>
  <c r="B144" i="4" s="1"/>
  <c r="J239" i="4"/>
  <c r="C144" i="4" l="1"/>
  <c r="G144" i="4" s="1"/>
  <c r="H144" i="4" s="1"/>
  <c r="F145" i="4" s="1"/>
  <c r="J240" i="4"/>
  <c r="D144" i="4" l="1"/>
  <c r="B145" i="4" s="1"/>
  <c r="J241" i="4"/>
  <c r="C145" i="4" l="1"/>
  <c r="G145" i="4" s="1"/>
  <c r="H145" i="4" s="1"/>
  <c r="F146" i="4" s="1"/>
  <c r="J242" i="4"/>
  <c r="D145" i="4" l="1"/>
  <c r="B146" i="4" s="1"/>
  <c r="J243" i="4"/>
  <c r="C146" i="4" l="1"/>
  <c r="G146" i="4" s="1"/>
  <c r="H146" i="4" s="1"/>
  <c r="F147" i="4" s="1"/>
  <c r="J244" i="4"/>
  <c r="D146" i="4" l="1"/>
  <c r="B147" i="4" s="1"/>
  <c r="J245" i="4"/>
  <c r="C147" i="4" l="1"/>
  <c r="G147" i="4" s="1"/>
  <c r="H147" i="4" s="1"/>
  <c r="F148" i="4" s="1"/>
  <c r="J246" i="4"/>
  <c r="J247" i="4" l="1"/>
  <c r="D147" i="4"/>
  <c r="B148" i="4" s="1"/>
  <c r="C148" i="4" l="1"/>
  <c r="G148" i="4" s="1"/>
  <c r="H148" i="4" s="1"/>
  <c r="F149" i="4" s="1"/>
  <c r="J248" i="4"/>
  <c r="D148" i="4" l="1"/>
  <c r="B149" i="4" s="1"/>
  <c r="J249" i="4"/>
  <c r="C149" i="4" l="1"/>
  <c r="G149" i="4" s="1"/>
  <c r="H149" i="4" s="1"/>
  <c r="F150" i="4" s="1"/>
  <c r="J250" i="4"/>
  <c r="J251" i="4" l="1"/>
  <c r="D149" i="4"/>
  <c r="B150" i="4" s="1"/>
  <c r="C150" i="4" l="1"/>
  <c r="G150" i="4" s="1"/>
  <c r="H150" i="4" s="1"/>
  <c r="F151" i="4" s="1"/>
  <c r="J252" i="4"/>
  <c r="J253" i="4" l="1"/>
  <c r="D150" i="4"/>
  <c r="B151" i="4" s="1"/>
  <c r="C151" i="4" l="1"/>
  <c r="G151" i="4" s="1"/>
  <c r="H151" i="4" s="1"/>
  <c r="F152" i="4" s="1"/>
  <c r="J254" i="4"/>
  <c r="D151" i="4" l="1"/>
  <c r="B152" i="4" s="1"/>
  <c r="J255" i="4"/>
  <c r="C152" i="4" l="1"/>
  <c r="G152" i="4" s="1"/>
  <c r="H152" i="4" s="1"/>
  <c r="F153" i="4" s="1"/>
  <c r="J256" i="4"/>
  <c r="J257" i="4" l="1"/>
  <c r="D152" i="4"/>
  <c r="B153" i="4" s="1"/>
  <c r="C153" i="4" l="1"/>
  <c r="G153" i="4" s="1"/>
  <c r="H153" i="4" s="1"/>
  <c r="F154" i="4" s="1"/>
  <c r="J258" i="4"/>
  <c r="J259" i="4" l="1"/>
  <c r="D153" i="4"/>
  <c r="B154" i="4" s="1"/>
  <c r="C154" i="4" l="1"/>
  <c r="G154" i="4" s="1"/>
  <c r="H154" i="4" s="1"/>
  <c r="F155" i="4" s="1"/>
  <c r="J260" i="4"/>
  <c r="D154" i="4" l="1"/>
  <c r="B155" i="4" s="1"/>
  <c r="J261" i="4"/>
  <c r="J262" i="4" l="1"/>
  <c r="C155" i="4"/>
  <c r="G155" i="4" s="1"/>
  <c r="H155" i="4" s="1"/>
  <c r="F156" i="4" s="1"/>
  <c r="D155" i="4" l="1"/>
  <c r="B156" i="4" s="1"/>
  <c r="J263" i="4"/>
  <c r="J264" i="4" l="1"/>
  <c r="C156" i="4"/>
  <c r="G156" i="4" s="1"/>
  <c r="H156" i="4" s="1"/>
  <c r="F157" i="4" s="1"/>
  <c r="D156" i="4" l="1"/>
  <c r="B157" i="4" s="1"/>
  <c r="J265" i="4"/>
  <c r="C157" i="4" l="1"/>
  <c r="G157" i="4" s="1"/>
  <c r="H157" i="4" s="1"/>
  <c r="F158" i="4" s="1"/>
  <c r="J266" i="4"/>
  <c r="J267" i="4" l="1"/>
  <c r="D157" i="4"/>
  <c r="B158" i="4" s="1"/>
  <c r="J268" i="4" l="1"/>
  <c r="C158" i="4"/>
  <c r="G158" i="4" s="1"/>
  <c r="H158" i="4" s="1"/>
  <c r="F159" i="4" s="1"/>
  <c r="D158" i="4" l="1"/>
  <c r="B159" i="4" s="1"/>
  <c r="J269" i="4"/>
  <c r="J270" i="4" l="1"/>
  <c r="C159" i="4"/>
  <c r="G159" i="4" s="1"/>
  <c r="H159" i="4" s="1"/>
  <c r="F160" i="4" s="1"/>
  <c r="D159" i="4" l="1"/>
  <c r="B160" i="4" s="1"/>
  <c r="J271" i="4"/>
  <c r="J272" i="4" l="1"/>
  <c r="C160" i="4"/>
  <c r="G160" i="4" s="1"/>
  <c r="H160" i="4" s="1"/>
  <c r="F161" i="4" s="1"/>
  <c r="D160" i="4" l="1"/>
  <c r="B161" i="4" s="1"/>
  <c r="J273" i="4"/>
  <c r="J274" i="4" l="1"/>
  <c r="C161" i="4"/>
  <c r="G161" i="4" s="1"/>
  <c r="H161" i="4" s="1"/>
  <c r="F162" i="4" s="1"/>
  <c r="D161" i="4" l="1"/>
  <c r="B162" i="4" s="1"/>
  <c r="J275" i="4"/>
  <c r="J276" i="4" l="1"/>
  <c r="C162" i="4"/>
  <c r="G162" i="4" s="1"/>
  <c r="H162" i="4" s="1"/>
  <c r="F163" i="4" s="1"/>
  <c r="D162" i="4" l="1"/>
  <c r="B163" i="4" s="1"/>
  <c r="J277" i="4"/>
  <c r="J278" i="4" l="1"/>
  <c r="C163" i="4"/>
  <c r="G163" i="4" s="1"/>
  <c r="H163" i="4" s="1"/>
  <c r="F164" i="4" s="1"/>
  <c r="D163" i="4" l="1"/>
  <c r="B164" i="4" s="1"/>
  <c r="J279" i="4"/>
  <c r="J280" i="4" l="1"/>
  <c r="C164" i="4"/>
  <c r="G164" i="4" s="1"/>
  <c r="H164" i="4" s="1"/>
  <c r="F165" i="4" s="1"/>
  <c r="D164" i="4" l="1"/>
  <c r="B165" i="4" s="1"/>
  <c r="J281" i="4"/>
  <c r="C165" i="4" l="1"/>
  <c r="G165" i="4" s="1"/>
  <c r="H165" i="4" s="1"/>
  <c r="F166" i="4" s="1"/>
  <c r="J282" i="4"/>
  <c r="J283" i="4" l="1"/>
  <c r="D165" i="4"/>
  <c r="B166" i="4" s="1"/>
  <c r="J284" i="4" l="1"/>
  <c r="C166" i="4"/>
  <c r="G166" i="4" s="1"/>
  <c r="H166" i="4" s="1"/>
  <c r="F167" i="4" s="1"/>
  <c r="D166" i="4" l="1"/>
  <c r="B167" i="4" s="1"/>
  <c r="J285" i="4"/>
  <c r="J286" i="4" l="1"/>
  <c r="C167" i="4"/>
  <c r="G167" i="4" s="1"/>
  <c r="H167" i="4" s="1"/>
  <c r="F168" i="4" s="1"/>
  <c r="J287" i="4" l="1"/>
  <c r="D167" i="4"/>
  <c r="B168" i="4" s="1"/>
  <c r="C168" i="4" l="1"/>
  <c r="G168" i="4" s="1"/>
  <c r="H168" i="4" s="1"/>
  <c r="F169" i="4" s="1"/>
  <c r="J288" i="4"/>
  <c r="J289" i="4" l="1"/>
  <c r="D168" i="4"/>
  <c r="B169" i="4" s="1"/>
  <c r="C169" i="4" l="1"/>
  <c r="G169" i="4" s="1"/>
  <c r="H169" i="4" s="1"/>
  <c r="F170" i="4" s="1"/>
  <c r="J290" i="4"/>
  <c r="J291" i="4" l="1"/>
  <c r="D169" i="4"/>
  <c r="B170" i="4" s="1"/>
  <c r="C170" i="4" l="1"/>
  <c r="G170" i="4" s="1"/>
  <c r="H170" i="4" s="1"/>
  <c r="F171" i="4" s="1"/>
  <c r="J292" i="4"/>
  <c r="J293" i="4" l="1"/>
  <c r="D170" i="4"/>
  <c r="B171" i="4" s="1"/>
  <c r="C171" i="4" l="1"/>
  <c r="G171" i="4" s="1"/>
  <c r="H171" i="4" s="1"/>
  <c r="F172" i="4" s="1"/>
  <c r="J294" i="4"/>
  <c r="J295" i="4" l="1"/>
  <c r="D171" i="4"/>
  <c r="B172" i="4" s="1"/>
  <c r="C172" i="4" l="1"/>
  <c r="G172" i="4" s="1"/>
  <c r="H172" i="4" s="1"/>
  <c r="F173" i="4" s="1"/>
  <c r="J296" i="4"/>
  <c r="J297" i="4" l="1"/>
  <c r="D172" i="4"/>
  <c r="B173" i="4" s="1"/>
  <c r="C173" i="4" l="1"/>
  <c r="G173" i="4" s="1"/>
  <c r="H173" i="4" s="1"/>
  <c r="F174" i="4" s="1"/>
  <c r="J298" i="4"/>
  <c r="J299" i="4" l="1"/>
  <c r="D173" i="4"/>
  <c r="B174" i="4" s="1"/>
  <c r="C174" i="4" l="1"/>
  <c r="G174" i="4" s="1"/>
  <c r="H174" i="4" s="1"/>
  <c r="F175" i="4" s="1"/>
  <c r="J300" i="4"/>
  <c r="J301" i="4" l="1"/>
  <c r="D174" i="4"/>
  <c r="B175" i="4" s="1"/>
  <c r="C175" i="4" l="1"/>
  <c r="G175" i="4" s="1"/>
  <c r="H175" i="4" s="1"/>
  <c r="F176" i="4" s="1"/>
  <c r="J302" i="4"/>
  <c r="J303" i="4" l="1"/>
  <c r="D175" i="4"/>
  <c r="B176" i="4" s="1"/>
  <c r="C176" i="4" l="1"/>
  <c r="G176" i="4" s="1"/>
  <c r="H176" i="4" s="1"/>
  <c r="F177" i="4" s="1"/>
  <c r="J304" i="4"/>
  <c r="J305" i="4" l="1"/>
  <c r="D176" i="4"/>
  <c r="B177" i="4" s="1"/>
  <c r="J306" i="4" l="1"/>
  <c r="C177" i="4"/>
  <c r="G177" i="4" s="1"/>
  <c r="H177" i="4" s="1"/>
  <c r="F178" i="4" s="1"/>
  <c r="D177" i="4" l="1"/>
  <c r="B178" i="4" s="1"/>
  <c r="J307" i="4"/>
  <c r="J308" i="4" l="1"/>
  <c r="C178" i="4"/>
  <c r="G178" i="4" s="1"/>
  <c r="H178" i="4" s="1"/>
  <c r="F179" i="4" s="1"/>
  <c r="D178" i="4" l="1"/>
  <c r="B179" i="4" s="1"/>
  <c r="J309" i="4"/>
  <c r="J310" i="4" l="1"/>
  <c r="C179" i="4"/>
  <c r="G179" i="4" s="1"/>
  <c r="H179" i="4" s="1"/>
  <c r="F180" i="4" s="1"/>
  <c r="J311" i="4" l="1"/>
  <c r="D179" i="4"/>
  <c r="B180" i="4" s="1"/>
  <c r="J312" i="4" l="1"/>
  <c r="C180" i="4"/>
  <c r="G180" i="4" s="1"/>
  <c r="H180" i="4" s="1"/>
  <c r="F181" i="4" s="1"/>
  <c r="J313" i="4" l="1"/>
  <c r="D180" i="4"/>
  <c r="B181" i="4" s="1"/>
  <c r="C181" i="4" l="1"/>
  <c r="G181" i="4" s="1"/>
  <c r="H181" i="4" s="1"/>
  <c r="F182" i="4" s="1"/>
  <c r="J314" i="4"/>
  <c r="J315" i="4" l="1"/>
  <c r="D181" i="4"/>
  <c r="B182" i="4" s="1"/>
  <c r="C182" i="4" l="1"/>
  <c r="G182" i="4" s="1"/>
  <c r="H182" i="4" s="1"/>
  <c r="F183" i="4" s="1"/>
  <c r="J316" i="4"/>
  <c r="D182" i="4" l="1"/>
  <c r="B183" i="4" s="1"/>
  <c r="C183" i="4" l="1"/>
  <c r="G183" i="4" s="1"/>
  <c r="H183" i="4" s="1"/>
  <c r="F184" i="4" s="1"/>
  <c r="D183" i="4" l="1"/>
  <c r="B184" i="4" s="1"/>
  <c r="C184" i="4" l="1"/>
  <c r="G184" i="4" s="1"/>
  <c r="H184" i="4" s="1"/>
  <c r="F185" i="4" s="1"/>
  <c r="D184" i="4" l="1"/>
  <c r="B185" i="4" s="1"/>
  <c r="C185" i="4" l="1"/>
  <c r="G185" i="4" s="1"/>
  <c r="H185" i="4" s="1"/>
  <c r="F186" i="4" s="1"/>
  <c r="D185" i="4" l="1"/>
  <c r="B186" i="4" s="1"/>
  <c r="C186" i="4" l="1"/>
  <c r="G186" i="4" s="1"/>
  <c r="H186" i="4" s="1"/>
  <c r="F187" i="4" s="1"/>
  <c r="D186" i="4" l="1"/>
  <c r="B187" i="4" s="1"/>
  <c r="C187" i="4" l="1"/>
  <c r="G187" i="4" s="1"/>
  <c r="H187" i="4" s="1"/>
  <c r="F188" i="4" s="1"/>
  <c r="D187" i="4" l="1"/>
  <c r="B188" i="4" s="1"/>
  <c r="C188" i="4" l="1"/>
  <c r="G188" i="4" s="1"/>
  <c r="H188" i="4" s="1"/>
  <c r="F189" i="4" s="1"/>
  <c r="D188" i="4" l="1"/>
  <c r="B189" i="4" s="1"/>
  <c r="C189" i="4" l="1"/>
  <c r="G189" i="4" s="1"/>
  <c r="H189" i="4" s="1"/>
  <c r="F190" i="4" s="1"/>
  <c r="D189" i="4" l="1"/>
  <c r="B190" i="4" s="1"/>
  <c r="C190" i="4" l="1"/>
  <c r="G190" i="4" s="1"/>
  <c r="H190" i="4" s="1"/>
  <c r="F191" i="4" s="1"/>
  <c r="D190" i="4" l="1"/>
  <c r="B191" i="4" s="1"/>
  <c r="C191" i="4" l="1"/>
  <c r="G191" i="4" s="1"/>
  <c r="H191" i="4" s="1"/>
  <c r="F192" i="4" s="1"/>
  <c r="D191" i="4" l="1"/>
  <c r="B192" i="4" s="1"/>
  <c r="C192" i="4" l="1"/>
  <c r="G192" i="4" s="1"/>
  <c r="H192" i="4" s="1"/>
  <c r="F193" i="4" s="1"/>
  <c r="D192" i="4" l="1"/>
  <c r="B193" i="4" s="1"/>
  <c r="C193" i="4" l="1"/>
  <c r="G193" i="4" s="1"/>
  <c r="H193" i="4" s="1"/>
  <c r="F194" i="4" s="1"/>
  <c r="D193" i="4" l="1"/>
  <c r="B194" i="4" s="1"/>
  <c r="C194" i="4" l="1"/>
  <c r="G194" i="4" s="1"/>
  <c r="H194" i="4" s="1"/>
  <c r="F195" i="4" s="1"/>
  <c r="D194" i="4" l="1"/>
  <c r="B195" i="4" s="1"/>
  <c r="C195" i="4" l="1"/>
  <c r="G195" i="4" s="1"/>
  <c r="H195" i="4" s="1"/>
  <c r="F196" i="4" s="1"/>
  <c r="D195" i="4" l="1"/>
  <c r="B196" i="4" s="1"/>
  <c r="C196" i="4" l="1"/>
  <c r="G196" i="4" s="1"/>
  <c r="H196" i="4" s="1"/>
  <c r="F197" i="4" s="1"/>
  <c r="D196" i="4" l="1"/>
  <c r="B197" i="4" s="1"/>
  <c r="C197" i="4" l="1"/>
  <c r="G197" i="4" s="1"/>
  <c r="H197" i="4" s="1"/>
  <c r="F198" i="4" s="1"/>
  <c r="D197" i="4" l="1"/>
  <c r="B198" i="4" s="1"/>
  <c r="C198" i="4" l="1"/>
  <c r="G198" i="4" s="1"/>
  <c r="H198" i="4" s="1"/>
  <c r="F199" i="4" s="1"/>
  <c r="D198" i="4" l="1"/>
  <c r="B199" i="4" s="1"/>
  <c r="C199" i="4" l="1"/>
  <c r="G199" i="4" s="1"/>
  <c r="H199" i="4" s="1"/>
  <c r="F200" i="4" s="1"/>
  <c r="D199" i="4" l="1"/>
  <c r="B200" i="4" s="1"/>
  <c r="C200" i="4" l="1"/>
  <c r="G200" i="4" s="1"/>
  <c r="H200" i="4" s="1"/>
  <c r="F201" i="4" s="1"/>
  <c r="D200" i="4" l="1"/>
  <c r="B201" i="4" s="1"/>
  <c r="C201" i="4" l="1"/>
  <c r="G201" i="4" s="1"/>
  <c r="H201" i="4" s="1"/>
  <c r="F202" i="4" s="1"/>
  <c r="D201" i="4" l="1"/>
  <c r="B202" i="4" s="1"/>
  <c r="C202" i="4" l="1"/>
  <c r="G202" i="4" s="1"/>
  <c r="H202" i="4" s="1"/>
  <c r="F203" i="4" s="1"/>
  <c r="D202" i="4" l="1"/>
  <c r="B203" i="4" s="1"/>
  <c r="C203" i="4" l="1"/>
  <c r="G203" i="4" s="1"/>
  <c r="H203" i="4" s="1"/>
  <c r="F204" i="4" s="1"/>
  <c r="D203" i="4" l="1"/>
  <c r="B204" i="4" s="1"/>
  <c r="C204" i="4" l="1"/>
  <c r="G204" i="4" s="1"/>
  <c r="H204" i="4" s="1"/>
  <c r="F205" i="4" s="1"/>
  <c r="D204" i="4" l="1"/>
  <c r="B205" i="4" s="1"/>
  <c r="C205" i="4" l="1"/>
  <c r="G205" i="4" s="1"/>
  <c r="H205" i="4" s="1"/>
  <c r="F206" i="4" s="1"/>
  <c r="D205" i="4" l="1"/>
  <c r="B206" i="4" s="1"/>
  <c r="C206" i="4" l="1"/>
  <c r="G206" i="4" s="1"/>
  <c r="H206" i="4" s="1"/>
  <c r="F207" i="4" s="1"/>
  <c r="D206" i="4" l="1"/>
  <c r="B207" i="4" s="1"/>
  <c r="C207" i="4" l="1"/>
  <c r="G207" i="4" s="1"/>
  <c r="H207" i="4" s="1"/>
  <c r="F208" i="4" s="1"/>
  <c r="D207" i="4" l="1"/>
  <c r="B208" i="4" s="1"/>
  <c r="C208" i="4" l="1"/>
  <c r="G208" i="4" s="1"/>
  <c r="H208" i="4" s="1"/>
  <c r="F209" i="4" s="1"/>
  <c r="D208" i="4" l="1"/>
  <c r="B209" i="4" s="1"/>
  <c r="C209" i="4" l="1"/>
  <c r="G209" i="4" s="1"/>
  <c r="H209" i="4" s="1"/>
  <c r="F210" i="4" s="1"/>
  <c r="D209" i="4" l="1"/>
  <c r="B210" i="4" s="1"/>
  <c r="C210" i="4" l="1"/>
  <c r="G210" i="4" s="1"/>
  <c r="H210" i="4" s="1"/>
  <c r="F211" i="4" s="1"/>
  <c r="D210" i="4" l="1"/>
  <c r="B211" i="4" s="1"/>
  <c r="C211" i="4" l="1"/>
  <c r="G211" i="4" s="1"/>
  <c r="H211" i="4" s="1"/>
  <c r="F212" i="4" s="1"/>
  <c r="D211" i="4" l="1"/>
  <c r="B212" i="4" s="1"/>
  <c r="C212" i="4" l="1"/>
  <c r="G212" i="4" s="1"/>
  <c r="H212" i="4" s="1"/>
  <c r="F213" i="4" s="1"/>
  <c r="D212" i="4" l="1"/>
  <c r="B213" i="4" s="1"/>
  <c r="C213" i="4" l="1"/>
  <c r="G213" i="4" s="1"/>
  <c r="H213" i="4" s="1"/>
  <c r="F214" i="4" s="1"/>
  <c r="D213" i="4" l="1"/>
  <c r="B214" i="4" s="1"/>
  <c r="C214" i="4" l="1"/>
  <c r="G214" i="4" s="1"/>
  <c r="H214" i="4" s="1"/>
  <c r="F215" i="4" s="1"/>
  <c r="D214" i="4" l="1"/>
  <c r="B215" i="4" s="1"/>
  <c r="C215" i="4" l="1"/>
  <c r="G215" i="4" s="1"/>
  <c r="H215" i="4" s="1"/>
  <c r="F216" i="4" s="1"/>
  <c r="D215" i="4" l="1"/>
  <c r="B216" i="4" s="1"/>
  <c r="C216" i="4" l="1"/>
  <c r="G216" i="4" s="1"/>
  <c r="H216" i="4" s="1"/>
  <c r="F217" i="4" s="1"/>
  <c r="D216" i="4" l="1"/>
  <c r="B217" i="4" s="1"/>
  <c r="C217" i="4" l="1"/>
  <c r="G217" i="4" s="1"/>
  <c r="H217" i="4" s="1"/>
  <c r="F218" i="4" s="1"/>
  <c r="D217" i="4" l="1"/>
  <c r="B218" i="4" s="1"/>
  <c r="C218" i="4" l="1"/>
  <c r="G218" i="4" s="1"/>
  <c r="H218" i="4" s="1"/>
  <c r="F219" i="4" s="1"/>
  <c r="D218" i="4" l="1"/>
  <c r="B219" i="4" s="1"/>
  <c r="C219" i="4" l="1"/>
  <c r="G219" i="4" s="1"/>
  <c r="H219" i="4" s="1"/>
  <c r="F220" i="4" s="1"/>
  <c r="D219" i="4" l="1"/>
  <c r="B220" i="4" s="1"/>
  <c r="C220" i="4" l="1"/>
  <c r="G220" i="4" s="1"/>
  <c r="H220" i="4" s="1"/>
  <c r="F221" i="4" s="1"/>
  <c r="D220" i="4" l="1"/>
  <c r="B221" i="4" s="1"/>
  <c r="C221" i="4" l="1"/>
  <c r="G221" i="4" s="1"/>
  <c r="H221" i="4" s="1"/>
  <c r="F222" i="4" s="1"/>
  <c r="D221" i="4" l="1"/>
  <c r="B222" i="4" s="1"/>
  <c r="C222" i="4" l="1"/>
  <c r="G222" i="4" s="1"/>
  <c r="H222" i="4" s="1"/>
  <c r="F223" i="4" s="1"/>
  <c r="D222" i="4" l="1"/>
  <c r="B223" i="4" s="1"/>
  <c r="C223" i="4" l="1"/>
  <c r="G223" i="4" s="1"/>
  <c r="H223" i="4" s="1"/>
  <c r="F224" i="4" s="1"/>
  <c r="D223" i="4" l="1"/>
  <c r="B224" i="4" s="1"/>
  <c r="C224" i="4" l="1"/>
  <c r="G224" i="4" s="1"/>
  <c r="H224" i="4" s="1"/>
  <c r="F225" i="4" s="1"/>
  <c r="D224" i="4" l="1"/>
  <c r="B225" i="4" s="1"/>
  <c r="C225" i="4" l="1"/>
  <c r="G225" i="4" s="1"/>
  <c r="H225" i="4" s="1"/>
  <c r="F226" i="4" s="1"/>
  <c r="D225" i="4" l="1"/>
  <c r="B226" i="4" s="1"/>
  <c r="C226" i="4" l="1"/>
  <c r="G226" i="4" s="1"/>
  <c r="H226" i="4" s="1"/>
  <c r="F227" i="4" s="1"/>
  <c r="D226" i="4" l="1"/>
  <c r="B227" i="4" s="1"/>
  <c r="C227" i="4" l="1"/>
  <c r="G227" i="4" s="1"/>
  <c r="H227" i="4" s="1"/>
  <c r="F228" i="4" s="1"/>
  <c r="D227" i="4" l="1"/>
  <c r="B228" i="4" s="1"/>
  <c r="C228" i="4" l="1"/>
  <c r="G228" i="4" s="1"/>
  <c r="H228" i="4" s="1"/>
  <c r="F229" i="4" s="1"/>
  <c r="D228" i="4" l="1"/>
  <c r="B229" i="4" s="1"/>
  <c r="C229" i="4" l="1"/>
  <c r="G229" i="4" s="1"/>
  <c r="H229" i="4" s="1"/>
  <c r="F230" i="4" s="1"/>
  <c r="D229" i="4" l="1"/>
  <c r="B230" i="4" s="1"/>
  <c r="C230" i="4" l="1"/>
  <c r="G230" i="4" s="1"/>
  <c r="H230" i="4" s="1"/>
  <c r="F231" i="4" s="1"/>
  <c r="D230" i="4" l="1"/>
  <c r="B231" i="4" s="1"/>
  <c r="C231" i="4" l="1"/>
  <c r="G231" i="4" s="1"/>
  <c r="H231" i="4" s="1"/>
  <c r="F232" i="4" s="1"/>
  <c r="D231" i="4" l="1"/>
  <c r="B232" i="4" s="1"/>
  <c r="C232" i="4" l="1"/>
  <c r="G232" i="4" s="1"/>
  <c r="H232" i="4" s="1"/>
  <c r="F233" i="4" s="1"/>
  <c r="D232" i="4" l="1"/>
  <c r="B233" i="4" s="1"/>
  <c r="C233" i="4" l="1"/>
  <c r="G233" i="4" s="1"/>
  <c r="H233" i="4" s="1"/>
  <c r="F234" i="4" s="1"/>
  <c r="D233" i="4" l="1"/>
  <c r="B234" i="4" s="1"/>
  <c r="C234" i="4" l="1"/>
  <c r="G234" i="4" s="1"/>
  <c r="H234" i="4" s="1"/>
  <c r="F235" i="4" s="1"/>
  <c r="D234" i="4" l="1"/>
  <c r="B235" i="4" s="1"/>
  <c r="C235" i="4" l="1"/>
  <c r="G235" i="4" s="1"/>
  <c r="H235" i="4" s="1"/>
  <c r="F236" i="4" s="1"/>
  <c r="D235" i="4" l="1"/>
  <c r="B236" i="4" s="1"/>
  <c r="C236" i="4" l="1"/>
  <c r="G236" i="4" s="1"/>
  <c r="H236" i="4" s="1"/>
  <c r="F237" i="4" s="1"/>
  <c r="D236" i="4" l="1"/>
  <c r="B237" i="4" s="1"/>
  <c r="C237" i="4" l="1"/>
  <c r="G237" i="4" s="1"/>
  <c r="H237" i="4" s="1"/>
  <c r="F238" i="4" s="1"/>
  <c r="D237" i="4" l="1"/>
  <c r="B238" i="4" s="1"/>
  <c r="C238" i="4" l="1"/>
  <c r="G238" i="4" s="1"/>
  <c r="H238" i="4" s="1"/>
  <c r="F239" i="4" s="1"/>
  <c r="D238" i="4" l="1"/>
  <c r="B239" i="4" s="1"/>
  <c r="C239" i="4" l="1"/>
  <c r="G239" i="4" s="1"/>
  <c r="H239" i="4" s="1"/>
  <c r="F240" i="4" s="1"/>
  <c r="D239" i="4" l="1"/>
  <c r="B240" i="4" s="1"/>
  <c r="C240" i="4" l="1"/>
  <c r="G240" i="4" s="1"/>
  <c r="H240" i="4" s="1"/>
  <c r="F241" i="4" s="1"/>
  <c r="D240" i="4" l="1"/>
  <c r="B241" i="4" s="1"/>
  <c r="C241" i="4" l="1"/>
  <c r="G241" i="4" s="1"/>
  <c r="H241" i="4" s="1"/>
  <c r="F242" i="4" s="1"/>
  <c r="D241" i="4" l="1"/>
  <c r="B242" i="4" s="1"/>
  <c r="C242" i="4" l="1"/>
  <c r="G242" i="4" s="1"/>
  <c r="H242" i="4" s="1"/>
  <c r="F243" i="4" s="1"/>
  <c r="D242" i="4" l="1"/>
  <c r="B243" i="4" s="1"/>
  <c r="C243" i="4" l="1"/>
  <c r="G243" i="4" s="1"/>
  <c r="H243" i="4" s="1"/>
  <c r="F244" i="4" s="1"/>
  <c r="D243" i="4" l="1"/>
  <c r="B244" i="4" s="1"/>
  <c r="C244" i="4" l="1"/>
  <c r="G244" i="4" s="1"/>
  <c r="H244" i="4" s="1"/>
  <c r="F245" i="4" s="1"/>
  <c r="D244" i="4" l="1"/>
  <c r="B245" i="4" s="1"/>
  <c r="C245" i="4" l="1"/>
  <c r="G245" i="4" s="1"/>
  <c r="H245" i="4" s="1"/>
  <c r="F246" i="4" s="1"/>
  <c r="D245" i="4" l="1"/>
  <c r="B246" i="4" s="1"/>
  <c r="C246" i="4" l="1"/>
  <c r="G246" i="4" s="1"/>
  <c r="H246" i="4" s="1"/>
  <c r="F247" i="4" s="1"/>
  <c r="D246" i="4" l="1"/>
  <c r="B247" i="4" s="1"/>
  <c r="C247" i="4" l="1"/>
  <c r="G247" i="4" s="1"/>
  <c r="H247" i="4" s="1"/>
  <c r="F248" i="4" s="1"/>
  <c r="D247" i="4" l="1"/>
  <c r="B248" i="4" s="1"/>
  <c r="C248" i="4" l="1"/>
  <c r="G248" i="4" s="1"/>
  <c r="H248" i="4" s="1"/>
  <c r="F249" i="4" s="1"/>
  <c r="D248" i="4" l="1"/>
  <c r="B249" i="4" s="1"/>
  <c r="C249" i="4" l="1"/>
  <c r="G249" i="4" s="1"/>
  <c r="H249" i="4" s="1"/>
  <c r="F250" i="4" s="1"/>
  <c r="D249" i="4" l="1"/>
  <c r="B250" i="4" s="1"/>
  <c r="C250" i="4" l="1"/>
  <c r="G250" i="4" s="1"/>
  <c r="H250" i="4" s="1"/>
  <c r="F251" i="4" s="1"/>
  <c r="D250" i="4" l="1"/>
  <c r="B251" i="4" s="1"/>
  <c r="C251" i="4" l="1"/>
  <c r="G251" i="4" s="1"/>
  <c r="H251" i="4" s="1"/>
  <c r="F252" i="4" s="1"/>
  <c r="D251" i="4" l="1"/>
  <c r="B252" i="4" s="1"/>
  <c r="C252" i="4" l="1"/>
  <c r="G252" i="4" s="1"/>
  <c r="H252" i="4" s="1"/>
  <c r="F253" i="4" s="1"/>
  <c r="D252" i="4" l="1"/>
  <c r="B253" i="4" s="1"/>
  <c r="C253" i="4" l="1"/>
  <c r="G253" i="4" s="1"/>
  <c r="H253" i="4" s="1"/>
  <c r="F254" i="4" s="1"/>
  <c r="D253" i="4" l="1"/>
  <c r="B254" i="4" s="1"/>
  <c r="C254" i="4" l="1"/>
  <c r="G254" i="4" s="1"/>
  <c r="H254" i="4" s="1"/>
  <c r="F255" i="4" s="1"/>
  <c r="D254" i="4" l="1"/>
  <c r="B255" i="4" s="1"/>
  <c r="C255" i="4" l="1"/>
  <c r="G255" i="4" s="1"/>
  <c r="H255" i="4" s="1"/>
  <c r="F256" i="4" s="1"/>
  <c r="D255" i="4" l="1"/>
  <c r="B256" i="4" s="1"/>
  <c r="C256" i="4" l="1"/>
  <c r="G256" i="4" s="1"/>
  <c r="H256" i="4" s="1"/>
  <c r="F257" i="4" s="1"/>
  <c r="D256" i="4" l="1"/>
  <c r="B257" i="4" s="1"/>
  <c r="C257" i="4" l="1"/>
  <c r="G257" i="4" s="1"/>
  <c r="H257" i="4" s="1"/>
  <c r="F258" i="4" s="1"/>
  <c r="D257" i="4" l="1"/>
  <c r="B258" i="4" s="1"/>
  <c r="C258" i="4" l="1"/>
  <c r="G258" i="4" s="1"/>
  <c r="H258" i="4" s="1"/>
  <c r="F259" i="4" s="1"/>
  <c r="D258" i="4" l="1"/>
  <c r="B259" i="4" s="1"/>
  <c r="C259" i="4" l="1"/>
  <c r="G259" i="4" s="1"/>
  <c r="H259" i="4" s="1"/>
  <c r="F260" i="4" s="1"/>
  <c r="D259" i="4" l="1"/>
  <c r="B260" i="4" s="1"/>
  <c r="C260" i="4" l="1"/>
  <c r="G260" i="4" s="1"/>
  <c r="H260" i="4" s="1"/>
  <c r="F261" i="4" s="1"/>
  <c r="D260" i="4" l="1"/>
  <c r="B261" i="4" s="1"/>
  <c r="C261" i="4" l="1"/>
  <c r="G261" i="4" s="1"/>
  <c r="H261" i="4" s="1"/>
  <c r="F262" i="4" s="1"/>
  <c r="D261" i="4" l="1"/>
  <c r="B262" i="4" s="1"/>
  <c r="C262" i="4" l="1"/>
  <c r="G262" i="4" s="1"/>
  <c r="H262" i="4" s="1"/>
  <c r="F263" i="4" s="1"/>
  <c r="D262" i="4" l="1"/>
  <c r="B263" i="4" s="1"/>
  <c r="C263" i="4" l="1"/>
  <c r="G263" i="4" s="1"/>
  <c r="H263" i="4" s="1"/>
  <c r="F264" i="4" s="1"/>
  <c r="D263" i="4" l="1"/>
  <c r="B264" i="4" s="1"/>
  <c r="C264" i="4" l="1"/>
  <c r="G264" i="4" s="1"/>
  <c r="H264" i="4" s="1"/>
  <c r="F265" i="4" s="1"/>
  <c r="D264" i="4" l="1"/>
  <c r="B265" i="4" s="1"/>
  <c r="C265" i="4" l="1"/>
  <c r="G265" i="4" s="1"/>
  <c r="H265" i="4" s="1"/>
  <c r="F266" i="4" s="1"/>
  <c r="D265" i="4" l="1"/>
  <c r="B266" i="4" s="1"/>
  <c r="C266" i="4" l="1"/>
  <c r="G266" i="4" s="1"/>
  <c r="H266" i="4" s="1"/>
  <c r="F267" i="4" s="1"/>
  <c r="D266" i="4" l="1"/>
  <c r="B267" i="4" s="1"/>
  <c r="C267" i="4" l="1"/>
  <c r="G267" i="4" s="1"/>
  <c r="H267" i="4" s="1"/>
  <c r="F268" i="4" s="1"/>
  <c r="D267" i="4" l="1"/>
  <c r="B268" i="4" s="1"/>
  <c r="C268" i="4" l="1"/>
  <c r="G268" i="4" s="1"/>
  <c r="H268" i="4" s="1"/>
  <c r="F269" i="4" s="1"/>
  <c r="D268" i="4" l="1"/>
  <c r="B269" i="4" s="1"/>
  <c r="C269" i="4" l="1"/>
  <c r="G269" i="4" s="1"/>
  <c r="H269" i="4" s="1"/>
  <c r="F270" i="4" s="1"/>
  <c r="D269" i="4" l="1"/>
  <c r="B270" i="4" s="1"/>
  <c r="C270" i="4" l="1"/>
  <c r="G270" i="4" s="1"/>
  <c r="H270" i="4" s="1"/>
  <c r="F271" i="4" s="1"/>
  <c r="D270" i="4" l="1"/>
  <c r="B271" i="4" s="1"/>
  <c r="C271" i="4" l="1"/>
  <c r="G271" i="4" s="1"/>
  <c r="H271" i="4" s="1"/>
  <c r="F272" i="4" s="1"/>
  <c r="D271" i="4" l="1"/>
  <c r="B272" i="4" s="1"/>
  <c r="C272" i="4" l="1"/>
  <c r="G272" i="4" s="1"/>
  <c r="H272" i="4" s="1"/>
  <c r="F273" i="4" s="1"/>
  <c r="D272" i="4" l="1"/>
  <c r="B273" i="4" s="1"/>
  <c r="C273" i="4" l="1"/>
  <c r="G273" i="4" s="1"/>
  <c r="H273" i="4" s="1"/>
  <c r="F274" i="4" s="1"/>
  <c r="D273" i="4" l="1"/>
  <c r="B274" i="4" s="1"/>
  <c r="C274" i="4" l="1"/>
  <c r="G274" i="4" s="1"/>
  <c r="H274" i="4" s="1"/>
  <c r="F275" i="4" s="1"/>
  <c r="D274" i="4" l="1"/>
  <c r="B275" i="4" s="1"/>
  <c r="C275" i="4" l="1"/>
  <c r="G275" i="4" s="1"/>
  <c r="H275" i="4" s="1"/>
  <c r="F276" i="4" s="1"/>
  <c r="D275" i="4" l="1"/>
  <c r="B276" i="4" s="1"/>
  <c r="C276" i="4" l="1"/>
  <c r="G276" i="4" s="1"/>
  <c r="H276" i="4" s="1"/>
  <c r="F277" i="4" s="1"/>
  <c r="D276" i="4" l="1"/>
  <c r="B277" i="4" s="1"/>
  <c r="C277" i="4" l="1"/>
  <c r="G277" i="4" s="1"/>
  <c r="H277" i="4" s="1"/>
  <c r="F278" i="4" s="1"/>
  <c r="D277" i="4" l="1"/>
  <c r="B278" i="4" s="1"/>
  <c r="C278" i="4" l="1"/>
  <c r="G278" i="4" s="1"/>
  <c r="H278" i="4" s="1"/>
  <c r="F279" i="4" s="1"/>
  <c r="D278" i="4" l="1"/>
  <c r="B279" i="4" s="1"/>
  <c r="C279" i="4" l="1"/>
  <c r="G279" i="4" s="1"/>
  <c r="H279" i="4" s="1"/>
  <c r="F280" i="4" s="1"/>
  <c r="D279" i="4" l="1"/>
  <c r="B280" i="4" s="1"/>
  <c r="C280" i="4" l="1"/>
  <c r="G280" i="4" s="1"/>
  <c r="H280" i="4" s="1"/>
  <c r="F281" i="4" s="1"/>
  <c r="D280" i="4" l="1"/>
  <c r="B281" i="4" s="1"/>
  <c r="C281" i="4" l="1"/>
  <c r="G281" i="4" s="1"/>
  <c r="H281" i="4" s="1"/>
  <c r="F282" i="4" s="1"/>
  <c r="D281" i="4" l="1"/>
  <c r="B282" i="4" s="1"/>
  <c r="C282" i="4" l="1"/>
  <c r="G282" i="4" s="1"/>
  <c r="H282" i="4" s="1"/>
  <c r="F283" i="4" s="1"/>
  <c r="D282" i="4" l="1"/>
  <c r="B283" i="4" s="1"/>
  <c r="C283" i="4" l="1"/>
  <c r="G283" i="4" s="1"/>
  <c r="H283" i="4" s="1"/>
  <c r="F284" i="4" s="1"/>
  <c r="D283" i="4" l="1"/>
  <c r="B284" i="4" s="1"/>
  <c r="C284" i="4" l="1"/>
  <c r="G284" i="4" s="1"/>
  <c r="H284" i="4" s="1"/>
  <c r="F285" i="4" s="1"/>
  <c r="D284" i="4" l="1"/>
  <c r="B285" i="4" s="1"/>
  <c r="C285" i="4" l="1"/>
  <c r="G285" i="4" s="1"/>
  <c r="H285" i="4" s="1"/>
  <c r="F286" i="4" s="1"/>
  <c r="D285" i="4" l="1"/>
  <c r="B286" i="4" s="1"/>
  <c r="C286" i="4" l="1"/>
  <c r="G286" i="4" s="1"/>
  <c r="H286" i="4" s="1"/>
  <c r="F287" i="4" s="1"/>
  <c r="D286" i="4" l="1"/>
  <c r="B287" i="4" s="1"/>
  <c r="C287" i="4" l="1"/>
  <c r="G287" i="4" s="1"/>
  <c r="H287" i="4" s="1"/>
  <c r="F288" i="4" s="1"/>
  <c r="D287" i="4" l="1"/>
  <c r="B288" i="4" s="1"/>
  <c r="C288" i="4" l="1"/>
  <c r="G288" i="4" s="1"/>
  <c r="H288" i="4" s="1"/>
  <c r="F289" i="4" s="1"/>
  <c r="D288" i="4" l="1"/>
  <c r="B289" i="4" s="1"/>
  <c r="C289" i="4" l="1"/>
  <c r="G289" i="4" s="1"/>
  <c r="H289" i="4" s="1"/>
  <c r="F290" i="4" s="1"/>
  <c r="D289" i="4" l="1"/>
  <c r="B290" i="4" s="1"/>
  <c r="C290" i="4" l="1"/>
  <c r="G290" i="4" s="1"/>
  <c r="H290" i="4" s="1"/>
  <c r="F291" i="4" s="1"/>
  <c r="D290" i="4" l="1"/>
  <c r="B291" i="4" s="1"/>
  <c r="C291" i="4" l="1"/>
  <c r="G291" i="4" s="1"/>
  <c r="H291" i="4" s="1"/>
  <c r="F292" i="4" s="1"/>
  <c r="D291" i="4" l="1"/>
  <c r="B292" i="4" s="1"/>
  <c r="C292" i="4" l="1"/>
  <c r="G292" i="4" s="1"/>
  <c r="H292" i="4" s="1"/>
  <c r="F293" i="4" s="1"/>
  <c r="D292" i="4" l="1"/>
  <c r="B293" i="4" s="1"/>
  <c r="C293" i="4" l="1"/>
  <c r="G293" i="4" s="1"/>
  <c r="H293" i="4" s="1"/>
  <c r="F294" i="4" s="1"/>
  <c r="D293" i="4" l="1"/>
  <c r="B294" i="4" s="1"/>
  <c r="C294" i="4" l="1"/>
  <c r="G294" i="4" s="1"/>
  <c r="H294" i="4" s="1"/>
  <c r="F295" i="4" s="1"/>
  <c r="D294" i="4" l="1"/>
  <c r="B295" i="4" s="1"/>
  <c r="C295" i="4" l="1"/>
  <c r="G295" i="4" s="1"/>
  <c r="H295" i="4" s="1"/>
  <c r="F296" i="4" s="1"/>
  <c r="D295" i="4" l="1"/>
  <c r="B296" i="4" s="1"/>
  <c r="C296" i="4" l="1"/>
  <c r="G296" i="4" s="1"/>
  <c r="H296" i="4" s="1"/>
  <c r="F297" i="4" s="1"/>
  <c r="D296" i="4" l="1"/>
  <c r="B297" i="4" s="1"/>
  <c r="C297" i="4" l="1"/>
  <c r="G297" i="4" s="1"/>
  <c r="H297" i="4" s="1"/>
  <c r="F298" i="4" s="1"/>
  <c r="D297" i="4" l="1"/>
  <c r="B298" i="4" s="1"/>
  <c r="C298" i="4" l="1"/>
  <c r="G298" i="4" s="1"/>
  <c r="H298" i="4" s="1"/>
  <c r="F299" i="4" s="1"/>
  <c r="D298" i="4" l="1"/>
  <c r="B299" i="4" s="1"/>
  <c r="D299" i="4" l="1"/>
  <c r="B300" i="4" s="1"/>
  <c r="C299" i="4"/>
  <c r="G299" i="4" s="1"/>
  <c r="H299" i="4" s="1"/>
  <c r="F300" i="4" s="1"/>
  <c r="D300" i="4" l="1"/>
  <c r="B301" i="4" s="1"/>
  <c r="C300" i="4"/>
  <c r="G300" i="4" s="1"/>
  <c r="H300" i="4"/>
  <c r="F301" i="4" s="1"/>
  <c r="D301" i="4" l="1"/>
  <c r="B302" i="4" s="1"/>
  <c r="C301" i="4"/>
  <c r="G301" i="4" s="1"/>
  <c r="H301" i="4"/>
  <c r="F302" i="4" s="1"/>
  <c r="C302" i="4" l="1"/>
  <c r="G302" i="4" s="1"/>
  <c r="H302" i="4" s="1"/>
  <c r="F303" i="4" s="1"/>
  <c r="D302" i="4" l="1"/>
  <c r="B303" i="4" s="1"/>
  <c r="D303" i="4" l="1"/>
  <c r="B304" i="4" s="1"/>
  <c r="C303" i="4"/>
  <c r="G303" i="4" s="1"/>
  <c r="H303" i="4" s="1"/>
  <c r="F304" i="4" s="1"/>
  <c r="D304" i="4" l="1"/>
  <c r="B305" i="4" s="1"/>
  <c r="C304" i="4"/>
  <c r="G304" i="4" s="1"/>
  <c r="H304" i="4"/>
  <c r="F305" i="4" s="1"/>
  <c r="C305" i="4" l="1"/>
  <c r="G305" i="4" s="1"/>
  <c r="H305" i="4"/>
  <c r="F306" i="4" s="1"/>
  <c r="D305" i="4" l="1"/>
  <c r="B306" i="4" s="1"/>
  <c r="C306" i="4" l="1"/>
  <c r="G306" i="4" s="1"/>
  <c r="H306" i="4" s="1"/>
  <c r="F307" i="4" s="1"/>
  <c r="D306" i="4" l="1"/>
  <c r="B307" i="4" s="1"/>
  <c r="C307" i="4" l="1"/>
  <c r="G307" i="4" s="1"/>
  <c r="H307" i="4" s="1"/>
  <c r="F308" i="4" s="1"/>
  <c r="D307" i="4" l="1"/>
  <c r="B308" i="4" s="1"/>
  <c r="C308" i="4" l="1"/>
  <c r="G308" i="4" s="1"/>
  <c r="H308" i="4" s="1"/>
  <c r="F309" i="4" s="1"/>
  <c r="D308" i="4" l="1"/>
  <c r="B309" i="4" s="1"/>
  <c r="C309" i="4" l="1"/>
  <c r="G309" i="4" s="1"/>
  <c r="H309" i="4" s="1"/>
  <c r="F310" i="4" s="1"/>
  <c r="D309" i="4" l="1"/>
  <c r="B310" i="4" s="1"/>
  <c r="C310" i="4" l="1"/>
  <c r="G310" i="4" s="1"/>
  <c r="H310" i="4" s="1"/>
  <c r="F311" i="4" s="1"/>
  <c r="D310" i="4" l="1"/>
  <c r="B311" i="4" s="1"/>
  <c r="C311" i="4" l="1"/>
  <c r="G311" i="4" s="1"/>
  <c r="H311" i="4" s="1"/>
  <c r="F312" i="4" s="1"/>
  <c r="D311" i="4" l="1"/>
  <c r="B312" i="4" s="1"/>
  <c r="C312" i="4" l="1"/>
  <c r="G312" i="4" s="1"/>
  <c r="H312" i="4" s="1"/>
  <c r="F313" i="4" s="1"/>
  <c r="D312" i="4" l="1"/>
  <c r="B313" i="4" s="1"/>
  <c r="C313" i="4" l="1"/>
  <c r="G313" i="4" s="1"/>
  <c r="H313" i="4" s="1"/>
  <c r="F314" i="4" s="1"/>
  <c r="D313" i="4" l="1"/>
  <c r="B314" i="4" s="1"/>
  <c r="C314" i="4" l="1"/>
  <c r="G314" i="4" s="1"/>
  <c r="H314" i="4" s="1"/>
  <c r="F315" i="4" s="1"/>
  <c r="D314" i="4" l="1"/>
  <c r="B315" i="4" s="1"/>
  <c r="C315" i="4" l="1"/>
  <c r="G315" i="4" s="1"/>
  <c r="H315" i="4" s="1"/>
  <c r="F316" i="4" s="1"/>
  <c r="D315" i="4" l="1"/>
  <c r="B316" i="4" s="1"/>
  <c r="C316" i="4" l="1"/>
  <c r="G316" i="4" s="1"/>
  <c r="H316" i="4" s="1"/>
  <c r="D316" i="4" l="1"/>
</calcChain>
</file>

<file path=xl/comments1.xml><?xml version="1.0" encoding="utf-8"?>
<comments xmlns="http://schemas.openxmlformats.org/spreadsheetml/2006/main">
  <authors>
    <author>Louis R. DiCarlo</author>
  </authors>
  <commentList>
    <comment ref="L1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Based on flowing gas delivered from Bear Creek (net of fuel loss) and Portland withdrawal.</t>
        </r>
      </text>
    </comment>
    <comment ref="D19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per Scott Goodell, inventory here S/B 354,458.</t>
        </r>
      </text>
    </comment>
    <comment ref="C2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I talked w/ Royal Edmondson @ Reliant/Entex (713-207-3384) on 1/8/02.  He said based on weather forecasts of heating degree days, we could lower the flowing nom to 6000/d for the next few days.</t>
        </r>
      </text>
    </comment>
  </commentList>
</comments>
</file>

<file path=xl/sharedStrings.xml><?xml version="1.0" encoding="utf-8"?>
<sst xmlns="http://schemas.openxmlformats.org/spreadsheetml/2006/main" count="48" uniqueCount="16">
  <si>
    <t>Total dths</t>
  </si>
  <si>
    <t>Beginning</t>
  </si>
  <si>
    <t>Balance</t>
  </si>
  <si>
    <t>Amount</t>
  </si>
  <si>
    <t>Withdrawn</t>
  </si>
  <si>
    <t>Ending</t>
  </si>
  <si>
    <t>Inventory asof</t>
  </si>
  <si>
    <t>Entex Portland Storage</t>
  </si>
  <si>
    <t>Bear Creek Storage</t>
  </si>
  <si>
    <t>(dth/day)</t>
  </si>
  <si>
    <t>(dth/mo)</t>
  </si>
  <si>
    <t>Prior Year</t>
  </si>
  <si>
    <t>Delivery</t>
  </si>
  <si>
    <t>Burn</t>
  </si>
  <si>
    <t>Actual</t>
  </si>
  <si>
    <t>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</si>
</sst>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horizontal="center"/>
    </xf>
    <xf numFmtId="164" fontId="6" fillId="3" borderId="0" xfId="1" applyNumberFormat="1" applyFont="1" applyFill="1"/>
    <xf numFmtId="3" fontId="6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9" fontId="6" fillId="0" borderId="0" xfId="2" applyFont="1"/>
    <xf numFmtId="164" fontId="2" fillId="0" borderId="0" xfId="1" applyNumberFormat="1" applyFont="1"/>
    <xf numFmtId="14" fontId="0" fillId="0" borderId="9" xfId="0" applyNumberForma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164" fontId="0" fillId="0" borderId="9" xfId="0" applyNumberFormat="1" applyBorder="1"/>
    <xf numFmtId="9" fontId="0" fillId="0" borderId="9" xfId="2" applyFont="1" applyBorder="1"/>
    <xf numFmtId="168" fontId="6" fillId="0" borderId="0" xfId="2" applyNumberFormat="1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</xdr:rowOff>
    </xdr:from>
    <xdr:to>
      <xdr:col>6</xdr:col>
      <xdr:colOff>533400</xdr:colOff>
      <xdr:row>26</xdr:row>
      <xdr:rowOff>123825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V="1">
          <a:off x="4438650" y="3571875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27</xdr:row>
      <xdr:rowOff>9525</xdr:rowOff>
    </xdr:from>
    <xdr:to>
      <xdr:col>7</xdr:col>
      <xdr:colOff>238125</xdr:colOff>
      <xdr:row>32</xdr:row>
      <xdr:rowOff>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3448050" y="4381500"/>
          <a:ext cx="15525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Formula set as 50% of total monthly requirement.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123825</xdr:rowOff>
    </xdr:from>
    <xdr:to>
      <xdr:col>8</xdr:col>
      <xdr:colOff>142875</xdr:colOff>
      <xdr:row>12</xdr:row>
      <xdr:rowOff>9525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4114800" y="1581150"/>
          <a:ext cx="8096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6</xdr:row>
      <xdr:rowOff>66675</xdr:rowOff>
    </xdr:from>
    <xdr:to>
      <xdr:col>10</xdr:col>
      <xdr:colOff>238125</xdr:colOff>
      <xdr:row>12</xdr:row>
      <xdr:rowOff>19050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4924425" y="1038225"/>
          <a:ext cx="10191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Replace with best guess of actual withdrawal once known.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zoomScale="85" workbookViewId="0">
      <selection activeCell="N7" sqref="N7"/>
    </sheetView>
  </sheetViews>
  <sheetFormatPr defaultRowHeight="12.75" x14ac:dyDescent="0.2"/>
  <cols>
    <col min="6" max="6" width="12.85546875" bestFit="1" customWidth="1"/>
    <col min="7" max="7" width="12.85546875" customWidth="1"/>
    <col min="8" max="8" width="10" bestFit="1" customWidth="1"/>
    <col min="9" max="9" width="11.28515625" bestFit="1" customWidth="1"/>
    <col min="11" max="11" width="9.28515625" bestFit="1" customWidth="1"/>
    <col min="12" max="12" width="12.85546875" bestFit="1" customWidth="1"/>
    <col min="13" max="13" width="10" bestFit="1" customWidth="1"/>
    <col min="14" max="14" width="11.28515625" bestFit="1" customWidth="1"/>
  </cols>
  <sheetData>
    <row r="4" spans="1:14" s="7" customFormat="1" x14ac:dyDescent="0.2"/>
    <row r="5" spans="1:14" x14ac:dyDescent="0.2">
      <c r="E5" s="35" t="s">
        <v>8</v>
      </c>
      <c r="F5" s="36"/>
      <c r="G5" s="36"/>
      <c r="H5" s="36"/>
      <c r="I5" s="37"/>
      <c r="K5" s="35" t="s">
        <v>7</v>
      </c>
      <c r="L5" s="36"/>
      <c r="M5" s="36"/>
      <c r="N5" s="37"/>
    </row>
    <row r="6" spans="1:14" x14ac:dyDescent="0.2">
      <c r="F6" s="6" t="s">
        <v>6</v>
      </c>
      <c r="G6" s="6"/>
      <c r="H6" s="6"/>
      <c r="I6" s="6" t="s">
        <v>0</v>
      </c>
      <c r="L6" s="6" t="s">
        <v>6</v>
      </c>
      <c r="M6" s="6"/>
      <c r="N6" s="6" t="s">
        <v>0</v>
      </c>
    </row>
    <row r="7" spans="1:14" x14ac:dyDescent="0.2">
      <c r="F7" s="11">
        <v>37256</v>
      </c>
      <c r="G7" s="11"/>
      <c r="H7" s="6"/>
      <c r="I7" s="15">
        <v>411529</v>
      </c>
      <c r="L7" s="11">
        <v>37256</v>
      </c>
      <c r="M7" s="6"/>
      <c r="N7" s="15">
        <v>471078</v>
      </c>
    </row>
    <row r="10" spans="1:14" x14ac:dyDescent="0.2">
      <c r="B10" t="s">
        <v>11</v>
      </c>
      <c r="E10" s="9"/>
      <c r="F10" s="9" t="s">
        <v>1</v>
      </c>
      <c r="G10" s="9" t="s">
        <v>3</v>
      </c>
      <c r="H10" s="9" t="s">
        <v>3</v>
      </c>
      <c r="I10" s="9" t="s">
        <v>5</v>
      </c>
      <c r="K10" s="9"/>
      <c r="L10" s="9" t="s">
        <v>1</v>
      </c>
      <c r="M10" s="9" t="s">
        <v>3</v>
      </c>
      <c r="N10" s="9" t="s">
        <v>5</v>
      </c>
    </row>
    <row r="11" spans="1:14" x14ac:dyDescent="0.2">
      <c r="A11" s="7"/>
      <c r="B11" s="7" t="s">
        <v>12</v>
      </c>
      <c r="C11" s="7"/>
      <c r="E11" s="7"/>
      <c r="F11" s="7" t="s">
        <v>2</v>
      </c>
      <c r="G11" s="7" t="s">
        <v>4</v>
      </c>
      <c r="H11" s="7" t="s">
        <v>4</v>
      </c>
      <c r="I11" s="7" t="s">
        <v>2</v>
      </c>
      <c r="K11" s="7"/>
      <c r="L11" s="7" t="s">
        <v>2</v>
      </c>
      <c r="M11" s="7" t="s">
        <v>4</v>
      </c>
      <c r="N11" s="7" t="s">
        <v>2</v>
      </c>
    </row>
    <row r="12" spans="1:14" s="6" customFormat="1" x14ac:dyDescent="0.2">
      <c r="B12" s="6" t="s">
        <v>9</v>
      </c>
      <c r="G12" s="6" t="s">
        <v>9</v>
      </c>
      <c r="H12" s="13" t="s">
        <v>10</v>
      </c>
    </row>
    <row r="13" spans="1:14" x14ac:dyDescent="0.2">
      <c r="A13" s="2">
        <v>37257</v>
      </c>
      <c r="B13" s="4">
        <v>14085.161290322581</v>
      </c>
      <c r="C13" s="4">
        <f t="shared" ref="C13:C22" si="0">B13*DAY(EOMONTH(A13,0))</f>
        <v>436640</v>
      </c>
      <c r="E13" s="8">
        <v>37257</v>
      </c>
      <c r="F13" s="3">
        <f>I7</f>
        <v>411529</v>
      </c>
      <c r="G13" s="12">
        <f>B13*0.5</f>
        <v>7042.5806451612907</v>
      </c>
      <c r="H13" s="3">
        <f t="shared" ref="H13:H22" si="1">G13*DAY(EOMONTH(A13,0))</f>
        <v>218320</v>
      </c>
      <c r="I13" s="3">
        <f>F13-H13</f>
        <v>193209</v>
      </c>
      <c r="K13" s="8">
        <v>37257</v>
      </c>
      <c r="L13" s="3">
        <f>N7</f>
        <v>471078</v>
      </c>
      <c r="M13" s="3">
        <f>C13-H13</f>
        <v>218320</v>
      </c>
      <c r="N13" s="3">
        <f>L13-M13</f>
        <v>252758</v>
      </c>
    </row>
    <row r="14" spans="1:14" x14ac:dyDescent="0.2">
      <c r="A14" s="1">
        <v>37288</v>
      </c>
      <c r="B14" s="4">
        <v>10187.714285714286</v>
      </c>
      <c r="C14" s="4">
        <f t="shared" si="0"/>
        <v>285256</v>
      </c>
      <c r="E14" s="8">
        <v>37288</v>
      </c>
      <c r="F14" s="3">
        <f>I13</f>
        <v>193209</v>
      </c>
      <c r="G14" s="12">
        <f>B14*0.5</f>
        <v>5093.8571428571431</v>
      </c>
      <c r="H14" s="3">
        <f t="shared" si="1"/>
        <v>142628</v>
      </c>
      <c r="I14" s="3">
        <f t="shared" ref="I14:I22" si="2">F14-H14</f>
        <v>50581</v>
      </c>
      <c r="K14" s="8">
        <v>37288</v>
      </c>
      <c r="L14" s="3">
        <f>N13</f>
        <v>252758</v>
      </c>
      <c r="M14" s="3">
        <f t="shared" ref="M14:M22" si="3">C14-H14</f>
        <v>142628</v>
      </c>
      <c r="N14" s="3">
        <f t="shared" ref="N14:N22" si="4">L14-M14</f>
        <v>110130</v>
      </c>
    </row>
    <row r="15" spans="1:14" x14ac:dyDescent="0.2">
      <c r="A15" s="1">
        <v>37316</v>
      </c>
      <c r="B15" s="4">
        <v>9177.322580645161</v>
      </c>
      <c r="C15" s="4">
        <f t="shared" si="0"/>
        <v>284497</v>
      </c>
      <c r="E15" s="8">
        <v>37316</v>
      </c>
      <c r="F15" s="3">
        <f t="shared" ref="F15:F22" si="5">I14</f>
        <v>50581</v>
      </c>
      <c r="G15" s="12">
        <f t="shared" ref="G15:G22" si="6">B15*0.5</f>
        <v>4588.6612903225805</v>
      </c>
      <c r="H15" s="3">
        <f t="shared" si="1"/>
        <v>142248.5</v>
      </c>
      <c r="I15" s="3">
        <f t="shared" si="2"/>
        <v>-91667.5</v>
      </c>
      <c r="K15" s="8">
        <v>37316</v>
      </c>
      <c r="L15" s="3">
        <f t="shared" ref="L15:L22" si="7">N14</f>
        <v>110130</v>
      </c>
      <c r="M15" s="3">
        <f t="shared" si="3"/>
        <v>142248.5</v>
      </c>
      <c r="N15" s="3">
        <f t="shared" si="4"/>
        <v>-32118.5</v>
      </c>
    </row>
    <row r="16" spans="1:14" x14ac:dyDescent="0.2">
      <c r="A16" s="1">
        <v>37347</v>
      </c>
      <c r="B16" s="4">
        <v>5401.8666666666668</v>
      </c>
      <c r="C16" s="4">
        <f t="shared" si="0"/>
        <v>162056</v>
      </c>
      <c r="E16" s="8">
        <v>37347</v>
      </c>
      <c r="F16" s="3">
        <f t="shared" si="5"/>
        <v>-91667.5</v>
      </c>
      <c r="G16" s="12">
        <f t="shared" si="6"/>
        <v>2700.9333333333334</v>
      </c>
      <c r="H16" s="3">
        <f t="shared" si="1"/>
        <v>81028</v>
      </c>
      <c r="I16" s="3">
        <f t="shared" si="2"/>
        <v>-172695.5</v>
      </c>
      <c r="K16" s="8">
        <v>37347</v>
      </c>
      <c r="L16" s="3">
        <f t="shared" si="7"/>
        <v>-32118.5</v>
      </c>
      <c r="M16" s="3">
        <f t="shared" si="3"/>
        <v>81028</v>
      </c>
      <c r="N16" s="3">
        <f t="shared" si="4"/>
        <v>-113146.5</v>
      </c>
    </row>
    <row r="17" spans="1:14" x14ac:dyDescent="0.2">
      <c r="A17" s="1">
        <v>37377</v>
      </c>
      <c r="B17" s="4">
        <v>4676.1935483870966</v>
      </c>
      <c r="C17" s="4">
        <f t="shared" si="0"/>
        <v>144962</v>
      </c>
      <c r="E17" s="8">
        <v>37377</v>
      </c>
      <c r="F17" s="3">
        <f t="shared" si="5"/>
        <v>-172695.5</v>
      </c>
      <c r="G17" s="12">
        <f t="shared" si="6"/>
        <v>2338.0967741935483</v>
      </c>
      <c r="H17" s="3">
        <f t="shared" si="1"/>
        <v>72481</v>
      </c>
      <c r="I17" s="3">
        <f t="shared" si="2"/>
        <v>-245176.5</v>
      </c>
      <c r="K17" s="8">
        <v>37377</v>
      </c>
      <c r="L17" s="3">
        <f t="shared" si="7"/>
        <v>-113146.5</v>
      </c>
      <c r="M17" s="3">
        <f t="shared" si="3"/>
        <v>72481</v>
      </c>
      <c r="N17" s="3">
        <f t="shared" si="4"/>
        <v>-185627.5</v>
      </c>
    </row>
    <row r="18" spans="1:14" x14ac:dyDescent="0.2">
      <c r="A18" s="1">
        <v>37408</v>
      </c>
      <c r="B18" s="4">
        <v>3607.4333333333334</v>
      </c>
      <c r="C18" s="4">
        <f t="shared" si="0"/>
        <v>108223</v>
      </c>
      <c r="E18" s="8">
        <v>37408</v>
      </c>
      <c r="F18" s="3">
        <f t="shared" si="5"/>
        <v>-245176.5</v>
      </c>
      <c r="G18" s="12">
        <f t="shared" si="6"/>
        <v>1803.7166666666667</v>
      </c>
      <c r="H18" s="3">
        <f t="shared" si="1"/>
        <v>54111.5</v>
      </c>
      <c r="I18" s="3">
        <f t="shared" si="2"/>
        <v>-299288</v>
      </c>
      <c r="K18" s="8">
        <v>37408</v>
      </c>
      <c r="L18" s="3">
        <f t="shared" si="7"/>
        <v>-185627.5</v>
      </c>
      <c r="M18" s="3">
        <f t="shared" si="3"/>
        <v>54111.5</v>
      </c>
      <c r="N18" s="3">
        <f t="shared" si="4"/>
        <v>-239739</v>
      </c>
    </row>
    <row r="19" spans="1:14" x14ac:dyDescent="0.2">
      <c r="A19" s="1">
        <v>37438</v>
      </c>
      <c r="B19" s="4">
        <v>4294.2258064516127</v>
      </c>
      <c r="C19" s="4">
        <f t="shared" si="0"/>
        <v>133121</v>
      </c>
      <c r="E19" s="8">
        <v>37438</v>
      </c>
      <c r="F19" s="3">
        <f t="shared" si="5"/>
        <v>-299288</v>
      </c>
      <c r="G19" s="12">
        <f t="shared" si="6"/>
        <v>2147.1129032258063</v>
      </c>
      <c r="H19" s="3">
        <f t="shared" si="1"/>
        <v>66560.5</v>
      </c>
      <c r="I19" s="3">
        <f t="shared" si="2"/>
        <v>-365848.5</v>
      </c>
      <c r="K19" s="8">
        <v>37438</v>
      </c>
      <c r="L19" s="3">
        <f t="shared" si="7"/>
        <v>-239739</v>
      </c>
      <c r="M19" s="3">
        <f t="shared" si="3"/>
        <v>66560.5</v>
      </c>
      <c r="N19" s="3">
        <f t="shared" si="4"/>
        <v>-306299.5</v>
      </c>
    </row>
    <row r="20" spans="1:14" x14ac:dyDescent="0.2">
      <c r="A20" s="1">
        <v>37469</v>
      </c>
      <c r="B20" s="4">
        <v>4582.4193548387093</v>
      </c>
      <c r="C20" s="4">
        <f t="shared" si="0"/>
        <v>142055</v>
      </c>
      <c r="E20" s="8">
        <v>37469</v>
      </c>
      <c r="F20" s="3">
        <f t="shared" si="5"/>
        <v>-365848.5</v>
      </c>
      <c r="G20" s="12">
        <f t="shared" si="6"/>
        <v>2291.2096774193546</v>
      </c>
      <c r="H20" s="3">
        <f t="shared" si="1"/>
        <v>71027.5</v>
      </c>
      <c r="I20" s="3">
        <f t="shared" si="2"/>
        <v>-436876</v>
      </c>
      <c r="K20" s="8">
        <v>37469</v>
      </c>
      <c r="L20" s="3">
        <f t="shared" si="7"/>
        <v>-306299.5</v>
      </c>
      <c r="M20" s="3">
        <f t="shared" si="3"/>
        <v>71027.5</v>
      </c>
      <c r="N20" s="3">
        <f t="shared" si="4"/>
        <v>-377327</v>
      </c>
    </row>
    <row r="21" spans="1:14" x14ac:dyDescent="0.2">
      <c r="A21" s="1">
        <v>37500</v>
      </c>
      <c r="B21" s="4">
        <v>4743.3666666666668</v>
      </c>
      <c r="C21" s="4">
        <f t="shared" si="0"/>
        <v>142301</v>
      </c>
      <c r="E21" s="8">
        <v>37500</v>
      </c>
      <c r="F21" s="3">
        <f t="shared" si="5"/>
        <v>-436876</v>
      </c>
      <c r="G21" s="12">
        <f t="shared" si="6"/>
        <v>2371.6833333333334</v>
      </c>
      <c r="H21" s="3">
        <f t="shared" si="1"/>
        <v>71150.5</v>
      </c>
      <c r="I21" s="3">
        <f t="shared" si="2"/>
        <v>-508026.5</v>
      </c>
      <c r="K21" s="8">
        <v>37500</v>
      </c>
      <c r="L21" s="3">
        <f t="shared" si="7"/>
        <v>-377327</v>
      </c>
      <c r="M21" s="3">
        <f t="shared" si="3"/>
        <v>71150.5</v>
      </c>
      <c r="N21" s="3">
        <f t="shared" si="4"/>
        <v>-448477.5</v>
      </c>
    </row>
    <row r="22" spans="1:14" x14ac:dyDescent="0.2">
      <c r="A22" s="5">
        <v>37530</v>
      </c>
      <c r="B22" s="4">
        <v>6118.9677419354839</v>
      </c>
      <c r="C22" s="4">
        <f t="shared" si="0"/>
        <v>189688</v>
      </c>
      <c r="E22" s="8">
        <v>37530</v>
      </c>
      <c r="F22" s="3">
        <f t="shared" si="5"/>
        <v>-508026.5</v>
      </c>
      <c r="G22" s="12">
        <f t="shared" si="6"/>
        <v>3059.483870967742</v>
      </c>
      <c r="H22" s="3">
        <f t="shared" si="1"/>
        <v>94844</v>
      </c>
      <c r="I22" s="3">
        <f t="shared" si="2"/>
        <v>-602870.5</v>
      </c>
      <c r="K22" s="8">
        <v>37530</v>
      </c>
      <c r="L22" s="3">
        <f t="shared" si="7"/>
        <v>-448477.5</v>
      </c>
      <c r="M22" s="3">
        <f t="shared" si="3"/>
        <v>94844</v>
      </c>
      <c r="N22" s="3">
        <f t="shared" si="4"/>
        <v>-543321.5</v>
      </c>
    </row>
  </sheetData>
  <mergeCells count="2">
    <mergeCell ref="K5:N5"/>
    <mergeCell ref="E5:I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N316"/>
  <sheetViews>
    <sheetView tabSelected="1" topLeftCell="A7" workbookViewId="0">
      <selection activeCell="D43" sqref="D43"/>
    </sheetView>
  </sheetViews>
  <sheetFormatPr defaultRowHeight="12.75" x14ac:dyDescent="0.2"/>
  <cols>
    <col min="1" max="2" width="10.140625" bestFit="1" customWidth="1"/>
    <col min="3" max="4" width="9.28515625" bestFit="1" customWidth="1"/>
    <col min="5" max="5" width="4.140625" customWidth="1"/>
    <col min="6" max="6" width="10.140625" bestFit="1" customWidth="1"/>
    <col min="7" max="8" width="9.28515625" bestFit="1" customWidth="1"/>
    <col min="9" max="9" width="4.7109375" customWidth="1"/>
    <col min="11" max="11" width="4.7109375" customWidth="1"/>
    <col min="12" max="12" width="10.28515625" bestFit="1" customWidth="1"/>
  </cols>
  <sheetData>
    <row r="5" spans="1:12" x14ac:dyDescent="0.2">
      <c r="B5" s="35" t="s">
        <v>8</v>
      </c>
      <c r="C5" s="36"/>
      <c r="D5" s="37"/>
      <c r="F5" s="35" t="s">
        <v>7</v>
      </c>
      <c r="G5" s="36"/>
      <c r="H5" s="37"/>
    </row>
    <row r="6" spans="1:12" x14ac:dyDescent="0.2">
      <c r="B6" s="16" t="s">
        <v>6</v>
      </c>
      <c r="C6" s="17"/>
      <c r="D6" s="18" t="s">
        <v>0</v>
      </c>
      <c r="F6" s="16" t="s">
        <v>6</v>
      </c>
      <c r="G6" s="17"/>
      <c r="H6" s="18" t="s">
        <v>0</v>
      </c>
    </row>
    <row r="7" spans="1:12" x14ac:dyDescent="0.2">
      <c r="B7" s="19">
        <v>37256</v>
      </c>
      <c r="C7" s="20"/>
      <c r="D7" s="21">
        <f>Parameters!I7</f>
        <v>411529</v>
      </c>
      <c r="F7" s="19">
        <v>37256</v>
      </c>
      <c r="G7" s="22"/>
      <c r="H7" s="21">
        <f>Parameters!N7</f>
        <v>471078</v>
      </c>
    </row>
    <row r="10" spans="1:12" x14ac:dyDescent="0.2">
      <c r="A10" s="9"/>
      <c r="B10" s="9" t="s">
        <v>1</v>
      </c>
      <c r="C10" s="9" t="s">
        <v>3</v>
      </c>
      <c r="D10" s="9" t="s">
        <v>5</v>
      </c>
      <c r="F10" s="9" t="s">
        <v>1</v>
      </c>
      <c r="G10" s="9" t="s">
        <v>3</v>
      </c>
      <c r="H10" s="9" t="s">
        <v>5</v>
      </c>
      <c r="L10" s="6" t="s">
        <v>14</v>
      </c>
    </row>
    <row r="11" spans="1:12" x14ac:dyDescent="0.2">
      <c r="A11" s="7"/>
      <c r="B11" s="7" t="s">
        <v>2</v>
      </c>
      <c r="C11" s="7" t="s">
        <v>4</v>
      </c>
      <c r="D11" s="7" t="s">
        <v>2</v>
      </c>
      <c r="F11" s="7" t="s">
        <v>2</v>
      </c>
      <c r="G11" s="7" t="s">
        <v>4</v>
      </c>
      <c r="H11" s="7" t="s">
        <v>2</v>
      </c>
      <c r="L11" s="7" t="s">
        <v>13</v>
      </c>
    </row>
    <row r="12" spans="1:12" x14ac:dyDescent="0.2">
      <c r="A12" s="6"/>
      <c r="B12" s="6"/>
      <c r="C12" s="6" t="s">
        <v>9</v>
      </c>
      <c r="D12" s="6"/>
      <c r="E12" s="6"/>
      <c r="F12" s="6"/>
      <c r="G12" s="6" t="s">
        <v>9</v>
      </c>
      <c r="H12" s="6"/>
    </row>
    <row r="13" spans="1:12" x14ac:dyDescent="0.2">
      <c r="A13" s="8">
        <v>37257</v>
      </c>
      <c r="B13" s="3">
        <f>D7</f>
        <v>411529</v>
      </c>
      <c r="C13" s="14">
        <v>8153</v>
      </c>
      <c r="D13" s="3">
        <f>B13-C13</f>
        <v>403376</v>
      </c>
      <c r="F13" s="3">
        <f>H7</f>
        <v>471078</v>
      </c>
      <c r="G13" s="14">
        <v>7737</v>
      </c>
      <c r="H13" s="3">
        <f>F13-G13</f>
        <v>463341</v>
      </c>
      <c r="L13" s="10">
        <f>(C13*1.0191)+G13</f>
        <v>16045.722299999999</v>
      </c>
    </row>
    <row r="14" spans="1:12" x14ac:dyDescent="0.2">
      <c r="A14" s="8">
        <v>37258</v>
      </c>
      <c r="B14" s="3">
        <f>D13</f>
        <v>403376</v>
      </c>
      <c r="C14" s="14">
        <v>8153</v>
      </c>
      <c r="D14" s="3">
        <f>B14-C14</f>
        <v>395223</v>
      </c>
      <c r="F14" s="10">
        <f>H13</f>
        <v>463341</v>
      </c>
      <c r="G14" s="14">
        <v>9113</v>
      </c>
      <c r="H14" s="3">
        <f>F14-G14</f>
        <v>454228</v>
      </c>
      <c r="L14" s="10">
        <f t="shared" ref="L14:L19" si="0">(C14*1.0191)+G14</f>
        <v>17421.722300000001</v>
      </c>
    </row>
    <row r="15" spans="1:12" x14ac:dyDescent="0.2">
      <c r="A15" s="8">
        <v>37259</v>
      </c>
      <c r="B15" s="3">
        <f t="shared" ref="B15:B43" si="1">D14</f>
        <v>395223</v>
      </c>
      <c r="C15" s="14">
        <v>8153</v>
      </c>
      <c r="D15" s="3">
        <f t="shared" ref="D15:D43" si="2">B15-C15</f>
        <v>387070</v>
      </c>
      <c r="F15" s="10">
        <f t="shared" ref="F15:F78" si="3">H14</f>
        <v>454228</v>
      </c>
      <c r="G15" s="14">
        <v>10143</v>
      </c>
      <c r="H15" s="3">
        <f t="shared" ref="H15:H78" si="4">F15-G15</f>
        <v>444085</v>
      </c>
      <c r="L15" s="10">
        <f t="shared" si="0"/>
        <v>18451.722300000001</v>
      </c>
    </row>
    <row r="16" spans="1:12" x14ac:dyDescent="0.2">
      <c r="A16" s="8">
        <v>37260</v>
      </c>
      <c r="B16" s="3">
        <f t="shared" si="1"/>
        <v>387070</v>
      </c>
      <c r="C16" s="14">
        <v>8153</v>
      </c>
      <c r="D16" s="3">
        <f t="shared" si="2"/>
        <v>378917</v>
      </c>
      <c r="F16" s="10">
        <f t="shared" si="3"/>
        <v>444085</v>
      </c>
      <c r="G16" s="14">
        <v>7950</v>
      </c>
      <c r="H16" s="3">
        <f t="shared" si="4"/>
        <v>436135</v>
      </c>
      <c r="L16" s="10">
        <f t="shared" si="0"/>
        <v>16258.722299999999</v>
      </c>
    </row>
    <row r="17" spans="1:14" x14ac:dyDescent="0.2">
      <c r="A17" s="8">
        <v>37261</v>
      </c>
      <c r="B17" s="3">
        <f t="shared" si="1"/>
        <v>378917</v>
      </c>
      <c r="C17" s="14">
        <v>8153</v>
      </c>
      <c r="D17" s="3">
        <f t="shared" si="2"/>
        <v>370764</v>
      </c>
      <c r="F17" s="10">
        <f t="shared" si="3"/>
        <v>436135</v>
      </c>
      <c r="G17" s="14">
        <v>5691</v>
      </c>
      <c r="H17" s="3">
        <f t="shared" si="4"/>
        <v>430444</v>
      </c>
      <c r="L17" s="10">
        <f t="shared" si="0"/>
        <v>13999.722299999999</v>
      </c>
    </row>
    <row r="18" spans="1:14" x14ac:dyDescent="0.2">
      <c r="A18" s="8">
        <v>37262</v>
      </c>
      <c r="B18" s="3">
        <f t="shared" si="1"/>
        <v>370764</v>
      </c>
      <c r="C18" s="14">
        <v>8153</v>
      </c>
      <c r="D18" s="3">
        <f t="shared" si="2"/>
        <v>362611</v>
      </c>
      <c r="F18" s="10">
        <f t="shared" si="3"/>
        <v>430444</v>
      </c>
      <c r="G18" s="14">
        <v>6337</v>
      </c>
      <c r="H18" s="3">
        <f t="shared" si="4"/>
        <v>424107</v>
      </c>
      <c r="L18" s="10">
        <f t="shared" si="0"/>
        <v>14645.722299999999</v>
      </c>
    </row>
    <row r="19" spans="1:14" x14ac:dyDescent="0.2">
      <c r="A19" s="8">
        <v>37263</v>
      </c>
      <c r="B19" s="3">
        <f t="shared" si="1"/>
        <v>362611</v>
      </c>
      <c r="C19" s="14">
        <v>8153</v>
      </c>
      <c r="D19" s="3">
        <f t="shared" si="2"/>
        <v>354458</v>
      </c>
      <c r="F19" s="10">
        <f t="shared" si="3"/>
        <v>424107</v>
      </c>
      <c r="G19" s="14">
        <v>8667</v>
      </c>
      <c r="H19" s="3">
        <f t="shared" si="4"/>
        <v>415440</v>
      </c>
      <c r="L19" s="10">
        <f t="shared" si="0"/>
        <v>16975.722300000001</v>
      </c>
    </row>
    <row r="20" spans="1:14" x14ac:dyDescent="0.2">
      <c r="A20" s="8">
        <v>37264</v>
      </c>
      <c r="B20" s="3">
        <f t="shared" si="1"/>
        <v>354458</v>
      </c>
      <c r="C20" s="14">
        <v>8153</v>
      </c>
      <c r="D20" s="3">
        <f t="shared" si="2"/>
        <v>346305</v>
      </c>
      <c r="F20" s="10">
        <f t="shared" si="3"/>
        <v>415440</v>
      </c>
      <c r="G20" s="3">
        <f>IF(VLOOKUP(A20,Parameters!$A$13:$B$22,2)-C20&gt;F20,F20,VLOOKUP(A20,Parameters!$A$13:$B$22,2)-C20)</f>
        <v>5932.1612903225814</v>
      </c>
      <c r="H20" s="3">
        <f t="shared" si="4"/>
        <v>409507.83870967739</v>
      </c>
      <c r="J20" s="24"/>
    </row>
    <row r="21" spans="1:14" x14ac:dyDescent="0.2">
      <c r="A21" s="8">
        <v>37265</v>
      </c>
      <c r="B21" s="3">
        <f t="shared" si="1"/>
        <v>346305</v>
      </c>
      <c r="C21" s="14">
        <v>6114</v>
      </c>
      <c r="D21" s="3">
        <f t="shared" si="2"/>
        <v>340191</v>
      </c>
      <c r="F21" s="10">
        <f t="shared" si="3"/>
        <v>409507.83870967739</v>
      </c>
      <c r="G21" s="3">
        <f>IF(VLOOKUP(A21,Parameters!$A$13:$B$22,2)-C21&gt;F21,F21,VLOOKUP(A21,Parameters!$A$13:$B$22,2)-C21)</f>
        <v>7971.1612903225814</v>
      </c>
      <c r="H21" s="3">
        <f t="shared" si="4"/>
        <v>401536.67741935479</v>
      </c>
      <c r="J21" s="32"/>
      <c r="L21" s="10"/>
    </row>
    <row r="22" spans="1:14" x14ac:dyDescent="0.2">
      <c r="A22" s="8">
        <v>37266</v>
      </c>
      <c r="B22" s="3">
        <f t="shared" si="1"/>
        <v>340191</v>
      </c>
      <c r="C22" s="14">
        <v>6114</v>
      </c>
      <c r="D22" s="3">
        <f t="shared" si="2"/>
        <v>334077</v>
      </c>
      <c r="F22" s="10">
        <f t="shared" si="3"/>
        <v>401536.67741935479</v>
      </c>
      <c r="G22" s="3">
        <f>IF(VLOOKUP(A22,Parameters!$A$13:$B$22,2)-C22&gt;F22,F22,VLOOKUP(A22,Parameters!$A$13:$B$22,2)-C22)</f>
        <v>7971.1612903225814</v>
      </c>
      <c r="H22" s="3">
        <f t="shared" si="4"/>
        <v>393565.51612903218</v>
      </c>
      <c r="J22" s="24"/>
    </row>
    <row r="23" spans="1:14" x14ac:dyDescent="0.2">
      <c r="A23" s="8">
        <v>37267</v>
      </c>
      <c r="B23" s="3">
        <f t="shared" si="1"/>
        <v>334077</v>
      </c>
      <c r="C23" s="25">
        <v>20000</v>
      </c>
      <c r="D23" s="3">
        <f t="shared" si="2"/>
        <v>314077</v>
      </c>
      <c r="F23" s="10">
        <f t="shared" si="3"/>
        <v>393565.51612903218</v>
      </c>
      <c r="G23" s="3">
        <f>IF(VLOOKUP(A23,Parameters!$A$13:$B$22,2)-C23&gt;F23,F23,VLOOKUP(A23,Parameters!$A$13:$B$22,2)-C23)</f>
        <v>-5914.8387096774186</v>
      </c>
      <c r="H23" s="3">
        <f t="shared" si="4"/>
        <v>399480.35483870958</v>
      </c>
      <c r="J23" s="24"/>
    </row>
    <row r="24" spans="1:14" x14ac:dyDescent="0.2">
      <c r="A24" s="8">
        <v>37268</v>
      </c>
      <c r="B24" s="3">
        <f t="shared" si="1"/>
        <v>314077</v>
      </c>
      <c r="C24" s="25">
        <v>20000</v>
      </c>
      <c r="D24" s="3">
        <f t="shared" si="2"/>
        <v>294077</v>
      </c>
      <c r="F24" s="10">
        <f t="shared" si="3"/>
        <v>399480.35483870958</v>
      </c>
      <c r="G24" s="3">
        <f>IF(VLOOKUP(A24,Parameters!$A$13:$B$22,2)-C24&gt;F24,F24,VLOOKUP(A24,Parameters!$A$13:$B$22,2)-C24)</f>
        <v>-5914.8387096774186</v>
      </c>
      <c r="H24" s="3">
        <f t="shared" si="4"/>
        <v>405395.19354838697</v>
      </c>
      <c r="J24" s="24"/>
    </row>
    <row r="25" spans="1:14" x14ac:dyDescent="0.2">
      <c r="A25" s="8">
        <v>37269</v>
      </c>
      <c r="B25" s="3">
        <f t="shared" si="1"/>
        <v>294077</v>
      </c>
      <c r="C25" s="25">
        <v>20000</v>
      </c>
      <c r="D25" s="3">
        <f t="shared" si="2"/>
        <v>274077</v>
      </c>
      <c r="F25" s="10">
        <f t="shared" si="3"/>
        <v>405395.19354838697</v>
      </c>
      <c r="G25" s="3">
        <f>IF(VLOOKUP(A25,Parameters!$A$13:$B$22,2)-C25&gt;F25,F25,VLOOKUP(A25,Parameters!$A$13:$B$22,2)-C25)</f>
        <v>-5914.8387096774186</v>
      </c>
      <c r="H25" s="3">
        <f t="shared" si="4"/>
        <v>411310.03225806437</v>
      </c>
      <c r="J25" s="23"/>
    </row>
    <row r="26" spans="1:14" x14ac:dyDescent="0.2">
      <c r="A26" s="8">
        <v>37270</v>
      </c>
      <c r="B26" s="3">
        <f t="shared" si="1"/>
        <v>274077</v>
      </c>
      <c r="C26" s="25">
        <v>20000</v>
      </c>
      <c r="D26" s="3">
        <f t="shared" si="2"/>
        <v>254077</v>
      </c>
      <c r="F26" s="10">
        <f t="shared" si="3"/>
        <v>411310.03225806437</v>
      </c>
      <c r="G26" s="3">
        <f>IF(VLOOKUP(A26,Parameters!$A$13:$B$22,2)-C26&gt;F26,F26,VLOOKUP(A26,Parameters!$A$13:$B$22,2)-C26)</f>
        <v>-5914.8387096774186</v>
      </c>
      <c r="H26" s="3">
        <f t="shared" si="4"/>
        <v>417224.87096774176</v>
      </c>
      <c r="J26" s="23"/>
      <c r="M26" s="33" t="s">
        <v>15</v>
      </c>
    </row>
    <row r="27" spans="1:14" x14ac:dyDescent="0.2">
      <c r="A27" s="8">
        <v>37271</v>
      </c>
      <c r="B27" s="3">
        <f t="shared" si="1"/>
        <v>254077</v>
      </c>
      <c r="C27" s="25">
        <f>IF(VLOOKUP(A27,Parameters!$A$13:$B$22,2)*J27&gt;B27,B27,VLOOKUP(A27,Parameters!$A$13:$B$22,2)*J27)</f>
        <v>14945.705882352902</v>
      </c>
      <c r="D27" s="3">
        <f t="shared" si="2"/>
        <v>239131.29411764711</v>
      </c>
      <c r="F27" s="10">
        <f t="shared" si="3"/>
        <v>417224.87096774176</v>
      </c>
      <c r="G27" s="3">
        <f>IF(VLOOKUP(A27,Parameters!$A$13:$B$22,2)-C27&gt;F27,F27,VLOOKUP(A27,Parameters!$A$13:$B$22,2)-C27)</f>
        <v>-860.54459203032093</v>
      </c>
      <c r="H27" s="3">
        <f t="shared" si="4"/>
        <v>418085.41555977211</v>
      </c>
      <c r="J27" s="24">
        <v>1.0610958280343989</v>
      </c>
      <c r="M27" s="34">
        <v>4732</v>
      </c>
      <c r="N27" s="10">
        <f>C27-M27</f>
        <v>10213.705882352902</v>
      </c>
    </row>
    <row r="28" spans="1:14" x14ac:dyDescent="0.2">
      <c r="A28" s="8">
        <v>37272</v>
      </c>
      <c r="B28" s="3">
        <f t="shared" si="1"/>
        <v>239131.29411764711</v>
      </c>
      <c r="C28" s="25">
        <f>IF(VLOOKUP(A28,Parameters!$A$13:$B$22,2)*J28&gt;B28,B28,VLOOKUP(A28,Parameters!$A$13:$B$22,2)*J28)</f>
        <v>14945.705882352902</v>
      </c>
      <c r="D28" s="3">
        <f t="shared" si="2"/>
        <v>224185.58823529421</v>
      </c>
      <c r="F28" s="10">
        <f t="shared" si="3"/>
        <v>418085.41555977211</v>
      </c>
      <c r="G28" s="3">
        <f>IF(VLOOKUP(A28,Parameters!$A$13:$B$22,2)-C28&gt;F28,F28,VLOOKUP(A28,Parameters!$A$13:$B$22,2)-C28)</f>
        <v>-860.54459203032093</v>
      </c>
      <c r="H28" s="3">
        <f t="shared" si="4"/>
        <v>418945.96015180246</v>
      </c>
      <c r="J28" s="23">
        <f t="shared" ref="J28:J85" si="5">J27</f>
        <v>1.0610958280343989</v>
      </c>
    </row>
    <row r="29" spans="1:14" x14ac:dyDescent="0.2">
      <c r="A29" s="8">
        <v>37273</v>
      </c>
      <c r="B29" s="3">
        <f t="shared" si="1"/>
        <v>224185.58823529421</v>
      </c>
      <c r="C29" s="25">
        <f>IF(VLOOKUP(A29,Parameters!$A$13:$B$22,2)*J29&gt;B29,B29,VLOOKUP(A29,Parameters!$A$13:$B$22,2)*J29)</f>
        <v>14945.705882352902</v>
      </c>
      <c r="D29" s="3">
        <f t="shared" si="2"/>
        <v>209239.88235294132</v>
      </c>
      <c r="F29" s="10">
        <f t="shared" si="3"/>
        <v>418945.96015180246</v>
      </c>
      <c r="G29" s="3">
        <f>IF(VLOOKUP(A29,Parameters!$A$13:$B$22,2)-C29&gt;F29,F29,VLOOKUP(A29,Parameters!$A$13:$B$22,2)-C29)</f>
        <v>-860.54459203032093</v>
      </c>
      <c r="H29" s="3">
        <f t="shared" si="4"/>
        <v>419806.5047438328</v>
      </c>
      <c r="J29" s="23">
        <f t="shared" si="5"/>
        <v>1.0610958280343989</v>
      </c>
    </row>
    <row r="30" spans="1:14" x14ac:dyDescent="0.2">
      <c r="A30" s="8">
        <v>37274</v>
      </c>
      <c r="B30" s="3">
        <f t="shared" si="1"/>
        <v>209239.88235294132</v>
      </c>
      <c r="C30" s="25">
        <f>IF(VLOOKUP(A30,Parameters!$A$13:$B$22,2)*J30&gt;B30,B30,VLOOKUP(A30,Parameters!$A$13:$B$22,2)*J30)</f>
        <v>14945.705882352902</v>
      </c>
      <c r="D30" s="3">
        <f t="shared" si="2"/>
        <v>194294.17647058843</v>
      </c>
      <c r="F30" s="10">
        <f t="shared" si="3"/>
        <v>419806.5047438328</v>
      </c>
      <c r="G30" s="3">
        <f>IF(VLOOKUP(A30,Parameters!$A$13:$B$22,2)-C30&gt;F30,F30,VLOOKUP(A30,Parameters!$A$13:$B$22,2)-C30)</f>
        <v>-860.54459203032093</v>
      </c>
      <c r="H30" s="3">
        <f t="shared" si="4"/>
        <v>420667.04933586315</v>
      </c>
      <c r="J30" s="23">
        <f t="shared" si="5"/>
        <v>1.0610958280343989</v>
      </c>
    </row>
    <row r="31" spans="1:14" x14ac:dyDescent="0.2">
      <c r="A31" s="8">
        <v>37275</v>
      </c>
      <c r="B31" s="3">
        <f t="shared" si="1"/>
        <v>194294.17647058843</v>
      </c>
      <c r="C31" s="25">
        <f>IF(VLOOKUP(A31,Parameters!$A$13:$B$22,2)*J31&gt;B31,B31,VLOOKUP(A31,Parameters!$A$13:$B$22,2)*J31)</f>
        <v>14945.705882352902</v>
      </c>
      <c r="D31" s="3">
        <f t="shared" si="2"/>
        <v>179348.47058823553</v>
      </c>
      <c r="F31" s="10">
        <f t="shared" si="3"/>
        <v>420667.04933586315</v>
      </c>
      <c r="G31" s="3">
        <f>IF(VLOOKUP(A31,Parameters!$A$13:$B$22,2)-C31&gt;F31,F31,VLOOKUP(A31,Parameters!$A$13:$B$22,2)-C31)</f>
        <v>-860.54459203032093</v>
      </c>
      <c r="H31" s="3">
        <f t="shared" si="4"/>
        <v>421527.5939278935</v>
      </c>
      <c r="J31" s="23">
        <f t="shared" si="5"/>
        <v>1.0610958280343989</v>
      </c>
    </row>
    <row r="32" spans="1:14" x14ac:dyDescent="0.2">
      <c r="A32" s="8">
        <v>37276</v>
      </c>
      <c r="B32" s="3">
        <f t="shared" si="1"/>
        <v>179348.47058823553</v>
      </c>
      <c r="C32" s="25">
        <f>IF(VLOOKUP(A32,Parameters!$A$13:$B$22,2)*J32&gt;B32,B32,VLOOKUP(A32,Parameters!$A$13:$B$22,2)*J32)</f>
        <v>14945.705882352902</v>
      </c>
      <c r="D32" s="3">
        <f t="shared" si="2"/>
        <v>164402.76470588264</v>
      </c>
      <c r="F32" s="10">
        <f t="shared" si="3"/>
        <v>421527.5939278935</v>
      </c>
      <c r="G32" s="3">
        <f>IF(VLOOKUP(A32,Parameters!$A$13:$B$22,2)-C32&gt;F32,F32,VLOOKUP(A32,Parameters!$A$13:$B$22,2)-C32)</f>
        <v>-860.54459203032093</v>
      </c>
      <c r="H32" s="3">
        <f t="shared" si="4"/>
        <v>422388.13851992384</v>
      </c>
      <c r="J32" s="23">
        <f t="shared" si="5"/>
        <v>1.0610958280343989</v>
      </c>
    </row>
    <row r="33" spans="1:10" x14ac:dyDescent="0.2">
      <c r="A33" s="8">
        <v>37277</v>
      </c>
      <c r="B33" s="3">
        <f t="shared" si="1"/>
        <v>164402.76470588264</v>
      </c>
      <c r="C33" s="25">
        <f>IF(VLOOKUP(A33,Parameters!$A$13:$B$22,2)*J33&gt;B33,B33,VLOOKUP(A33,Parameters!$A$13:$B$22,2)*J33)</f>
        <v>14945.705882352902</v>
      </c>
      <c r="D33" s="3">
        <f t="shared" si="2"/>
        <v>149457.05882352975</v>
      </c>
      <c r="F33" s="10">
        <f t="shared" si="3"/>
        <v>422388.13851992384</v>
      </c>
      <c r="G33" s="3">
        <f>IF(VLOOKUP(A33,Parameters!$A$13:$B$22,2)-C33&gt;F33,F33,VLOOKUP(A33,Parameters!$A$13:$B$22,2)-C33)</f>
        <v>-860.54459203032093</v>
      </c>
      <c r="H33" s="3">
        <f t="shared" si="4"/>
        <v>423248.68311195419</v>
      </c>
      <c r="J33" s="23">
        <f t="shared" si="5"/>
        <v>1.0610958280343989</v>
      </c>
    </row>
    <row r="34" spans="1:10" x14ac:dyDescent="0.2">
      <c r="A34" s="8">
        <v>37278</v>
      </c>
      <c r="B34" s="3">
        <f t="shared" si="1"/>
        <v>149457.05882352975</v>
      </c>
      <c r="C34" s="25">
        <f>IF(VLOOKUP(A34,Parameters!$A$13:$B$22,2)*J34&gt;B34,B34,VLOOKUP(A34,Parameters!$A$13:$B$22,2)*J34)</f>
        <v>14945.705882352902</v>
      </c>
      <c r="D34" s="3">
        <f t="shared" si="2"/>
        <v>134511.35294117685</v>
      </c>
      <c r="F34" s="10">
        <f t="shared" si="3"/>
        <v>423248.68311195419</v>
      </c>
      <c r="G34" s="3">
        <f>IF(VLOOKUP(A34,Parameters!$A$13:$B$22,2)-C34&gt;F34,F34,VLOOKUP(A34,Parameters!$A$13:$B$22,2)-C34)</f>
        <v>-860.54459203032093</v>
      </c>
      <c r="H34" s="3">
        <f t="shared" si="4"/>
        <v>424109.22770398454</v>
      </c>
      <c r="J34" s="23">
        <f t="shared" si="5"/>
        <v>1.0610958280343989</v>
      </c>
    </row>
    <row r="35" spans="1:10" x14ac:dyDescent="0.2">
      <c r="A35" s="8">
        <v>37279</v>
      </c>
      <c r="B35" s="3">
        <f t="shared" si="1"/>
        <v>134511.35294117685</v>
      </c>
      <c r="C35" s="25">
        <f>IF(VLOOKUP(A35,Parameters!$A$13:$B$22,2)*J35&gt;B35,B35,VLOOKUP(A35,Parameters!$A$13:$B$22,2)*J35)</f>
        <v>14945.705882352902</v>
      </c>
      <c r="D35" s="3">
        <f t="shared" si="2"/>
        <v>119565.64705882395</v>
      </c>
      <c r="F35" s="10">
        <f t="shared" si="3"/>
        <v>424109.22770398454</v>
      </c>
      <c r="G35" s="3">
        <f>IF(VLOOKUP(A35,Parameters!$A$13:$B$22,2)-C35&gt;F35,F35,VLOOKUP(A35,Parameters!$A$13:$B$22,2)-C35)</f>
        <v>-860.54459203032093</v>
      </c>
      <c r="H35" s="3">
        <f t="shared" si="4"/>
        <v>424969.77229601488</v>
      </c>
      <c r="J35" s="23">
        <f t="shared" si="5"/>
        <v>1.0610958280343989</v>
      </c>
    </row>
    <row r="36" spans="1:10" x14ac:dyDescent="0.2">
      <c r="A36" s="8">
        <v>37280</v>
      </c>
      <c r="B36" s="3">
        <f t="shared" si="1"/>
        <v>119565.64705882395</v>
      </c>
      <c r="C36" s="25">
        <f>IF(VLOOKUP(A36,Parameters!$A$13:$B$22,2)*J36&gt;B36,B36,VLOOKUP(A36,Parameters!$A$13:$B$22,2)*J36)</f>
        <v>14945.705882352902</v>
      </c>
      <c r="D36" s="3">
        <f t="shared" si="2"/>
        <v>104619.94117647104</v>
      </c>
      <c r="F36" s="10">
        <f t="shared" si="3"/>
        <v>424969.77229601488</v>
      </c>
      <c r="G36" s="3">
        <f>IF(VLOOKUP(A36,Parameters!$A$13:$B$22,2)-C36&gt;F36,F36,VLOOKUP(A36,Parameters!$A$13:$B$22,2)-C36)</f>
        <v>-860.54459203032093</v>
      </c>
      <c r="H36" s="3">
        <f t="shared" si="4"/>
        <v>425830.31688804523</v>
      </c>
      <c r="J36" s="23">
        <f t="shared" si="5"/>
        <v>1.0610958280343989</v>
      </c>
    </row>
    <row r="37" spans="1:10" x14ac:dyDescent="0.2">
      <c r="A37" s="8">
        <v>37281</v>
      </c>
      <c r="B37" s="3">
        <f t="shared" si="1"/>
        <v>104619.94117647104</v>
      </c>
      <c r="C37" s="25">
        <f>IF(VLOOKUP(A37,Parameters!$A$13:$B$22,2)*J37&gt;B37,B37,VLOOKUP(A37,Parameters!$A$13:$B$22,2)*J37)</f>
        <v>14945.705882352902</v>
      </c>
      <c r="D37" s="3">
        <f t="shared" si="2"/>
        <v>89674.235294118131</v>
      </c>
      <c r="F37" s="10">
        <f t="shared" si="3"/>
        <v>425830.31688804523</v>
      </c>
      <c r="G37" s="3">
        <f>IF(VLOOKUP(A37,Parameters!$A$13:$B$22,2)-C37&gt;F37,F37,VLOOKUP(A37,Parameters!$A$13:$B$22,2)-C37)</f>
        <v>-860.54459203032093</v>
      </c>
      <c r="H37" s="3">
        <f t="shared" si="4"/>
        <v>426690.86148007557</v>
      </c>
      <c r="J37" s="23">
        <f t="shared" si="5"/>
        <v>1.0610958280343989</v>
      </c>
    </row>
    <row r="38" spans="1:10" x14ac:dyDescent="0.2">
      <c r="A38" s="8">
        <v>37282</v>
      </c>
      <c r="B38" s="3">
        <f t="shared" si="1"/>
        <v>89674.235294118131</v>
      </c>
      <c r="C38" s="25">
        <f>IF(VLOOKUP(A38,Parameters!$A$13:$B$22,2)*J38&gt;B38,B38,VLOOKUP(A38,Parameters!$A$13:$B$22,2)*J38)</f>
        <v>14945.705882352902</v>
      </c>
      <c r="D38" s="3">
        <f t="shared" si="2"/>
        <v>74728.529411765223</v>
      </c>
      <c r="F38" s="10">
        <f t="shared" si="3"/>
        <v>426690.86148007557</v>
      </c>
      <c r="G38" s="3">
        <f>IF(VLOOKUP(A38,Parameters!$A$13:$B$22,2)-C38&gt;F38,F38,VLOOKUP(A38,Parameters!$A$13:$B$22,2)-C38)</f>
        <v>-860.54459203032093</v>
      </c>
      <c r="H38" s="3">
        <f t="shared" si="4"/>
        <v>427551.40607210592</v>
      </c>
      <c r="J38" s="23">
        <f t="shared" si="5"/>
        <v>1.0610958280343989</v>
      </c>
    </row>
    <row r="39" spans="1:10" x14ac:dyDescent="0.2">
      <c r="A39" s="8">
        <v>37283</v>
      </c>
      <c r="B39" s="3">
        <f t="shared" si="1"/>
        <v>74728.529411765223</v>
      </c>
      <c r="C39" s="25">
        <f>IF(VLOOKUP(A39,Parameters!$A$13:$B$22,2)*J39&gt;B39,B39,VLOOKUP(A39,Parameters!$A$13:$B$22,2)*J39)</f>
        <v>14945.705882352902</v>
      </c>
      <c r="D39" s="3">
        <f t="shared" si="2"/>
        <v>59782.823529412322</v>
      </c>
      <c r="F39" s="10">
        <f t="shared" si="3"/>
        <v>427551.40607210592</v>
      </c>
      <c r="G39" s="3">
        <f>IF(VLOOKUP(A39,Parameters!$A$13:$B$22,2)-C39&gt;F39,F39,VLOOKUP(A39,Parameters!$A$13:$B$22,2)-C39)</f>
        <v>-860.54459203032093</v>
      </c>
      <c r="H39" s="3">
        <f t="shared" si="4"/>
        <v>428411.95066413627</v>
      </c>
      <c r="J39" s="23">
        <f t="shared" si="5"/>
        <v>1.0610958280343989</v>
      </c>
    </row>
    <row r="40" spans="1:10" x14ac:dyDescent="0.2">
      <c r="A40" s="8">
        <v>37284</v>
      </c>
      <c r="B40" s="3">
        <f t="shared" si="1"/>
        <v>59782.823529412322</v>
      </c>
      <c r="C40" s="25">
        <f>IF(VLOOKUP(A40,Parameters!$A$13:$B$22,2)*J40&gt;B40,B40,VLOOKUP(A40,Parameters!$A$13:$B$22,2)*J40)</f>
        <v>14945.705882352902</v>
      </c>
      <c r="D40" s="3">
        <f t="shared" si="2"/>
        <v>44837.117647059422</v>
      </c>
      <c r="F40" s="10">
        <f t="shared" si="3"/>
        <v>428411.95066413627</v>
      </c>
      <c r="G40" s="3">
        <f>IF(VLOOKUP(A40,Parameters!$A$13:$B$22,2)-C40&gt;F40,F40,VLOOKUP(A40,Parameters!$A$13:$B$22,2)-C40)</f>
        <v>-860.54459203032093</v>
      </c>
      <c r="H40" s="3">
        <f t="shared" si="4"/>
        <v>429272.49525616661</v>
      </c>
      <c r="J40" s="23">
        <f t="shared" si="5"/>
        <v>1.0610958280343989</v>
      </c>
    </row>
    <row r="41" spans="1:10" x14ac:dyDescent="0.2">
      <c r="A41" s="8">
        <v>37285</v>
      </c>
      <c r="B41" s="3">
        <f t="shared" si="1"/>
        <v>44837.117647059422</v>
      </c>
      <c r="C41" s="25">
        <f>IF(VLOOKUP(A41,Parameters!$A$13:$B$22,2)*J41&gt;B41,B41,VLOOKUP(A41,Parameters!$A$13:$B$22,2)*J41)</f>
        <v>14945.705882352902</v>
      </c>
      <c r="D41" s="3">
        <f t="shared" si="2"/>
        <v>29891.411764706521</v>
      </c>
      <c r="F41" s="10">
        <f t="shared" si="3"/>
        <v>429272.49525616661</v>
      </c>
      <c r="G41" s="3">
        <f>IF(VLOOKUP(A41,Parameters!$A$13:$B$22,2)-C41&gt;F41,F41,VLOOKUP(A41,Parameters!$A$13:$B$22,2)-C41)</f>
        <v>-860.54459203032093</v>
      </c>
      <c r="H41" s="3">
        <f t="shared" si="4"/>
        <v>430133.03984819696</v>
      </c>
      <c r="J41" s="23">
        <f t="shared" si="5"/>
        <v>1.0610958280343989</v>
      </c>
    </row>
    <row r="42" spans="1:10" x14ac:dyDescent="0.2">
      <c r="A42" s="8">
        <v>37286</v>
      </c>
      <c r="B42" s="3">
        <f t="shared" si="1"/>
        <v>29891.411764706521</v>
      </c>
      <c r="C42" s="25">
        <f>IF(VLOOKUP(A42,Parameters!$A$13:$B$22,2)*J42&gt;B42,B42,VLOOKUP(A42,Parameters!$A$13:$B$22,2)*J42)</f>
        <v>14945.705882352902</v>
      </c>
      <c r="D42" s="3">
        <f t="shared" si="2"/>
        <v>14945.705882353619</v>
      </c>
      <c r="F42" s="10">
        <f t="shared" si="3"/>
        <v>430133.03984819696</v>
      </c>
      <c r="G42" s="3">
        <f>IF(VLOOKUP(A42,Parameters!$A$13:$B$22,2)-C42&gt;F42,F42,VLOOKUP(A42,Parameters!$A$13:$B$22,2)-C42)</f>
        <v>-860.54459203032093</v>
      </c>
      <c r="H42" s="3">
        <f t="shared" si="4"/>
        <v>430993.58444022731</v>
      </c>
      <c r="J42" s="23">
        <f t="shared" si="5"/>
        <v>1.0610958280343989</v>
      </c>
    </row>
    <row r="43" spans="1:10" x14ac:dyDescent="0.2">
      <c r="A43" s="26">
        <v>37287</v>
      </c>
      <c r="B43" s="27">
        <f t="shared" si="1"/>
        <v>14945.705882353619</v>
      </c>
      <c r="C43" s="28">
        <f>IF(VLOOKUP(A43,Parameters!$A$13:$B$22,2)*J43&gt;B43,B43,VLOOKUP(A43,Parameters!$A$13:$B$22,2)*J43)</f>
        <v>14945.705882352902</v>
      </c>
      <c r="D43" s="27">
        <f t="shared" si="2"/>
        <v>7.1668182499706745E-10</v>
      </c>
      <c r="E43" s="29"/>
      <c r="F43" s="30">
        <f t="shared" si="3"/>
        <v>430993.58444022731</v>
      </c>
      <c r="G43" s="27">
        <f>IF(VLOOKUP(A43,Parameters!$A$13:$B$22,2)-C43&gt;F43,F43,VLOOKUP(A43,Parameters!$A$13:$B$22,2)-C43)</f>
        <v>-860.54459203032093</v>
      </c>
      <c r="H43" s="27">
        <f t="shared" si="4"/>
        <v>431854.12903225765</v>
      </c>
      <c r="I43" s="29"/>
      <c r="J43" s="31">
        <f t="shared" si="5"/>
        <v>1.0610958280343989</v>
      </c>
    </row>
    <row r="44" spans="1:10" x14ac:dyDescent="0.2">
      <c r="A44" s="8">
        <v>37288</v>
      </c>
      <c r="B44" s="3">
        <f t="shared" ref="B44:B71" si="6">D43</f>
        <v>7.1668182499706745E-10</v>
      </c>
      <c r="C44" s="25">
        <f>IF(VLOOKUP(A44,Parameters!$A$13:$B$22,2)*J44&gt;B44,B44,VLOOKUP(A44,Parameters!$A$13:$B$22,2)*J44)</f>
        <v>7.1668182499706745E-10</v>
      </c>
      <c r="D44" s="3">
        <f t="shared" ref="D44:D71" si="7">B44-C44</f>
        <v>0</v>
      </c>
      <c r="F44" s="10">
        <f t="shared" si="3"/>
        <v>431854.12903225765</v>
      </c>
      <c r="G44" s="3">
        <f>IF(VLOOKUP(A44,Parameters!$A$13:$B$22,2)-C44&gt;F44,F44,VLOOKUP(A44,Parameters!$A$13:$B$22,2)-C44)</f>
        <v>10187.71428571357</v>
      </c>
      <c r="H44" s="3">
        <f t="shared" si="4"/>
        <v>421666.41474654409</v>
      </c>
      <c r="J44" s="23">
        <f t="shared" si="5"/>
        <v>1.0610958280343989</v>
      </c>
    </row>
    <row r="45" spans="1:10" x14ac:dyDescent="0.2">
      <c r="A45" s="8">
        <v>37289</v>
      </c>
      <c r="B45" s="3">
        <f t="shared" si="6"/>
        <v>0</v>
      </c>
      <c r="C45" s="25">
        <f>IF(VLOOKUP(A45,Parameters!$A$13:$B$22,2)*J45&gt;B45,B45,VLOOKUP(A45,Parameters!$A$13:$B$22,2)*J45)</f>
        <v>0</v>
      </c>
      <c r="D45" s="3">
        <f t="shared" si="7"/>
        <v>0</v>
      </c>
      <c r="F45" s="10">
        <f t="shared" si="3"/>
        <v>421666.41474654409</v>
      </c>
      <c r="G45" s="3">
        <f>IF(VLOOKUP(A45,Parameters!$A$13:$B$22,2)-C45&gt;F45,F45,VLOOKUP(A45,Parameters!$A$13:$B$22,2)-C45)</f>
        <v>10187.714285714286</v>
      </c>
      <c r="H45" s="3">
        <f t="shared" si="4"/>
        <v>411478.70046082983</v>
      </c>
      <c r="J45" s="23">
        <f t="shared" si="5"/>
        <v>1.0610958280343989</v>
      </c>
    </row>
    <row r="46" spans="1:10" x14ac:dyDescent="0.2">
      <c r="A46" s="8">
        <v>37290</v>
      </c>
      <c r="B46" s="3">
        <f t="shared" si="6"/>
        <v>0</v>
      </c>
      <c r="C46" s="25">
        <f>IF(VLOOKUP(A46,Parameters!$A$13:$B$22,2)*J46&gt;B46,B46,VLOOKUP(A46,Parameters!$A$13:$B$22,2)*J46)</f>
        <v>0</v>
      </c>
      <c r="D46" s="3">
        <f t="shared" si="7"/>
        <v>0</v>
      </c>
      <c r="F46" s="10">
        <f t="shared" si="3"/>
        <v>411478.70046082983</v>
      </c>
      <c r="G46" s="3">
        <f>IF(VLOOKUP(A46,Parameters!$A$13:$B$22,2)-C46&gt;F46,F46,VLOOKUP(A46,Parameters!$A$13:$B$22,2)-C46)</f>
        <v>10187.714285714286</v>
      </c>
      <c r="H46" s="3">
        <f t="shared" si="4"/>
        <v>401290.98617511557</v>
      </c>
      <c r="J46" s="23">
        <f t="shared" si="5"/>
        <v>1.0610958280343989</v>
      </c>
    </row>
    <row r="47" spans="1:10" x14ac:dyDescent="0.2">
      <c r="A47" s="8">
        <v>37291</v>
      </c>
      <c r="B47" s="3">
        <f t="shared" si="6"/>
        <v>0</v>
      </c>
      <c r="C47" s="25">
        <f>IF(VLOOKUP(A47,Parameters!$A$13:$B$22,2)*J47&gt;B47,B47,VLOOKUP(A47,Parameters!$A$13:$B$22,2)*J47)</f>
        <v>0</v>
      </c>
      <c r="D47" s="3">
        <f t="shared" si="7"/>
        <v>0</v>
      </c>
      <c r="F47" s="10">
        <f t="shared" si="3"/>
        <v>401290.98617511557</v>
      </c>
      <c r="G47" s="3">
        <f>IF(VLOOKUP(A47,Parameters!$A$13:$B$22,2)-C47&gt;F47,F47,VLOOKUP(A47,Parameters!$A$13:$B$22,2)-C47)</f>
        <v>10187.714285714286</v>
      </c>
      <c r="H47" s="3">
        <f t="shared" si="4"/>
        <v>391103.27188940131</v>
      </c>
      <c r="J47" s="23">
        <f t="shared" si="5"/>
        <v>1.0610958280343989</v>
      </c>
    </row>
    <row r="48" spans="1:10" x14ac:dyDescent="0.2">
      <c r="A48" s="8">
        <v>37292</v>
      </c>
      <c r="B48" s="3">
        <f t="shared" si="6"/>
        <v>0</v>
      </c>
      <c r="C48" s="25">
        <f>IF(VLOOKUP(A48,Parameters!$A$13:$B$22,2)*J48&gt;B48,B48,VLOOKUP(A48,Parameters!$A$13:$B$22,2)*J48)</f>
        <v>0</v>
      </c>
      <c r="D48" s="3">
        <f t="shared" si="7"/>
        <v>0</v>
      </c>
      <c r="F48" s="10">
        <f t="shared" si="3"/>
        <v>391103.27188940131</v>
      </c>
      <c r="G48" s="3">
        <f>IF(VLOOKUP(A48,Parameters!$A$13:$B$22,2)-C48&gt;F48,F48,VLOOKUP(A48,Parameters!$A$13:$B$22,2)-C48)</f>
        <v>10187.714285714286</v>
      </c>
      <c r="H48" s="3">
        <f t="shared" si="4"/>
        <v>380915.55760368705</v>
      </c>
      <c r="J48" s="23">
        <f t="shared" si="5"/>
        <v>1.0610958280343989</v>
      </c>
    </row>
    <row r="49" spans="1:10" x14ac:dyDescent="0.2">
      <c r="A49" s="8">
        <v>37293</v>
      </c>
      <c r="B49" s="3">
        <f t="shared" si="6"/>
        <v>0</v>
      </c>
      <c r="C49" s="25">
        <f>IF(VLOOKUP(A49,Parameters!$A$13:$B$22,2)*J49&gt;B49,B49,VLOOKUP(A49,Parameters!$A$13:$B$22,2)*J49)</f>
        <v>0</v>
      </c>
      <c r="D49" s="3">
        <f t="shared" si="7"/>
        <v>0</v>
      </c>
      <c r="F49" s="10">
        <f t="shared" si="3"/>
        <v>380915.55760368705</v>
      </c>
      <c r="G49" s="3">
        <f>IF(VLOOKUP(A49,Parameters!$A$13:$B$22,2)-C49&gt;F49,F49,VLOOKUP(A49,Parameters!$A$13:$B$22,2)-C49)</f>
        <v>10187.714285714286</v>
      </c>
      <c r="H49" s="3">
        <f t="shared" si="4"/>
        <v>370727.84331797279</v>
      </c>
      <c r="J49" s="23">
        <f t="shared" si="5"/>
        <v>1.0610958280343989</v>
      </c>
    </row>
    <row r="50" spans="1:10" x14ac:dyDescent="0.2">
      <c r="A50" s="8">
        <v>37294</v>
      </c>
      <c r="B50" s="3">
        <f t="shared" si="6"/>
        <v>0</v>
      </c>
      <c r="C50" s="25">
        <f>IF(VLOOKUP(A50,Parameters!$A$13:$B$22,2)*J50&gt;B50,B50,VLOOKUP(A50,Parameters!$A$13:$B$22,2)*J50)</f>
        <v>0</v>
      </c>
      <c r="D50" s="3">
        <f t="shared" si="7"/>
        <v>0</v>
      </c>
      <c r="F50" s="10">
        <f t="shared" si="3"/>
        <v>370727.84331797279</v>
      </c>
      <c r="G50" s="3">
        <f>IF(VLOOKUP(A50,Parameters!$A$13:$B$22,2)-C50&gt;F50,F50,VLOOKUP(A50,Parameters!$A$13:$B$22,2)-C50)</f>
        <v>10187.714285714286</v>
      </c>
      <c r="H50" s="3">
        <f t="shared" si="4"/>
        <v>360540.12903225853</v>
      </c>
      <c r="J50" s="23">
        <f t="shared" si="5"/>
        <v>1.0610958280343989</v>
      </c>
    </row>
    <row r="51" spans="1:10" x14ac:dyDescent="0.2">
      <c r="A51" s="8">
        <v>37295</v>
      </c>
      <c r="B51" s="3">
        <f t="shared" si="6"/>
        <v>0</v>
      </c>
      <c r="C51" s="25">
        <f>IF(VLOOKUP(A51,Parameters!$A$13:$B$22,2)*J51&gt;B51,B51,VLOOKUP(A51,Parameters!$A$13:$B$22,2)*J51)</f>
        <v>0</v>
      </c>
      <c r="D51" s="3">
        <f t="shared" si="7"/>
        <v>0</v>
      </c>
      <c r="F51" s="10">
        <f t="shared" si="3"/>
        <v>360540.12903225853</v>
      </c>
      <c r="G51" s="3">
        <f>IF(VLOOKUP(A51,Parameters!$A$13:$B$22,2)-C51&gt;F51,F51,VLOOKUP(A51,Parameters!$A$13:$B$22,2)-C51)</f>
        <v>10187.714285714286</v>
      </c>
      <c r="H51" s="3">
        <f t="shared" si="4"/>
        <v>350352.41474654427</v>
      </c>
      <c r="J51" s="23">
        <f t="shared" si="5"/>
        <v>1.0610958280343989</v>
      </c>
    </row>
    <row r="52" spans="1:10" x14ac:dyDescent="0.2">
      <c r="A52" s="8">
        <v>37296</v>
      </c>
      <c r="B52" s="3">
        <f t="shared" si="6"/>
        <v>0</v>
      </c>
      <c r="C52" s="25">
        <f>IF(VLOOKUP(A52,Parameters!$A$13:$B$22,2)*J52&gt;B52,B52,VLOOKUP(A52,Parameters!$A$13:$B$22,2)*J52)</f>
        <v>0</v>
      </c>
      <c r="D52" s="3">
        <f t="shared" si="7"/>
        <v>0</v>
      </c>
      <c r="F52" s="10">
        <f t="shared" si="3"/>
        <v>350352.41474654427</v>
      </c>
      <c r="G52" s="3">
        <f>IF(VLOOKUP(A52,Parameters!$A$13:$B$22,2)-C52&gt;F52,F52,VLOOKUP(A52,Parameters!$A$13:$B$22,2)-C52)</f>
        <v>10187.714285714286</v>
      </c>
      <c r="H52" s="3">
        <f t="shared" si="4"/>
        <v>340164.70046083</v>
      </c>
      <c r="J52" s="23">
        <f t="shared" si="5"/>
        <v>1.0610958280343989</v>
      </c>
    </row>
    <row r="53" spans="1:10" x14ac:dyDescent="0.2">
      <c r="A53" s="8">
        <v>37297</v>
      </c>
      <c r="B53" s="3">
        <f t="shared" si="6"/>
        <v>0</v>
      </c>
      <c r="C53" s="25">
        <f>IF(VLOOKUP(A53,Parameters!$A$13:$B$22,2)*J53&gt;B53,B53,VLOOKUP(A53,Parameters!$A$13:$B$22,2)*J53)</f>
        <v>0</v>
      </c>
      <c r="D53" s="3">
        <f t="shared" si="7"/>
        <v>0</v>
      </c>
      <c r="F53" s="10">
        <f t="shared" si="3"/>
        <v>340164.70046083</v>
      </c>
      <c r="G53" s="3">
        <f>IF(VLOOKUP(A53,Parameters!$A$13:$B$22,2)-C53&gt;F53,F53,VLOOKUP(A53,Parameters!$A$13:$B$22,2)-C53)</f>
        <v>10187.714285714286</v>
      </c>
      <c r="H53" s="3">
        <f t="shared" si="4"/>
        <v>329976.98617511574</v>
      </c>
      <c r="J53" s="23">
        <f t="shared" si="5"/>
        <v>1.0610958280343989</v>
      </c>
    </row>
    <row r="54" spans="1:10" x14ac:dyDescent="0.2">
      <c r="A54" s="8">
        <v>37298</v>
      </c>
      <c r="B54" s="3">
        <f t="shared" si="6"/>
        <v>0</v>
      </c>
      <c r="C54" s="25">
        <f>IF(VLOOKUP(A54,Parameters!$A$13:$B$22,2)*J54&gt;B54,B54,VLOOKUP(A54,Parameters!$A$13:$B$22,2)*J54)</f>
        <v>0</v>
      </c>
      <c r="D54" s="3">
        <f t="shared" si="7"/>
        <v>0</v>
      </c>
      <c r="F54" s="10">
        <f t="shared" si="3"/>
        <v>329976.98617511574</v>
      </c>
      <c r="G54" s="3">
        <f>IF(VLOOKUP(A54,Parameters!$A$13:$B$22,2)-C54&gt;F54,F54,VLOOKUP(A54,Parameters!$A$13:$B$22,2)-C54)</f>
        <v>10187.714285714286</v>
      </c>
      <c r="H54" s="3">
        <f t="shared" si="4"/>
        <v>319789.27188940148</v>
      </c>
      <c r="J54" s="23">
        <f t="shared" si="5"/>
        <v>1.0610958280343989</v>
      </c>
    </row>
    <row r="55" spans="1:10" x14ac:dyDescent="0.2">
      <c r="A55" s="8">
        <v>37299</v>
      </c>
      <c r="B55" s="3">
        <f t="shared" si="6"/>
        <v>0</v>
      </c>
      <c r="C55" s="25">
        <f>IF(VLOOKUP(A55,Parameters!$A$13:$B$22,2)*J55&gt;B55,B55,VLOOKUP(A55,Parameters!$A$13:$B$22,2)*J55)</f>
        <v>0</v>
      </c>
      <c r="D55" s="3">
        <f t="shared" si="7"/>
        <v>0</v>
      </c>
      <c r="F55" s="10">
        <f t="shared" si="3"/>
        <v>319789.27188940148</v>
      </c>
      <c r="G55" s="3">
        <f>IF(VLOOKUP(A55,Parameters!$A$13:$B$22,2)-C55&gt;F55,F55,VLOOKUP(A55,Parameters!$A$13:$B$22,2)-C55)</f>
        <v>10187.714285714286</v>
      </c>
      <c r="H55" s="3">
        <f t="shared" si="4"/>
        <v>309601.55760368722</v>
      </c>
      <c r="J55" s="23">
        <f t="shared" si="5"/>
        <v>1.0610958280343989</v>
      </c>
    </row>
    <row r="56" spans="1:10" x14ac:dyDescent="0.2">
      <c r="A56" s="8">
        <v>37300</v>
      </c>
      <c r="B56" s="3">
        <f t="shared" si="6"/>
        <v>0</v>
      </c>
      <c r="C56" s="25">
        <f>IF(VLOOKUP(A56,Parameters!$A$13:$B$22,2)*J56&gt;B56,B56,VLOOKUP(A56,Parameters!$A$13:$B$22,2)*J56)</f>
        <v>0</v>
      </c>
      <c r="D56" s="3">
        <f t="shared" si="7"/>
        <v>0</v>
      </c>
      <c r="F56" s="10">
        <f t="shared" si="3"/>
        <v>309601.55760368722</v>
      </c>
      <c r="G56" s="3">
        <f>IF(VLOOKUP(A56,Parameters!$A$13:$B$22,2)-C56&gt;F56,F56,VLOOKUP(A56,Parameters!$A$13:$B$22,2)-C56)</f>
        <v>10187.714285714286</v>
      </c>
      <c r="H56" s="3">
        <f t="shared" si="4"/>
        <v>299413.84331797296</v>
      </c>
      <c r="J56" s="23">
        <f t="shared" si="5"/>
        <v>1.0610958280343989</v>
      </c>
    </row>
    <row r="57" spans="1:10" x14ac:dyDescent="0.2">
      <c r="A57" s="8">
        <v>37301</v>
      </c>
      <c r="B57" s="3">
        <f t="shared" si="6"/>
        <v>0</v>
      </c>
      <c r="C57" s="25">
        <f>IF(VLOOKUP(A57,Parameters!$A$13:$B$22,2)*J57&gt;B57,B57,VLOOKUP(A57,Parameters!$A$13:$B$22,2)*J57)</f>
        <v>0</v>
      </c>
      <c r="D57" s="3">
        <f t="shared" si="7"/>
        <v>0</v>
      </c>
      <c r="F57" s="10">
        <f t="shared" si="3"/>
        <v>299413.84331797296</v>
      </c>
      <c r="G57" s="3">
        <f>IF(VLOOKUP(A57,Parameters!$A$13:$B$22,2)-C57&gt;F57,F57,VLOOKUP(A57,Parameters!$A$13:$B$22,2)-C57)</f>
        <v>10187.714285714286</v>
      </c>
      <c r="H57" s="3">
        <f t="shared" si="4"/>
        <v>289226.1290322587</v>
      </c>
      <c r="J57" s="23">
        <f t="shared" si="5"/>
        <v>1.0610958280343989</v>
      </c>
    </row>
    <row r="58" spans="1:10" x14ac:dyDescent="0.2">
      <c r="A58" s="8">
        <v>37302</v>
      </c>
      <c r="B58" s="3">
        <f t="shared" si="6"/>
        <v>0</v>
      </c>
      <c r="C58" s="25">
        <f>IF(VLOOKUP(A58,Parameters!$A$13:$B$22,2)*J58&gt;B58,B58,VLOOKUP(A58,Parameters!$A$13:$B$22,2)*J58)</f>
        <v>0</v>
      </c>
      <c r="D58" s="3">
        <f t="shared" si="7"/>
        <v>0</v>
      </c>
      <c r="F58" s="10">
        <f t="shared" si="3"/>
        <v>289226.1290322587</v>
      </c>
      <c r="G58" s="3">
        <f>IF(VLOOKUP(A58,Parameters!$A$13:$B$22,2)-C58&gt;F58,F58,VLOOKUP(A58,Parameters!$A$13:$B$22,2)-C58)</f>
        <v>10187.714285714286</v>
      </c>
      <c r="H58" s="3">
        <f t="shared" si="4"/>
        <v>279038.41474654444</v>
      </c>
      <c r="J58" s="23">
        <f t="shared" si="5"/>
        <v>1.0610958280343989</v>
      </c>
    </row>
    <row r="59" spans="1:10" x14ac:dyDescent="0.2">
      <c r="A59" s="8">
        <v>37303</v>
      </c>
      <c r="B59" s="3">
        <f t="shared" si="6"/>
        <v>0</v>
      </c>
      <c r="C59" s="25">
        <f>IF(VLOOKUP(A59,Parameters!$A$13:$B$22,2)*J59&gt;B59,B59,VLOOKUP(A59,Parameters!$A$13:$B$22,2)*J59)</f>
        <v>0</v>
      </c>
      <c r="D59" s="3">
        <f t="shared" si="7"/>
        <v>0</v>
      </c>
      <c r="F59" s="10">
        <f t="shared" si="3"/>
        <v>279038.41474654444</v>
      </c>
      <c r="G59" s="3">
        <f>IF(VLOOKUP(A59,Parameters!$A$13:$B$22,2)-C59&gt;F59,F59,VLOOKUP(A59,Parameters!$A$13:$B$22,2)-C59)</f>
        <v>10187.714285714286</v>
      </c>
      <c r="H59" s="3">
        <f t="shared" si="4"/>
        <v>268850.70046083018</v>
      </c>
      <c r="J59" s="23">
        <f t="shared" si="5"/>
        <v>1.0610958280343989</v>
      </c>
    </row>
    <row r="60" spans="1:10" x14ac:dyDescent="0.2">
      <c r="A60" s="8">
        <v>37304</v>
      </c>
      <c r="B60" s="3">
        <f t="shared" si="6"/>
        <v>0</v>
      </c>
      <c r="C60" s="25">
        <f>IF(VLOOKUP(A60,Parameters!$A$13:$B$22,2)*J60&gt;B60,B60,VLOOKUP(A60,Parameters!$A$13:$B$22,2)*J60)</f>
        <v>0</v>
      </c>
      <c r="D60" s="3">
        <f t="shared" si="7"/>
        <v>0</v>
      </c>
      <c r="F60" s="10">
        <f t="shared" si="3"/>
        <v>268850.70046083018</v>
      </c>
      <c r="G60" s="3">
        <f>IF(VLOOKUP(A60,Parameters!$A$13:$B$22,2)-C60&gt;F60,F60,VLOOKUP(A60,Parameters!$A$13:$B$22,2)-C60)</f>
        <v>10187.714285714286</v>
      </c>
      <c r="H60" s="3">
        <f t="shared" si="4"/>
        <v>258662.98617511589</v>
      </c>
      <c r="J60" s="23">
        <f t="shared" si="5"/>
        <v>1.0610958280343989</v>
      </c>
    </row>
    <row r="61" spans="1:10" x14ac:dyDescent="0.2">
      <c r="A61" s="8">
        <v>37305</v>
      </c>
      <c r="B61" s="3">
        <f t="shared" si="6"/>
        <v>0</v>
      </c>
      <c r="C61" s="25">
        <f>IF(VLOOKUP(A61,Parameters!$A$13:$B$22,2)*J61&gt;B61,B61,VLOOKUP(A61,Parameters!$A$13:$B$22,2)*J61)</f>
        <v>0</v>
      </c>
      <c r="D61" s="3">
        <f t="shared" si="7"/>
        <v>0</v>
      </c>
      <c r="F61" s="10">
        <f t="shared" si="3"/>
        <v>258662.98617511589</v>
      </c>
      <c r="G61" s="3">
        <f>IF(VLOOKUP(A61,Parameters!$A$13:$B$22,2)-C61&gt;F61,F61,VLOOKUP(A61,Parameters!$A$13:$B$22,2)-C61)</f>
        <v>10187.714285714286</v>
      </c>
      <c r="H61" s="3">
        <f t="shared" si="4"/>
        <v>248475.2718894016</v>
      </c>
      <c r="J61" s="23">
        <f t="shared" si="5"/>
        <v>1.0610958280343989</v>
      </c>
    </row>
    <row r="62" spans="1:10" x14ac:dyDescent="0.2">
      <c r="A62" s="8">
        <v>37306</v>
      </c>
      <c r="B62" s="3">
        <f t="shared" si="6"/>
        <v>0</v>
      </c>
      <c r="C62" s="25">
        <f>IF(VLOOKUP(A62,Parameters!$A$13:$B$22,2)*J62&gt;B62,B62,VLOOKUP(A62,Parameters!$A$13:$B$22,2)*J62)</f>
        <v>0</v>
      </c>
      <c r="D62" s="3">
        <f t="shared" si="7"/>
        <v>0</v>
      </c>
      <c r="F62" s="10">
        <f t="shared" si="3"/>
        <v>248475.2718894016</v>
      </c>
      <c r="G62" s="3">
        <f>IF(VLOOKUP(A62,Parameters!$A$13:$B$22,2)-C62&gt;F62,F62,VLOOKUP(A62,Parameters!$A$13:$B$22,2)-C62)</f>
        <v>10187.714285714286</v>
      </c>
      <c r="H62" s="3">
        <f t="shared" si="4"/>
        <v>238287.55760368731</v>
      </c>
      <c r="J62" s="23">
        <f t="shared" si="5"/>
        <v>1.0610958280343989</v>
      </c>
    </row>
    <row r="63" spans="1:10" x14ac:dyDescent="0.2">
      <c r="A63" s="8">
        <v>37307</v>
      </c>
      <c r="B63" s="3">
        <f t="shared" si="6"/>
        <v>0</v>
      </c>
      <c r="C63" s="25">
        <f>IF(VLOOKUP(A63,Parameters!$A$13:$B$22,2)*J63&gt;B63,B63,VLOOKUP(A63,Parameters!$A$13:$B$22,2)*J63)</f>
        <v>0</v>
      </c>
      <c r="D63" s="3">
        <f t="shared" si="7"/>
        <v>0</v>
      </c>
      <c r="F63" s="10">
        <f t="shared" si="3"/>
        <v>238287.55760368731</v>
      </c>
      <c r="G63" s="3">
        <f>IF(VLOOKUP(A63,Parameters!$A$13:$B$22,2)-C63&gt;F63,F63,VLOOKUP(A63,Parameters!$A$13:$B$22,2)-C63)</f>
        <v>10187.714285714286</v>
      </c>
      <c r="H63" s="3">
        <f t="shared" si="4"/>
        <v>228099.84331797302</v>
      </c>
      <c r="J63" s="23">
        <f t="shared" si="5"/>
        <v>1.0610958280343989</v>
      </c>
    </row>
    <row r="64" spans="1:10" x14ac:dyDescent="0.2">
      <c r="A64" s="8">
        <v>37308</v>
      </c>
      <c r="B64" s="3">
        <f t="shared" si="6"/>
        <v>0</v>
      </c>
      <c r="C64" s="25">
        <f>IF(VLOOKUP(A64,Parameters!$A$13:$B$22,2)*J64&gt;B64,B64,VLOOKUP(A64,Parameters!$A$13:$B$22,2)*J64)</f>
        <v>0</v>
      </c>
      <c r="D64" s="3">
        <f t="shared" si="7"/>
        <v>0</v>
      </c>
      <c r="F64" s="10">
        <f t="shared" si="3"/>
        <v>228099.84331797302</v>
      </c>
      <c r="G64" s="3">
        <f>IF(VLOOKUP(A64,Parameters!$A$13:$B$22,2)-C64&gt;F64,F64,VLOOKUP(A64,Parameters!$A$13:$B$22,2)-C64)</f>
        <v>10187.714285714286</v>
      </c>
      <c r="H64" s="3">
        <f t="shared" si="4"/>
        <v>217912.12903225873</v>
      </c>
      <c r="J64" s="23">
        <f t="shared" si="5"/>
        <v>1.0610958280343989</v>
      </c>
    </row>
    <row r="65" spans="1:10" x14ac:dyDescent="0.2">
      <c r="A65" s="8">
        <v>37309</v>
      </c>
      <c r="B65" s="3">
        <f t="shared" si="6"/>
        <v>0</v>
      </c>
      <c r="C65" s="25">
        <f>IF(VLOOKUP(A65,Parameters!$A$13:$B$22,2)*J65&gt;B65,B65,VLOOKUP(A65,Parameters!$A$13:$B$22,2)*J65)</f>
        <v>0</v>
      </c>
      <c r="D65" s="3">
        <f t="shared" si="7"/>
        <v>0</v>
      </c>
      <c r="F65" s="10">
        <f t="shared" si="3"/>
        <v>217912.12903225873</v>
      </c>
      <c r="G65" s="3">
        <f>IF(VLOOKUP(A65,Parameters!$A$13:$B$22,2)-C65&gt;F65,F65,VLOOKUP(A65,Parameters!$A$13:$B$22,2)-C65)</f>
        <v>10187.714285714286</v>
      </c>
      <c r="H65" s="3">
        <f t="shared" si="4"/>
        <v>207724.41474654444</v>
      </c>
      <c r="J65" s="23">
        <f t="shared" si="5"/>
        <v>1.0610958280343989</v>
      </c>
    </row>
    <row r="66" spans="1:10" x14ac:dyDescent="0.2">
      <c r="A66" s="8">
        <v>37310</v>
      </c>
      <c r="B66" s="3">
        <f t="shared" si="6"/>
        <v>0</v>
      </c>
      <c r="C66" s="25">
        <f>IF(VLOOKUP(A66,Parameters!$A$13:$B$22,2)*J66&gt;B66,B66,VLOOKUP(A66,Parameters!$A$13:$B$22,2)*J66)</f>
        <v>0</v>
      </c>
      <c r="D66" s="3">
        <f t="shared" si="7"/>
        <v>0</v>
      </c>
      <c r="F66" s="10">
        <f t="shared" si="3"/>
        <v>207724.41474654444</v>
      </c>
      <c r="G66" s="3">
        <f>IF(VLOOKUP(A66,Parameters!$A$13:$B$22,2)-C66&gt;F66,F66,VLOOKUP(A66,Parameters!$A$13:$B$22,2)-C66)</f>
        <v>10187.714285714286</v>
      </c>
      <c r="H66" s="3">
        <f t="shared" si="4"/>
        <v>197536.70046083015</v>
      </c>
      <c r="J66" s="23">
        <f t="shared" si="5"/>
        <v>1.0610958280343989</v>
      </c>
    </row>
    <row r="67" spans="1:10" x14ac:dyDescent="0.2">
      <c r="A67" s="8">
        <v>37311</v>
      </c>
      <c r="B67" s="3">
        <f t="shared" si="6"/>
        <v>0</v>
      </c>
      <c r="C67" s="25">
        <f>IF(VLOOKUP(A67,Parameters!$A$13:$B$22,2)*J67&gt;B67,B67,VLOOKUP(A67,Parameters!$A$13:$B$22,2)*J67)</f>
        <v>0</v>
      </c>
      <c r="D67" s="3">
        <f t="shared" si="7"/>
        <v>0</v>
      </c>
      <c r="F67" s="10">
        <f t="shared" si="3"/>
        <v>197536.70046083015</v>
      </c>
      <c r="G67" s="3">
        <f>IF(VLOOKUP(A67,Parameters!$A$13:$B$22,2)-C67&gt;F67,F67,VLOOKUP(A67,Parameters!$A$13:$B$22,2)-C67)</f>
        <v>10187.714285714286</v>
      </c>
      <c r="H67" s="3">
        <f t="shared" si="4"/>
        <v>187348.98617511586</v>
      </c>
      <c r="J67" s="23">
        <f t="shared" si="5"/>
        <v>1.0610958280343989</v>
      </c>
    </row>
    <row r="68" spans="1:10" x14ac:dyDescent="0.2">
      <c r="A68" s="8">
        <v>37312</v>
      </c>
      <c r="B68" s="3">
        <f t="shared" si="6"/>
        <v>0</v>
      </c>
      <c r="C68" s="25">
        <f>IF(VLOOKUP(A68,Parameters!$A$13:$B$22,2)*J68&gt;B68,B68,VLOOKUP(A68,Parameters!$A$13:$B$22,2)*J68)</f>
        <v>0</v>
      </c>
      <c r="D68" s="3">
        <f t="shared" si="7"/>
        <v>0</v>
      </c>
      <c r="F68" s="10">
        <f t="shared" si="3"/>
        <v>187348.98617511586</v>
      </c>
      <c r="G68" s="3">
        <f>IF(VLOOKUP(A68,Parameters!$A$13:$B$22,2)-C68&gt;F68,F68,VLOOKUP(A68,Parameters!$A$13:$B$22,2)-C68)</f>
        <v>10187.714285714286</v>
      </c>
      <c r="H68" s="3">
        <f t="shared" si="4"/>
        <v>177161.27188940157</v>
      </c>
      <c r="J68" s="23">
        <f t="shared" si="5"/>
        <v>1.0610958280343989</v>
      </c>
    </row>
    <row r="69" spans="1:10" x14ac:dyDescent="0.2">
      <c r="A69" s="8">
        <v>37313</v>
      </c>
      <c r="B69" s="3">
        <f t="shared" si="6"/>
        <v>0</v>
      </c>
      <c r="C69" s="25">
        <f>IF(VLOOKUP(A69,Parameters!$A$13:$B$22,2)*J69&gt;B69,B69,VLOOKUP(A69,Parameters!$A$13:$B$22,2)*J69)</f>
        <v>0</v>
      </c>
      <c r="D69" s="3">
        <f t="shared" si="7"/>
        <v>0</v>
      </c>
      <c r="F69" s="10">
        <f t="shared" si="3"/>
        <v>177161.27188940157</v>
      </c>
      <c r="G69" s="3">
        <f>IF(VLOOKUP(A69,Parameters!$A$13:$B$22,2)-C69&gt;F69,F69,VLOOKUP(A69,Parameters!$A$13:$B$22,2)-C69)</f>
        <v>10187.714285714286</v>
      </c>
      <c r="H69" s="3">
        <f t="shared" si="4"/>
        <v>166973.55760368728</v>
      </c>
      <c r="J69" s="23">
        <f t="shared" si="5"/>
        <v>1.0610958280343989</v>
      </c>
    </row>
    <row r="70" spans="1:10" x14ac:dyDescent="0.2">
      <c r="A70" s="8">
        <v>37314</v>
      </c>
      <c r="B70" s="3">
        <f t="shared" si="6"/>
        <v>0</v>
      </c>
      <c r="C70" s="25">
        <f>IF(VLOOKUP(A70,Parameters!$A$13:$B$22,2)*J70&gt;B70,B70,VLOOKUP(A70,Parameters!$A$13:$B$22,2)*J70)</f>
        <v>0</v>
      </c>
      <c r="D70" s="3">
        <f t="shared" si="7"/>
        <v>0</v>
      </c>
      <c r="F70" s="10">
        <f t="shared" si="3"/>
        <v>166973.55760368728</v>
      </c>
      <c r="G70" s="3">
        <f>IF(VLOOKUP(A70,Parameters!$A$13:$B$22,2)-C70&gt;F70,F70,VLOOKUP(A70,Parameters!$A$13:$B$22,2)-C70)</f>
        <v>10187.714285714286</v>
      </c>
      <c r="H70" s="3">
        <f t="shared" si="4"/>
        <v>156785.84331797299</v>
      </c>
      <c r="J70" s="23">
        <f t="shared" si="5"/>
        <v>1.0610958280343989</v>
      </c>
    </row>
    <row r="71" spans="1:10" x14ac:dyDescent="0.2">
      <c r="A71" s="26">
        <v>37315</v>
      </c>
      <c r="B71" s="27">
        <f t="shared" si="6"/>
        <v>0</v>
      </c>
      <c r="C71" s="28">
        <f>IF(VLOOKUP(A71,Parameters!$A$13:$B$22,2)*J71&gt;B71,B71,VLOOKUP(A71,Parameters!$A$13:$B$22,2)*J71)</f>
        <v>0</v>
      </c>
      <c r="D71" s="27">
        <f t="shared" si="7"/>
        <v>0</v>
      </c>
      <c r="E71" s="29"/>
      <c r="F71" s="30">
        <f t="shared" si="3"/>
        <v>156785.84331797299</v>
      </c>
      <c r="G71" s="27">
        <f>IF(VLOOKUP(A71,Parameters!$A$13:$B$22,2)-C71&gt;F71,F71,VLOOKUP(A71,Parameters!$A$13:$B$22,2)-C71)</f>
        <v>10187.714285714286</v>
      </c>
      <c r="H71" s="27">
        <f t="shared" si="4"/>
        <v>146598.1290322587</v>
      </c>
      <c r="I71" s="29"/>
      <c r="J71" s="31">
        <f t="shared" si="5"/>
        <v>1.0610958280343989</v>
      </c>
    </row>
    <row r="72" spans="1:10" x14ac:dyDescent="0.2">
      <c r="A72" s="8">
        <v>37316</v>
      </c>
      <c r="B72" s="3">
        <f t="shared" ref="B72:B135" si="8">D71</f>
        <v>0</v>
      </c>
      <c r="C72" s="25">
        <f>IF(VLOOKUP(A72,Parameters!$A$13:$B$22,2)*J72&gt;B72,B72,VLOOKUP(A72,Parameters!$A$13:$B$22,2)*J72)</f>
        <v>0</v>
      </c>
      <c r="D72" s="3">
        <f t="shared" ref="D72:D135" si="9">B72-C72</f>
        <v>0</v>
      </c>
      <c r="F72" s="10">
        <f t="shared" si="3"/>
        <v>146598.1290322587</v>
      </c>
      <c r="G72" s="3">
        <f>IF(VLOOKUP(A72,Parameters!$A$13:$B$22,2)-C72&gt;F72,F72,VLOOKUP(A72,Parameters!$A$13:$B$22,2)-C72)</f>
        <v>9177.322580645161</v>
      </c>
      <c r="H72" s="3">
        <f t="shared" si="4"/>
        <v>137420.80645161355</v>
      </c>
      <c r="J72" s="23">
        <f t="shared" si="5"/>
        <v>1.0610958280343989</v>
      </c>
    </row>
    <row r="73" spans="1:10" x14ac:dyDescent="0.2">
      <c r="A73" s="8">
        <v>37317</v>
      </c>
      <c r="B73" s="3">
        <f t="shared" si="8"/>
        <v>0</v>
      </c>
      <c r="C73" s="25">
        <f>IF(VLOOKUP(A73,Parameters!$A$13:$B$22,2)*J73&gt;B73,B73,VLOOKUP(A73,Parameters!$A$13:$B$22,2)*J73)</f>
        <v>0</v>
      </c>
      <c r="D73" s="3">
        <f t="shared" si="9"/>
        <v>0</v>
      </c>
      <c r="F73" s="10">
        <f t="shared" si="3"/>
        <v>137420.80645161355</v>
      </c>
      <c r="G73" s="3">
        <f>IF(VLOOKUP(A73,Parameters!$A$13:$B$22,2)-C73&gt;F73,F73,VLOOKUP(A73,Parameters!$A$13:$B$22,2)-C73)</f>
        <v>9177.322580645161</v>
      </c>
      <c r="H73" s="3">
        <f t="shared" si="4"/>
        <v>128243.48387096838</v>
      </c>
      <c r="J73" s="23">
        <f t="shared" si="5"/>
        <v>1.0610958280343989</v>
      </c>
    </row>
    <row r="74" spans="1:10" x14ac:dyDescent="0.2">
      <c r="A74" s="8">
        <v>37318</v>
      </c>
      <c r="B74" s="3">
        <f t="shared" si="8"/>
        <v>0</v>
      </c>
      <c r="C74" s="25">
        <f>IF(VLOOKUP(A74,Parameters!$A$13:$B$22,2)*J74&gt;B74,B74,VLOOKUP(A74,Parameters!$A$13:$B$22,2)*J74)</f>
        <v>0</v>
      </c>
      <c r="D74" s="3">
        <f t="shared" si="9"/>
        <v>0</v>
      </c>
      <c r="F74" s="10">
        <f t="shared" si="3"/>
        <v>128243.48387096838</v>
      </c>
      <c r="G74" s="3">
        <f>IF(VLOOKUP(A74,Parameters!$A$13:$B$22,2)-C74&gt;F74,F74,VLOOKUP(A74,Parameters!$A$13:$B$22,2)-C74)</f>
        <v>9177.322580645161</v>
      </c>
      <c r="H74" s="3">
        <f t="shared" si="4"/>
        <v>119066.16129032322</v>
      </c>
      <c r="J74" s="23">
        <f t="shared" si="5"/>
        <v>1.0610958280343989</v>
      </c>
    </row>
    <row r="75" spans="1:10" x14ac:dyDescent="0.2">
      <c r="A75" s="8">
        <v>37319</v>
      </c>
      <c r="B75" s="3">
        <f t="shared" si="8"/>
        <v>0</v>
      </c>
      <c r="C75" s="25">
        <f>IF(VLOOKUP(A75,Parameters!$A$13:$B$22,2)*J75&gt;B75,B75,VLOOKUP(A75,Parameters!$A$13:$B$22,2)*J75)</f>
        <v>0</v>
      </c>
      <c r="D75" s="3">
        <f t="shared" si="9"/>
        <v>0</v>
      </c>
      <c r="F75" s="10">
        <f t="shared" si="3"/>
        <v>119066.16129032322</v>
      </c>
      <c r="G75" s="3">
        <f>IF(VLOOKUP(A75,Parameters!$A$13:$B$22,2)-C75&gt;F75,F75,VLOOKUP(A75,Parameters!$A$13:$B$22,2)-C75)</f>
        <v>9177.322580645161</v>
      </c>
      <c r="H75" s="3">
        <f t="shared" si="4"/>
        <v>109888.83870967805</v>
      </c>
      <c r="J75" s="23">
        <f t="shared" si="5"/>
        <v>1.0610958280343989</v>
      </c>
    </row>
    <row r="76" spans="1:10" x14ac:dyDescent="0.2">
      <c r="A76" s="8">
        <v>37320</v>
      </c>
      <c r="B76" s="3">
        <f t="shared" si="8"/>
        <v>0</v>
      </c>
      <c r="C76" s="25">
        <f>IF(VLOOKUP(A76,Parameters!$A$13:$B$22,2)*J76&gt;B76,B76,VLOOKUP(A76,Parameters!$A$13:$B$22,2)*J76)</f>
        <v>0</v>
      </c>
      <c r="D76" s="3">
        <f t="shared" si="9"/>
        <v>0</v>
      </c>
      <c r="F76" s="10">
        <f t="shared" si="3"/>
        <v>109888.83870967805</v>
      </c>
      <c r="G76" s="3">
        <f>IF(VLOOKUP(A76,Parameters!$A$13:$B$22,2)-C76&gt;F76,F76,VLOOKUP(A76,Parameters!$A$13:$B$22,2)-C76)</f>
        <v>9177.322580645161</v>
      </c>
      <c r="H76" s="3">
        <f t="shared" si="4"/>
        <v>100711.51612903288</v>
      </c>
      <c r="J76" s="23">
        <f t="shared" si="5"/>
        <v>1.0610958280343989</v>
      </c>
    </row>
    <row r="77" spans="1:10" x14ac:dyDescent="0.2">
      <c r="A77" s="8">
        <v>37321</v>
      </c>
      <c r="B77" s="3">
        <f t="shared" si="8"/>
        <v>0</v>
      </c>
      <c r="C77" s="25">
        <f>IF(VLOOKUP(A77,Parameters!$A$13:$B$22,2)*J77&gt;B77,B77,VLOOKUP(A77,Parameters!$A$13:$B$22,2)*J77)</f>
        <v>0</v>
      </c>
      <c r="D77" s="3">
        <f t="shared" si="9"/>
        <v>0</v>
      </c>
      <c r="F77" s="10">
        <f t="shared" si="3"/>
        <v>100711.51612903288</v>
      </c>
      <c r="G77" s="3">
        <f>IF(VLOOKUP(A77,Parameters!$A$13:$B$22,2)-C77&gt;F77,F77,VLOOKUP(A77,Parameters!$A$13:$B$22,2)-C77)</f>
        <v>9177.322580645161</v>
      </c>
      <c r="H77" s="3">
        <f t="shared" si="4"/>
        <v>91534.193548387717</v>
      </c>
      <c r="J77" s="23">
        <f t="shared" si="5"/>
        <v>1.0610958280343989</v>
      </c>
    </row>
    <row r="78" spans="1:10" x14ac:dyDescent="0.2">
      <c r="A78" s="8">
        <v>37322</v>
      </c>
      <c r="B78" s="3">
        <f t="shared" si="8"/>
        <v>0</v>
      </c>
      <c r="C78" s="25">
        <f>IF(VLOOKUP(A78,Parameters!$A$13:$B$22,2)*J78&gt;B78,B78,VLOOKUP(A78,Parameters!$A$13:$B$22,2)*J78)</f>
        <v>0</v>
      </c>
      <c r="D78" s="3">
        <f t="shared" si="9"/>
        <v>0</v>
      </c>
      <c r="F78" s="10">
        <f t="shared" si="3"/>
        <v>91534.193548387717</v>
      </c>
      <c r="G78" s="3">
        <f>IF(VLOOKUP(A78,Parameters!$A$13:$B$22,2)-C78&gt;F78,F78,VLOOKUP(A78,Parameters!$A$13:$B$22,2)-C78)</f>
        <v>9177.322580645161</v>
      </c>
      <c r="H78" s="3">
        <f t="shared" si="4"/>
        <v>82356.87096774255</v>
      </c>
      <c r="J78" s="23">
        <f t="shared" si="5"/>
        <v>1.0610958280343989</v>
      </c>
    </row>
    <row r="79" spans="1:10" x14ac:dyDescent="0.2">
      <c r="A79" s="8">
        <v>37323</v>
      </c>
      <c r="B79" s="3">
        <f t="shared" si="8"/>
        <v>0</v>
      </c>
      <c r="C79" s="25">
        <f>IF(VLOOKUP(A79,Parameters!$A$13:$B$22,2)*J79&gt;B79,B79,VLOOKUP(A79,Parameters!$A$13:$B$22,2)*J79)</f>
        <v>0</v>
      </c>
      <c r="D79" s="3">
        <f t="shared" si="9"/>
        <v>0</v>
      </c>
      <c r="F79" s="10">
        <f t="shared" ref="F79:F142" si="10">H78</f>
        <v>82356.87096774255</v>
      </c>
      <c r="G79" s="3">
        <f>IF(VLOOKUP(A79,Parameters!$A$13:$B$22,2)-C79&gt;F79,F79,VLOOKUP(A79,Parameters!$A$13:$B$22,2)-C79)</f>
        <v>9177.322580645161</v>
      </c>
      <c r="H79" s="3">
        <f t="shared" ref="H79:H142" si="11">F79-G79</f>
        <v>73179.548387097384</v>
      </c>
      <c r="J79" s="23">
        <f t="shared" si="5"/>
        <v>1.0610958280343989</v>
      </c>
    </row>
    <row r="80" spans="1:10" x14ac:dyDescent="0.2">
      <c r="A80" s="8">
        <v>37324</v>
      </c>
      <c r="B80" s="3">
        <f t="shared" si="8"/>
        <v>0</v>
      </c>
      <c r="C80" s="25">
        <f>IF(VLOOKUP(A80,Parameters!$A$13:$B$22,2)*J80&gt;B80,B80,VLOOKUP(A80,Parameters!$A$13:$B$22,2)*J80)</f>
        <v>0</v>
      </c>
      <c r="D80" s="3">
        <f t="shared" si="9"/>
        <v>0</v>
      </c>
      <c r="F80" s="10">
        <f t="shared" si="10"/>
        <v>73179.548387097384</v>
      </c>
      <c r="G80" s="3">
        <f>IF(VLOOKUP(A80,Parameters!$A$13:$B$22,2)-C80&gt;F80,F80,VLOOKUP(A80,Parameters!$A$13:$B$22,2)-C80)</f>
        <v>9177.322580645161</v>
      </c>
      <c r="H80" s="3">
        <f t="shared" si="11"/>
        <v>64002.225806452225</v>
      </c>
      <c r="J80" s="23">
        <f t="shared" si="5"/>
        <v>1.0610958280343989</v>
      </c>
    </row>
    <row r="81" spans="1:10" x14ac:dyDescent="0.2">
      <c r="A81" s="8">
        <v>37325</v>
      </c>
      <c r="B81" s="3">
        <f t="shared" si="8"/>
        <v>0</v>
      </c>
      <c r="C81" s="25">
        <f>IF(VLOOKUP(A81,Parameters!$A$13:$B$22,2)*J81&gt;B81,B81,VLOOKUP(A81,Parameters!$A$13:$B$22,2)*J81)</f>
        <v>0</v>
      </c>
      <c r="D81" s="3">
        <f t="shared" si="9"/>
        <v>0</v>
      </c>
      <c r="F81" s="10">
        <f t="shared" si="10"/>
        <v>64002.225806452225</v>
      </c>
      <c r="G81" s="3">
        <f>IF(VLOOKUP(A81,Parameters!$A$13:$B$22,2)-C81&gt;F81,F81,VLOOKUP(A81,Parameters!$A$13:$B$22,2)-C81)</f>
        <v>9177.322580645161</v>
      </c>
      <c r="H81" s="3">
        <f t="shared" si="11"/>
        <v>54824.903225807066</v>
      </c>
      <c r="J81" s="23">
        <f t="shared" si="5"/>
        <v>1.0610958280343989</v>
      </c>
    </row>
    <row r="82" spans="1:10" x14ac:dyDescent="0.2">
      <c r="A82" s="8">
        <v>37326</v>
      </c>
      <c r="B82" s="3">
        <f t="shared" si="8"/>
        <v>0</v>
      </c>
      <c r="C82" s="25">
        <f>IF(VLOOKUP(A82,Parameters!$A$13:$B$22,2)*J82&gt;B82,B82,VLOOKUP(A82,Parameters!$A$13:$B$22,2)*J82)</f>
        <v>0</v>
      </c>
      <c r="D82" s="3">
        <f t="shared" si="9"/>
        <v>0</v>
      </c>
      <c r="F82" s="10">
        <f t="shared" si="10"/>
        <v>54824.903225807066</v>
      </c>
      <c r="G82" s="3">
        <f>IF(VLOOKUP(A82,Parameters!$A$13:$B$22,2)-C82&gt;F82,F82,VLOOKUP(A82,Parameters!$A$13:$B$22,2)-C82)</f>
        <v>9177.322580645161</v>
      </c>
      <c r="H82" s="3">
        <f t="shared" si="11"/>
        <v>45647.580645161906</v>
      </c>
      <c r="J82" s="23">
        <f t="shared" si="5"/>
        <v>1.0610958280343989</v>
      </c>
    </row>
    <row r="83" spans="1:10" x14ac:dyDescent="0.2">
      <c r="A83" s="8">
        <v>37327</v>
      </c>
      <c r="B83" s="3">
        <f t="shared" si="8"/>
        <v>0</v>
      </c>
      <c r="C83" s="25">
        <f>IF(VLOOKUP(A83,Parameters!$A$13:$B$22,2)*J83&gt;B83,B83,VLOOKUP(A83,Parameters!$A$13:$B$22,2)*J83)</f>
        <v>0</v>
      </c>
      <c r="D83" s="3">
        <f t="shared" si="9"/>
        <v>0</v>
      </c>
      <c r="F83" s="10">
        <f t="shared" si="10"/>
        <v>45647.580645161906</v>
      </c>
      <c r="G83" s="3">
        <f>IF(VLOOKUP(A83,Parameters!$A$13:$B$22,2)-C83&gt;F83,F83,VLOOKUP(A83,Parameters!$A$13:$B$22,2)-C83)</f>
        <v>9177.322580645161</v>
      </c>
      <c r="H83" s="3">
        <f t="shared" si="11"/>
        <v>36470.258064516747</v>
      </c>
      <c r="J83" s="23">
        <f t="shared" si="5"/>
        <v>1.0610958280343989</v>
      </c>
    </row>
    <row r="84" spans="1:10" x14ac:dyDescent="0.2">
      <c r="A84" s="8">
        <v>37328</v>
      </c>
      <c r="B84" s="3">
        <f t="shared" si="8"/>
        <v>0</v>
      </c>
      <c r="C84" s="25">
        <f>IF(VLOOKUP(A84,Parameters!$A$13:$B$22,2)*J84&gt;B84,B84,VLOOKUP(A84,Parameters!$A$13:$B$22,2)*J84)</f>
        <v>0</v>
      </c>
      <c r="D84" s="3">
        <f t="shared" si="9"/>
        <v>0</v>
      </c>
      <c r="F84" s="10">
        <f t="shared" si="10"/>
        <v>36470.258064516747</v>
      </c>
      <c r="G84" s="3">
        <f>IF(VLOOKUP(A84,Parameters!$A$13:$B$22,2)-C84&gt;F84,F84,VLOOKUP(A84,Parameters!$A$13:$B$22,2)-C84)</f>
        <v>9177.322580645161</v>
      </c>
      <c r="H84" s="3">
        <f t="shared" si="11"/>
        <v>27292.935483871588</v>
      </c>
      <c r="J84" s="23">
        <f t="shared" si="5"/>
        <v>1.0610958280343989</v>
      </c>
    </row>
    <row r="85" spans="1:10" x14ac:dyDescent="0.2">
      <c r="A85" s="8">
        <v>37329</v>
      </c>
      <c r="B85" s="3">
        <f t="shared" si="8"/>
        <v>0</v>
      </c>
      <c r="C85" s="25">
        <f>IF(VLOOKUP(A85,Parameters!$A$13:$B$22,2)*J85&gt;B85,B85,VLOOKUP(A85,Parameters!$A$13:$B$22,2)*J85)</f>
        <v>0</v>
      </c>
      <c r="D85" s="3">
        <f t="shared" si="9"/>
        <v>0</v>
      </c>
      <c r="F85" s="10">
        <f t="shared" si="10"/>
        <v>27292.935483871588</v>
      </c>
      <c r="G85" s="3">
        <f>IF(VLOOKUP(A85,Parameters!$A$13:$B$22,2)-C85&gt;F85,F85,VLOOKUP(A85,Parameters!$A$13:$B$22,2)-C85)</f>
        <v>9177.322580645161</v>
      </c>
      <c r="H85" s="3">
        <f t="shared" si="11"/>
        <v>18115.612903226429</v>
      </c>
      <c r="J85" s="23">
        <f t="shared" si="5"/>
        <v>1.0610958280343989</v>
      </c>
    </row>
    <row r="86" spans="1:10" x14ac:dyDescent="0.2">
      <c r="A86" s="8">
        <v>37330</v>
      </c>
      <c r="B86" s="3">
        <f t="shared" si="8"/>
        <v>0</v>
      </c>
      <c r="C86" s="25">
        <f>IF(VLOOKUP(A86,Parameters!$A$13:$B$22,2)*J86&gt;B86,B86,VLOOKUP(A86,Parameters!$A$13:$B$22,2)*J86)</f>
        <v>0</v>
      </c>
      <c r="D86" s="3">
        <f t="shared" si="9"/>
        <v>0</v>
      </c>
      <c r="F86" s="10">
        <f t="shared" si="10"/>
        <v>18115.612903226429</v>
      </c>
      <c r="G86" s="3">
        <f>IF(VLOOKUP(A86,Parameters!$A$13:$B$22,2)-C86&gt;F86,F86,VLOOKUP(A86,Parameters!$A$13:$B$22,2)-C86)</f>
        <v>9177.322580645161</v>
      </c>
      <c r="H86" s="3">
        <f t="shared" si="11"/>
        <v>8938.2903225812679</v>
      </c>
      <c r="J86" s="23">
        <f t="shared" ref="J86:J149" si="12">J85</f>
        <v>1.0610958280343989</v>
      </c>
    </row>
    <row r="87" spans="1:10" x14ac:dyDescent="0.2">
      <c r="A87" s="8">
        <v>37331</v>
      </c>
      <c r="B87" s="3">
        <f t="shared" si="8"/>
        <v>0</v>
      </c>
      <c r="C87" s="25">
        <f>IF(VLOOKUP(A87,Parameters!$A$13:$B$22,2)*J87&gt;B87,B87,VLOOKUP(A87,Parameters!$A$13:$B$22,2)*J87)</f>
        <v>0</v>
      </c>
      <c r="D87" s="3">
        <f t="shared" si="9"/>
        <v>0</v>
      </c>
      <c r="F87" s="10">
        <f t="shared" si="10"/>
        <v>8938.2903225812679</v>
      </c>
      <c r="G87" s="3">
        <f>IF(VLOOKUP(A87,Parameters!$A$13:$B$22,2)-C87&gt;F87,F87,VLOOKUP(A87,Parameters!$A$13:$B$22,2)-C87)</f>
        <v>8938.2903225812679</v>
      </c>
      <c r="H87" s="3">
        <f t="shared" si="11"/>
        <v>0</v>
      </c>
      <c r="J87" s="23">
        <f t="shared" si="12"/>
        <v>1.0610958280343989</v>
      </c>
    </row>
    <row r="88" spans="1:10" x14ac:dyDescent="0.2">
      <c r="A88" s="8">
        <v>37332</v>
      </c>
      <c r="B88" s="3">
        <f t="shared" si="8"/>
        <v>0</v>
      </c>
      <c r="C88" s="25">
        <f>IF(VLOOKUP(A88,Parameters!$A$13:$B$22,2)*J88&gt;B88,B88,VLOOKUP(A88,Parameters!$A$13:$B$22,2)*J88)</f>
        <v>0</v>
      </c>
      <c r="D88" s="3">
        <f t="shared" si="9"/>
        <v>0</v>
      </c>
      <c r="F88" s="10">
        <f t="shared" si="10"/>
        <v>0</v>
      </c>
      <c r="G88" s="3">
        <f>IF(VLOOKUP(A88,Parameters!$A$13:$B$22,2)-C88&gt;F88,F88,VLOOKUP(A88,Parameters!$A$13:$B$22,2)-C88)</f>
        <v>0</v>
      </c>
      <c r="H88" s="3">
        <f t="shared" si="11"/>
        <v>0</v>
      </c>
      <c r="J88" s="23">
        <f t="shared" si="12"/>
        <v>1.0610958280343989</v>
      </c>
    </row>
    <row r="89" spans="1:10" x14ac:dyDescent="0.2">
      <c r="A89" s="8">
        <v>37333</v>
      </c>
      <c r="B89" s="3">
        <f t="shared" si="8"/>
        <v>0</v>
      </c>
      <c r="C89" s="25">
        <f>IF(VLOOKUP(A89,Parameters!$A$13:$B$22,2)*J89&gt;B89,B89,VLOOKUP(A89,Parameters!$A$13:$B$22,2)*J89)</f>
        <v>0</v>
      </c>
      <c r="D89" s="3">
        <f t="shared" si="9"/>
        <v>0</v>
      </c>
      <c r="F89" s="10">
        <f t="shared" si="10"/>
        <v>0</v>
      </c>
      <c r="G89" s="3">
        <f>IF(VLOOKUP(A89,Parameters!$A$13:$B$22,2)-C89&gt;F89,F89,VLOOKUP(A89,Parameters!$A$13:$B$22,2)-C89)</f>
        <v>0</v>
      </c>
      <c r="H89" s="3">
        <f t="shared" si="11"/>
        <v>0</v>
      </c>
      <c r="J89" s="23">
        <f t="shared" si="12"/>
        <v>1.0610958280343989</v>
      </c>
    </row>
    <row r="90" spans="1:10" x14ac:dyDescent="0.2">
      <c r="A90" s="8">
        <v>37334</v>
      </c>
      <c r="B90" s="3">
        <f t="shared" si="8"/>
        <v>0</v>
      </c>
      <c r="C90" s="25">
        <f>IF(VLOOKUP(A90,Parameters!$A$13:$B$22,2)*J90&gt;B90,B90,VLOOKUP(A90,Parameters!$A$13:$B$22,2)*J90)</f>
        <v>0</v>
      </c>
      <c r="D90" s="3">
        <f t="shared" si="9"/>
        <v>0</v>
      </c>
      <c r="F90" s="10">
        <f t="shared" si="10"/>
        <v>0</v>
      </c>
      <c r="G90" s="3">
        <f>IF(VLOOKUP(A90,Parameters!$A$13:$B$22,2)-C90&gt;F90,F90,VLOOKUP(A90,Parameters!$A$13:$B$22,2)-C90)</f>
        <v>0</v>
      </c>
      <c r="H90" s="3">
        <f t="shared" si="11"/>
        <v>0</v>
      </c>
      <c r="J90" s="23">
        <f t="shared" si="12"/>
        <v>1.0610958280343989</v>
      </c>
    </row>
    <row r="91" spans="1:10" x14ac:dyDescent="0.2">
      <c r="A91" s="8">
        <v>37335</v>
      </c>
      <c r="B91" s="3">
        <f t="shared" si="8"/>
        <v>0</v>
      </c>
      <c r="C91" s="25">
        <f>IF(VLOOKUP(A91,Parameters!$A$13:$B$22,2)*J91&gt;B91,B91,VLOOKUP(A91,Parameters!$A$13:$B$22,2)*J91)</f>
        <v>0</v>
      </c>
      <c r="D91" s="3">
        <f t="shared" si="9"/>
        <v>0</v>
      </c>
      <c r="F91" s="10">
        <f t="shared" si="10"/>
        <v>0</v>
      </c>
      <c r="G91" s="3">
        <f>IF(VLOOKUP(A91,Parameters!$A$13:$B$22,2)-C91&gt;F91,F91,VLOOKUP(A91,Parameters!$A$13:$B$22,2)-C91)</f>
        <v>0</v>
      </c>
      <c r="H91" s="3">
        <f t="shared" si="11"/>
        <v>0</v>
      </c>
      <c r="J91" s="23">
        <f t="shared" si="12"/>
        <v>1.0610958280343989</v>
      </c>
    </row>
    <row r="92" spans="1:10" x14ac:dyDescent="0.2">
      <c r="A92" s="8">
        <v>37336</v>
      </c>
      <c r="B92" s="3">
        <f t="shared" si="8"/>
        <v>0</v>
      </c>
      <c r="C92" s="25">
        <f>IF(VLOOKUP(A92,Parameters!$A$13:$B$22,2)*J92&gt;B92,B92,VLOOKUP(A92,Parameters!$A$13:$B$22,2)*J92)</f>
        <v>0</v>
      </c>
      <c r="D92" s="3">
        <f t="shared" si="9"/>
        <v>0</v>
      </c>
      <c r="F92" s="10">
        <f t="shared" si="10"/>
        <v>0</v>
      </c>
      <c r="G92" s="3">
        <f>IF(VLOOKUP(A92,Parameters!$A$13:$B$22,2)-C92&gt;F92,F92,VLOOKUP(A92,Parameters!$A$13:$B$22,2)-C92)</f>
        <v>0</v>
      </c>
      <c r="H92" s="3">
        <f t="shared" si="11"/>
        <v>0</v>
      </c>
      <c r="J92" s="23">
        <f t="shared" si="12"/>
        <v>1.0610958280343989</v>
      </c>
    </row>
    <row r="93" spans="1:10" x14ac:dyDescent="0.2">
      <c r="A93" s="8">
        <v>37337</v>
      </c>
      <c r="B93" s="3">
        <f t="shared" si="8"/>
        <v>0</v>
      </c>
      <c r="C93" s="25">
        <f>IF(VLOOKUP(A93,Parameters!$A$13:$B$22,2)*J93&gt;B93,B93,VLOOKUP(A93,Parameters!$A$13:$B$22,2)*J93)</f>
        <v>0</v>
      </c>
      <c r="D93" s="3">
        <f t="shared" si="9"/>
        <v>0</v>
      </c>
      <c r="F93" s="10">
        <f t="shared" si="10"/>
        <v>0</v>
      </c>
      <c r="G93" s="3">
        <f>IF(VLOOKUP(A93,Parameters!$A$13:$B$22,2)-C93&gt;F93,F93,VLOOKUP(A93,Parameters!$A$13:$B$22,2)-C93)</f>
        <v>0</v>
      </c>
      <c r="H93" s="3">
        <f t="shared" si="11"/>
        <v>0</v>
      </c>
      <c r="J93" s="23">
        <f t="shared" si="12"/>
        <v>1.0610958280343989</v>
      </c>
    </row>
    <row r="94" spans="1:10" x14ac:dyDescent="0.2">
      <c r="A94" s="8">
        <v>37338</v>
      </c>
      <c r="B94" s="3">
        <f t="shared" si="8"/>
        <v>0</v>
      </c>
      <c r="C94" s="25">
        <f>IF(VLOOKUP(A94,Parameters!$A$13:$B$22,2)*J94&gt;B94,B94,VLOOKUP(A94,Parameters!$A$13:$B$22,2)*J94)</f>
        <v>0</v>
      </c>
      <c r="D94" s="3">
        <f t="shared" si="9"/>
        <v>0</v>
      </c>
      <c r="F94" s="10">
        <f t="shared" si="10"/>
        <v>0</v>
      </c>
      <c r="G94" s="3">
        <f>IF(VLOOKUP(A94,Parameters!$A$13:$B$22,2)-C94&gt;F94,F94,VLOOKUP(A94,Parameters!$A$13:$B$22,2)-C94)</f>
        <v>0</v>
      </c>
      <c r="H94" s="3">
        <f t="shared" si="11"/>
        <v>0</v>
      </c>
      <c r="J94" s="23">
        <f t="shared" si="12"/>
        <v>1.0610958280343989</v>
      </c>
    </row>
    <row r="95" spans="1:10" x14ac:dyDescent="0.2">
      <c r="A95" s="8">
        <v>37339</v>
      </c>
      <c r="B95" s="3">
        <f t="shared" si="8"/>
        <v>0</v>
      </c>
      <c r="C95" s="25">
        <f>IF(VLOOKUP(A95,Parameters!$A$13:$B$22,2)*J95&gt;B95,B95,VLOOKUP(A95,Parameters!$A$13:$B$22,2)*J95)</f>
        <v>0</v>
      </c>
      <c r="D95" s="3">
        <f t="shared" si="9"/>
        <v>0</v>
      </c>
      <c r="F95" s="10">
        <f t="shared" si="10"/>
        <v>0</v>
      </c>
      <c r="G95" s="3">
        <f>IF(VLOOKUP(A95,Parameters!$A$13:$B$22,2)-C95&gt;F95,F95,VLOOKUP(A95,Parameters!$A$13:$B$22,2)-C95)</f>
        <v>0</v>
      </c>
      <c r="H95" s="3">
        <f t="shared" si="11"/>
        <v>0</v>
      </c>
      <c r="J95" s="23">
        <f t="shared" si="12"/>
        <v>1.0610958280343989</v>
      </c>
    </row>
    <row r="96" spans="1:10" x14ac:dyDescent="0.2">
      <c r="A96" s="8">
        <v>37340</v>
      </c>
      <c r="B96" s="3">
        <f t="shared" si="8"/>
        <v>0</v>
      </c>
      <c r="C96" s="25">
        <f>IF(VLOOKUP(A96,Parameters!$A$13:$B$22,2)*J96&gt;B96,B96,VLOOKUP(A96,Parameters!$A$13:$B$22,2)*J96)</f>
        <v>0</v>
      </c>
      <c r="D96" s="3">
        <f t="shared" si="9"/>
        <v>0</v>
      </c>
      <c r="F96" s="10">
        <f t="shared" si="10"/>
        <v>0</v>
      </c>
      <c r="G96" s="3">
        <f>IF(VLOOKUP(A96,Parameters!$A$13:$B$22,2)-C96&gt;F96,F96,VLOOKUP(A96,Parameters!$A$13:$B$22,2)-C96)</f>
        <v>0</v>
      </c>
      <c r="H96" s="3">
        <f t="shared" si="11"/>
        <v>0</v>
      </c>
      <c r="J96" s="23">
        <f t="shared" si="12"/>
        <v>1.0610958280343989</v>
      </c>
    </row>
    <row r="97" spans="1:10" x14ac:dyDescent="0.2">
      <c r="A97" s="8">
        <v>37341</v>
      </c>
      <c r="B97" s="3">
        <f t="shared" si="8"/>
        <v>0</v>
      </c>
      <c r="C97" s="25">
        <f>IF(VLOOKUP(A97,Parameters!$A$13:$B$22,2)*J97&gt;B97,B97,VLOOKUP(A97,Parameters!$A$13:$B$22,2)*J97)</f>
        <v>0</v>
      </c>
      <c r="D97" s="3">
        <f t="shared" si="9"/>
        <v>0</v>
      </c>
      <c r="F97" s="10">
        <f t="shared" si="10"/>
        <v>0</v>
      </c>
      <c r="G97" s="3">
        <f>IF(VLOOKUP(A97,Parameters!$A$13:$B$22,2)-C97&gt;F97,F97,VLOOKUP(A97,Parameters!$A$13:$B$22,2)-C97)</f>
        <v>0</v>
      </c>
      <c r="H97" s="3">
        <f t="shared" si="11"/>
        <v>0</v>
      </c>
      <c r="J97" s="23">
        <f t="shared" si="12"/>
        <v>1.0610958280343989</v>
      </c>
    </row>
    <row r="98" spans="1:10" x14ac:dyDescent="0.2">
      <c r="A98" s="8">
        <v>37342</v>
      </c>
      <c r="B98" s="3">
        <f t="shared" si="8"/>
        <v>0</v>
      </c>
      <c r="C98" s="25">
        <f>IF(VLOOKUP(A98,Parameters!$A$13:$B$22,2)*J98&gt;B98,B98,VLOOKUP(A98,Parameters!$A$13:$B$22,2)*J98)</f>
        <v>0</v>
      </c>
      <c r="D98" s="3">
        <f t="shared" si="9"/>
        <v>0</v>
      </c>
      <c r="F98" s="10">
        <f t="shared" si="10"/>
        <v>0</v>
      </c>
      <c r="G98" s="3">
        <f>IF(VLOOKUP(A98,Parameters!$A$13:$B$22,2)-C98&gt;F98,F98,VLOOKUP(A98,Parameters!$A$13:$B$22,2)-C98)</f>
        <v>0</v>
      </c>
      <c r="H98" s="3">
        <f t="shared" si="11"/>
        <v>0</v>
      </c>
      <c r="J98" s="23">
        <f t="shared" si="12"/>
        <v>1.0610958280343989</v>
      </c>
    </row>
    <row r="99" spans="1:10" x14ac:dyDescent="0.2">
      <c r="A99" s="8">
        <v>37343</v>
      </c>
      <c r="B99" s="3">
        <f t="shared" si="8"/>
        <v>0</v>
      </c>
      <c r="C99" s="25">
        <f>IF(VLOOKUP(A99,Parameters!$A$13:$B$22,2)*J99&gt;B99,B99,VLOOKUP(A99,Parameters!$A$13:$B$22,2)*J99)</f>
        <v>0</v>
      </c>
      <c r="D99" s="3">
        <f t="shared" si="9"/>
        <v>0</v>
      </c>
      <c r="F99" s="10">
        <f t="shared" si="10"/>
        <v>0</v>
      </c>
      <c r="G99" s="3">
        <f>IF(VLOOKUP(A99,Parameters!$A$13:$B$22,2)-C99&gt;F99,F99,VLOOKUP(A99,Parameters!$A$13:$B$22,2)-C99)</f>
        <v>0</v>
      </c>
      <c r="H99" s="3">
        <f t="shared" si="11"/>
        <v>0</v>
      </c>
      <c r="J99" s="23">
        <f t="shared" si="12"/>
        <v>1.0610958280343989</v>
      </c>
    </row>
    <row r="100" spans="1:10" x14ac:dyDescent="0.2">
      <c r="A100" s="8">
        <v>37344</v>
      </c>
      <c r="B100" s="3">
        <f t="shared" si="8"/>
        <v>0</v>
      </c>
      <c r="C100" s="25">
        <f>IF(VLOOKUP(A100,Parameters!$A$13:$B$22,2)*J100&gt;B100,B100,VLOOKUP(A100,Parameters!$A$13:$B$22,2)*J100)</f>
        <v>0</v>
      </c>
      <c r="D100" s="3">
        <f t="shared" si="9"/>
        <v>0</v>
      </c>
      <c r="F100" s="10">
        <f t="shared" si="10"/>
        <v>0</v>
      </c>
      <c r="G100" s="3">
        <f>IF(VLOOKUP(A100,Parameters!$A$13:$B$22,2)-C100&gt;F100,F100,VLOOKUP(A100,Parameters!$A$13:$B$22,2)-C100)</f>
        <v>0</v>
      </c>
      <c r="H100" s="3">
        <f t="shared" si="11"/>
        <v>0</v>
      </c>
      <c r="J100" s="23">
        <f t="shared" si="12"/>
        <v>1.0610958280343989</v>
      </c>
    </row>
    <row r="101" spans="1:10" x14ac:dyDescent="0.2">
      <c r="A101" s="8">
        <v>37345</v>
      </c>
      <c r="B101" s="3">
        <f t="shared" si="8"/>
        <v>0</v>
      </c>
      <c r="C101" s="25">
        <f>IF(VLOOKUP(A101,Parameters!$A$13:$B$22,2)*J101&gt;B101,B101,VLOOKUP(A101,Parameters!$A$13:$B$22,2)*J101)</f>
        <v>0</v>
      </c>
      <c r="D101" s="3">
        <f t="shared" si="9"/>
        <v>0</v>
      </c>
      <c r="F101" s="10">
        <f t="shared" si="10"/>
        <v>0</v>
      </c>
      <c r="G101" s="3">
        <f>IF(VLOOKUP(A101,Parameters!$A$13:$B$22,2)-C101&gt;F101,F101,VLOOKUP(A101,Parameters!$A$13:$B$22,2)-C101)</f>
        <v>0</v>
      </c>
      <c r="H101" s="3">
        <f t="shared" si="11"/>
        <v>0</v>
      </c>
      <c r="J101" s="23">
        <f t="shared" si="12"/>
        <v>1.0610958280343989</v>
      </c>
    </row>
    <row r="102" spans="1:10" x14ac:dyDescent="0.2">
      <c r="A102" s="8">
        <v>37346</v>
      </c>
      <c r="B102" s="3">
        <f t="shared" si="8"/>
        <v>0</v>
      </c>
      <c r="C102" s="25">
        <f>IF(VLOOKUP(A102,Parameters!$A$13:$B$22,2)*J102&gt;B102,B102,VLOOKUP(A102,Parameters!$A$13:$B$22,2)*J102)</f>
        <v>0</v>
      </c>
      <c r="D102" s="3">
        <f t="shared" si="9"/>
        <v>0</v>
      </c>
      <c r="F102" s="10">
        <f t="shared" si="10"/>
        <v>0</v>
      </c>
      <c r="G102" s="3">
        <f>IF(VLOOKUP(A102,Parameters!$A$13:$B$22,2)-C102&gt;F102,F102,VLOOKUP(A102,Parameters!$A$13:$B$22,2)-C102)</f>
        <v>0</v>
      </c>
      <c r="H102" s="3">
        <f t="shared" si="11"/>
        <v>0</v>
      </c>
      <c r="J102" s="23">
        <f t="shared" si="12"/>
        <v>1.0610958280343989</v>
      </c>
    </row>
    <row r="103" spans="1:10" x14ac:dyDescent="0.2">
      <c r="A103" s="8">
        <v>37347</v>
      </c>
      <c r="B103" s="3">
        <f t="shared" si="8"/>
        <v>0</v>
      </c>
      <c r="C103" s="25">
        <f>IF(VLOOKUP(A103,Parameters!$A$13:$B$22,2)*J103&gt;B103,B103,VLOOKUP(A103,Parameters!$A$13:$B$22,2)*J103)</f>
        <v>0</v>
      </c>
      <c r="D103" s="3">
        <f t="shared" si="9"/>
        <v>0</v>
      </c>
      <c r="F103" s="10">
        <f t="shared" si="10"/>
        <v>0</v>
      </c>
      <c r="G103" s="3">
        <f>IF(VLOOKUP(A103,Parameters!$A$13:$B$22,2)-C103&gt;F103,F103,VLOOKUP(A103,Parameters!$A$13:$B$22,2)-C103)</f>
        <v>0</v>
      </c>
      <c r="H103" s="3">
        <f t="shared" si="11"/>
        <v>0</v>
      </c>
      <c r="J103" s="23">
        <f t="shared" si="12"/>
        <v>1.0610958280343989</v>
      </c>
    </row>
    <row r="104" spans="1:10" x14ac:dyDescent="0.2">
      <c r="A104" s="8">
        <v>37348</v>
      </c>
      <c r="B104" s="3">
        <f t="shared" si="8"/>
        <v>0</v>
      </c>
      <c r="C104" s="25">
        <f>IF(VLOOKUP(A104,Parameters!$A$13:$B$22,2)*J104&gt;B104,B104,VLOOKUP(A104,Parameters!$A$13:$B$22,2)*J104)</f>
        <v>0</v>
      </c>
      <c r="D104" s="3">
        <f t="shared" si="9"/>
        <v>0</v>
      </c>
      <c r="F104" s="10">
        <f t="shared" si="10"/>
        <v>0</v>
      </c>
      <c r="G104" s="3">
        <f>IF(VLOOKUP(A104,Parameters!$A$13:$B$22,2)-C104&gt;F104,F104,VLOOKUP(A104,Parameters!$A$13:$B$22,2)-C104)</f>
        <v>0</v>
      </c>
      <c r="H104" s="3">
        <f t="shared" si="11"/>
        <v>0</v>
      </c>
      <c r="J104" s="23">
        <f t="shared" si="12"/>
        <v>1.0610958280343989</v>
      </c>
    </row>
    <row r="105" spans="1:10" x14ac:dyDescent="0.2">
      <c r="A105" s="8">
        <v>37349</v>
      </c>
      <c r="B105" s="3">
        <f t="shared" si="8"/>
        <v>0</v>
      </c>
      <c r="C105" s="25">
        <f>IF(VLOOKUP(A105,Parameters!$A$13:$B$22,2)*J105&gt;B105,B105,VLOOKUP(A105,Parameters!$A$13:$B$22,2)*J105)</f>
        <v>0</v>
      </c>
      <c r="D105" s="3">
        <f t="shared" si="9"/>
        <v>0</v>
      </c>
      <c r="F105" s="10">
        <f t="shared" si="10"/>
        <v>0</v>
      </c>
      <c r="G105" s="3">
        <f>IF(VLOOKUP(A105,Parameters!$A$13:$B$22,2)-C105&gt;F105,F105,VLOOKUP(A105,Parameters!$A$13:$B$22,2)-C105)</f>
        <v>0</v>
      </c>
      <c r="H105" s="3">
        <f t="shared" si="11"/>
        <v>0</v>
      </c>
      <c r="J105" s="23">
        <f t="shared" si="12"/>
        <v>1.0610958280343989</v>
      </c>
    </row>
    <row r="106" spans="1:10" x14ac:dyDescent="0.2">
      <c r="A106" s="8">
        <v>37350</v>
      </c>
      <c r="B106" s="3">
        <f t="shared" si="8"/>
        <v>0</v>
      </c>
      <c r="C106" s="25">
        <f>IF(VLOOKUP(A106,Parameters!$A$13:$B$22,2)*J106&gt;B106,B106,VLOOKUP(A106,Parameters!$A$13:$B$22,2)*J106)</f>
        <v>0</v>
      </c>
      <c r="D106" s="3">
        <f t="shared" si="9"/>
        <v>0</v>
      </c>
      <c r="F106" s="10">
        <f t="shared" si="10"/>
        <v>0</v>
      </c>
      <c r="G106" s="3">
        <f>IF(VLOOKUP(A106,Parameters!$A$13:$B$22,2)-C106&gt;F106,F106,VLOOKUP(A106,Parameters!$A$13:$B$22,2)-C106)</f>
        <v>0</v>
      </c>
      <c r="H106" s="3">
        <f t="shared" si="11"/>
        <v>0</v>
      </c>
      <c r="J106" s="23">
        <f t="shared" si="12"/>
        <v>1.0610958280343989</v>
      </c>
    </row>
    <row r="107" spans="1:10" x14ac:dyDescent="0.2">
      <c r="A107" s="8">
        <v>37351</v>
      </c>
      <c r="B107" s="3">
        <f t="shared" si="8"/>
        <v>0</v>
      </c>
      <c r="C107" s="25">
        <f>IF(VLOOKUP(A107,Parameters!$A$13:$B$22,2)*J107&gt;B107,B107,VLOOKUP(A107,Parameters!$A$13:$B$22,2)*J107)</f>
        <v>0</v>
      </c>
      <c r="D107" s="3">
        <f t="shared" si="9"/>
        <v>0</v>
      </c>
      <c r="F107" s="10">
        <f t="shared" si="10"/>
        <v>0</v>
      </c>
      <c r="G107" s="3">
        <f>IF(VLOOKUP(A107,Parameters!$A$13:$B$22,2)-C107&gt;F107,F107,VLOOKUP(A107,Parameters!$A$13:$B$22,2)-C107)</f>
        <v>0</v>
      </c>
      <c r="H107" s="3">
        <f t="shared" si="11"/>
        <v>0</v>
      </c>
      <c r="J107" s="23">
        <f t="shared" si="12"/>
        <v>1.0610958280343989</v>
      </c>
    </row>
    <row r="108" spans="1:10" x14ac:dyDescent="0.2">
      <c r="A108" s="8">
        <v>37352</v>
      </c>
      <c r="B108" s="3">
        <f t="shared" si="8"/>
        <v>0</v>
      </c>
      <c r="C108" s="25">
        <f>IF(VLOOKUP(A108,Parameters!$A$13:$B$22,2)*J108&gt;B108,B108,VLOOKUP(A108,Parameters!$A$13:$B$22,2)*J108)</f>
        <v>0</v>
      </c>
      <c r="D108" s="3">
        <f t="shared" si="9"/>
        <v>0</v>
      </c>
      <c r="F108" s="10">
        <f t="shared" si="10"/>
        <v>0</v>
      </c>
      <c r="G108" s="3">
        <f>IF(VLOOKUP(A108,Parameters!$A$13:$B$22,2)-C108&gt;F108,F108,VLOOKUP(A108,Parameters!$A$13:$B$22,2)-C108)</f>
        <v>0</v>
      </c>
      <c r="H108" s="3">
        <f t="shared" si="11"/>
        <v>0</v>
      </c>
      <c r="J108" s="23">
        <f t="shared" si="12"/>
        <v>1.0610958280343989</v>
      </c>
    </row>
    <row r="109" spans="1:10" x14ac:dyDescent="0.2">
      <c r="A109" s="8">
        <v>37353</v>
      </c>
      <c r="B109" s="3">
        <f t="shared" si="8"/>
        <v>0</v>
      </c>
      <c r="C109" s="25">
        <f>IF(VLOOKUP(A109,Parameters!$A$13:$B$22,2)*J109&gt;B109,B109,VLOOKUP(A109,Parameters!$A$13:$B$22,2)*J109)</f>
        <v>0</v>
      </c>
      <c r="D109" s="3">
        <f t="shared" si="9"/>
        <v>0</v>
      </c>
      <c r="F109" s="10">
        <f t="shared" si="10"/>
        <v>0</v>
      </c>
      <c r="G109" s="3">
        <f>IF(VLOOKUP(A109,Parameters!$A$13:$B$22,2)-C109&gt;F109,F109,VLOOKUP(A109,Parameters!$A$13:$B$22,2)-C109)</f>
        <v>0</v>
      </c>
      <c r="H109" s="3">
        <f t="shared" si="11"/>
        <v>0</v>
      </c>
      <c r="J109" s="23">
        <f t="shared" si="12"/>
        <v>1.0610958280343989</v>
      </c>
    </row>
    <row r="110" spans="1:10" x14ac:dyDescent="0.2">
      <c r="A110" s="8">
        <v>37354</v>
      </c>
      <c r="B110" s="3">
        <f t="shared" si="8"/>
        <v>0</v>
      </c>
      <c r="C110" s="25">
        <f>IF(VLOOKUP(A110,Parameters!$A$13:$B$22,2)*J110&gt;B110,B110,VLOOKUP(A110,Parameters!$A$13:$B$22,2)*J110)</f>
        <v>0</v>
      </c>
      <c r="D110" s="3">
        <f t="shared" si="9"/>
        <v>0</v>
      </c>
      <c r="F110" s="10">
        <f t="shared" si="10"/>
        <v>0</v>
      </c>
      <c r="G110" s="3">
        <f>IF(VLOOKUP(A110,Parameters!$A$13:$B$22,2)-C110&gt;F110,F110,VLOOKUP(A110,Parameters!$A$13:$B$22,2)-C110)</f>
        <v>0</v>
      </c>
      <c r="H110" s="3">
        <f t="shared" si="11"/>
        <v>0</v>
      </c>
      <c r="J110" s="23">
        <f t="shared" si="12"/>
        <v>1.0610958280343989</v>
      </c>
    </row>
    <row r="111" spans="1:10" x14ac:dyDescent="0.2">
      <c r="A111" s="8">
        <v>37355</v>
      </c>
      <c r="B111" s="3">
        <f t="shared" si="8"/>
        <v>0</v>
      </c>
      <c r="C111" s="25">
        <f>IF(VLOOKUP(A111,Parameters!$A$13:$B$22,2)*J111&gt;B111,B111,VLOOKUP(A111,Parameters!$A$13:$B$22,2)*J111)</f>
        <v>0</v>
      </c>
      <c r="D111" s="3">
        <f t="shared" si="9"/>
        <v>0</v>
      </c>
      <c r="F111" s="10">
        <f t="shared" si="10"/>
        <v>0</v>
      </c>
      <c r="G111" s="3">
        <f>IF(VLOOKUP(A111,Parameters!$A$13:$B$22,2)-C111&gt;F111,F111,VLOOKUP(A111,Parameters!$A$13:$B$22,2)-C111)</f>
        <v>0</v>
      </c>
      <c r="H111" s="3">
        <f t="shared" si="11"/>
        <v>0</v>
      </c>
      <c r="J111" s="23">
        <f t="shared" si="12"/>
        <v>1.0610958280343989</v>
      </c>
    </row>
    <row r="112" spans="1:10" x14ac:dyDescent="0.2">
      <c r="A112" s="8">
        <v>37356</v>
      </c>
      <c r="B112" s="3">
        <f t="shared" si="8"/>
        <v>0</v>
      </c>
      <c r="C112" s="25">
        <f>IF(VLOOKUP(A112,Parameters!$A$13:$B$22,2)*J112&gt;B112,B112,VLOOKUP(A112,Parameters!$A$13:$B$22,2)*J112)</f>
        <v>0</v>
      </c>
      <c r="D112" s="3">
        <f t="shared" si="9"/>
        <v>0</v>
      </c>
      <c r="F112" s="10">
        <f t="shared" si="10"/>
        <v>0</v>
      </c>
      <c r="G112" s="3">
        <f>IF(VLOOKUP(A112,Parameters!$A$13:$B$22,2)-C112&gt;F112,F112,VLOOKUP(A112,Parameters!$A$13:$B$22,2)-C112)</f>
        <v>0</v>
      </c>
      <c r="H112" s="3">
        <f t="shared" si="11"/>
        <v>0</v>
      </c>
      <c r="J112" s="23">
        <f t="shared" si="12"/>
        <v>1.0610958280343989</v>
      </c>
    </row>
    <row r="113" spans="1:10" x14ac:dyDescent="0.2">
      <c r="A113" s="8">
        <v>37357</v>
      </c>
      <c r="B113" s="3">
        <f t="shared" si="8"/>
        <v>0</v>
      </c>
      <c r="C113" s="25">
        <f>IF(VLOOKUP(A113,Parameters!$A$13:$B$22,2)*J113&gt;B113,B113,VLOOKUP(A113,Parameters!$A$13:$B$22,2)*J113)</f>
        <v>0</v>
      </c>
      <c r="D113" s="3">
        <f t="shared" si="9"/>
        <v>0</v>
      </c>
      <c r="F113" s="10">
        <f t="shared" si="10"/>
        <v>0</v>
      </c>
      <c r="G113" s="3">
        <f>IF(VLOOKUP(A113,Parameters!$A$13:$B$22,2)-C113&gt;F113,F113,VLOOKUP(A113,Parameters!$A$13:$B$22,2)-C113)</f>
        <v>0</v>
      </c>
      <c r="H113" s="3">
        <f t="shared" si="11"/>
        <v>0</v>
      </c>
      <c r="J113" s="23">
        <f t="shared" si="12"/>
        <v>1.0610958280343989</v>
      </c>
    </row>
    <row r="114" spans="1:10" x14ac:dyDescent="0.2">
      <c r="A114" s="8">
        <v>37358</v>
      </c>
      <c r="B114" s="3">
        <f t="shared" si="8"/>
        <v>0</v>
      </c>
      <c r="C114" s="25">
        <f>IF(VLOOKUP(A114,Parameters!$A$13:$B$22,2)*J114&gt;B114,B114,VLOOKUP(A114,Parameters!$A$13:$B$22,2)*J114)</f>
        <v>0</v>
      </c>
      <c r="D114" s="3">
        <f t="shared" si="9"/>
        <v>0</v>
      </c>
      <c r="F114" s="10">
        <f t="shared" si="10"/>
        <v>0</v>
      </c>
      <c r="G114" s="3">
        <f>IF(VLOOKUP(A114,Parameters!$A$13:$B$22,2)-C114&gt;F114,F114,VLOOKUP(A114,Parameters!$A$13:$B$22,2)-C114)</f>
        <v>0</v>
      </c>
      <c r="H114" s="3">
        <f t="shared" si="11"/>
        <v>0</v>
      </c>
      <c r="J114" s="23">
        <f t="shared" si="12"/>
        <v>1.0610958280343989</v>
      </c>
    </row>
    <row r="115" spans="1:10" x14ac:dyDescent="0.2">
      <c r="A115" s="8">
        <v>37359</v>
      </c>
      <c r="B115" s="3">
        <f t="shared" si="8"/>
        <v>0</v>
      </c>
      <c r="C115" s="25">
        <f>IF(VLOOKUP(A115,Parameters!$A$13:$B$22,2)*J115&gt;B115,B115,VLOOKUP(A115,Parameters!$A$13:$B$22,2)*J115)</f>
        <v>0</v>
      </c>
      <c r="D115" s="3">
        <f t="shared" si="9"/>
        <v>0</v>
      </c>
      <c r="F115" s="10">
        <f t="shared" si="10"/>
        <v>0</v>
      </c>
      <c r="G115" s="3">
        <f>IF(VLOOKUP(A115,Parameters!$A$13:$B$22,2)-C115&gt;F115,F115,VLOOKUP(A115,Parameters!$A$13:$B$22,2)-C115)</f>
        <v>0</v>
      </c>
      <c r="H115" s="3">
        <f t="shared" si="11"/>
        <v>0</v>
      </c>
      <c r="J115" s="23">
        <f t="shared" si="12"/>
        <v>1.0610958280343989</v>
      </c>
    </row>
    <row r="116" spans="1:10" x14ac:dyDescent="0.2">
      <c r="A116" s="8">
        <v>37360</v>
      </c>
      <c r="B116" s="3">
        <f t="shared" si="8"/>
        <v>0</v>
      </c>
      <c r="C116" s="25">
        <f>IF(VLOOKUP(A116,Parameters!$A$13:$B$22,2)*J116&gt;B116,B116,VLOOKUP(A116,Parameters!$A$13:$B$22,2)*J116)</f>
        <v>0</v>
      </c>
      <c r="D116" s="3">
        <f t="shared" si="9"/>
        <v>0</v>
      </c>
      <c r="F116" s="10">
        <f t="shared" si="10"/>
        <v>0</v>
      </c>
      <c r="G116" s="3">
        <f>IF(VLOOKUP(A116,Parameters!$A$13:$B$22,2)-C116&gt;F116,F116,VLOOKUP(A116,Parameters!$A$13:$B$22,2)-C116)</f>
        <v>0</v>
      </c>
      <c r="H116" s="3">
        <f t="shared" si="11"/>
        <v>0</v>
      </c>
      <c r="J116" s="23">
        <f t="shared" si="12"/>
        <v>1.0610958280343989</v>
      </c>
    </row>
    <row r="117" spans="1:10" x14ac:dyDescent="0.2">
      <c r="A117" s="8">
        <v>37361</v>
      </c>
      <c r="B117" s="3">
        <f t="shared" si="8"/>
        <v>0</v>
      </c>
      <c r="C117" s="25">
        <f>IF(VLOOKUP(A117,Parameters!$A$13:$B$22,2)*J117&gt;B117,B117,VLOOKUP(A117,Parameters!$A$13:$B$22,2)*J117)</f>
        <v>0</v>
      </c>
      <c r="D117" s="3">
        <f t="shared" si="9"/>
        <v>0</v>
      </c>
      <c r="F117" s="10">
        <f t="shared" si="10"/>
        <v>0</v>
      </c>
      <c r="G117" s="3">
        <f>IF(VLOOKUP(A117,Parameters!$A$13:$B$22,2)-C117&gt;F117,F117,VLOOKUP(A117,Parameters!$A$13:$B$22,2)-C117)</f>
        <v>0</v>
      </c>
      <c r="H117" s="3">
        <f t="shared" si="11"/>
        <v>0</v>
      </c>
      <c r="J117" s="23">
        <f t="shared" si="12"/>
        <v>1.0610958280343989</v>
      </c>
    </row>
    <row r="118" spans="1:10" x14ac:dyDescent="0.2">
      <c r="A118" s="8">
        <v>37362</v>
      </c>
      <c r="B118" s="3">
        <f t="shared" si="8"/>
        <v>0</v>
      </c>
      <c r="C118" s="25">
        <f>IF(VLOOKUP(A118,Parameters!$A$13:$B$22,2)*J118&gt;B118,B118,VLOOKUP(A118,Parameters!$A$13:$B$22,2)*J118)</f>
        <v>0</v>
      </c>
      <c r="D118" s="3">
        <f t="shared" si="9"/>
        <v>0</v>
      </c>
      <c r="F118" s="10">
        <f t="shared" si="10"/>
        <v>0</v>
      </c>
      <c r="G118" s="3">
        <f>IF(VLOOKUP(A118,Parameters!$A$13:$B$22,2)-C118&gt;F118,F118,VLOOKUP(A118,Parameters!$A$13:$B$22,2)-C118)</f>
        <v>0</v>
      </c>
      <c r="H118" s="3">
        <f t="shared" si="11"/>
        <v>0</v>
      </c>
      <c r="J118" s="23">
        <f t="shared" si="12"/>
        <v>1.0610958280343989</v>
      </c>
    </row>
    <row r="119" spans="1:10" x14ac:dyDescent="0.2">
      <c r="A119" s="8">
        <v>37363</v>
      </c>
      <c r="B119" s="3">
        <f t="shared" si="8"/>
        <v>0</v>
      </c>
      <c r="C119" s="25">
        <f>IF(VLOOKUP(A119,Parameters!$A$13:$B$22,2)*J119&gt;B119,B119,VLOOKUP(A119,Parameters!$A$13:$B$22,2)*J119)</f>
        <v>0</v>
      </c>
      <c r="D119" s="3">
        <f t="shared" si="9"/>
        <v>0</v>
      </c>
      <c r="F119" s="10">
        <f t="shared" si="10"/>
        <v>0</v>
      </c>
      <c r="G119" s="3">
        <f>IF(VLOOKUP(A119,Parameters!$A$13:$B$22,2)-C119&gt;F119,F119,VLOOKUP(A119,Parameters!$A$13:$B$22,2)-C119)</f>
        <v>0</v>
      </c>
      <c r="H119" s="3">
        <f t="shared" si="11"/>
        <v>0</v>
      </c>
      <c r="J119" s="23">
        <f t="shared" si="12"/>
        <v>1.0610958280343989</v>
      </c>
    </row>
    <row r="120" spans="1:10" x14ac:dyDescent="0.2">
      <c r="A120" s="8">
        <v>37364</v>
      </c>
      <c r="B120" s="3">
        <f t="shared" si="8"/>
        <v>0</v>
      </c>
      <c r="C120" s="25">
        <f>IF(VLOOKUP(A120,Parameters!$A$13:$B$22,2)*J120&gt;B120,B120,VLOOKUP(A120,Parameters!$A$13:$B$22,2)*J120)</f>
        <v>0</v>
      </c>
      <c r="D120" s="3">
        <f t="shared" si="9"/>
        <v>0</v>
      </c>
      <c r="F120" s="10">
        <f t="shared" si="10"/>
        <v>0</v>
      </c>
      <c r="G120" s="3">
        <f>IF(VLOOKUP(A120,Parameters!$A$13:$B$22,2)-C120&gt;F120,F120,VLOOKUP(A120,Parameters!$A$13:$B$22,2)-C120)</f>
        <v>0</v>
      </c>
      <c r="H120" s="3">
        <f t="shared" si="11"/>
        <v>0</v>
      </c>
      <c r="J120" s="23">
        <f t="shared" si="12"/>
        <v>1.0610958280343989</v>
      </c>
    </row>
    <row r="121" spans="1:10" x14ac:dyDescent="0.2">
      <c r="A121" s="8">
        <v>37365</v>
      </c>
      <c r="B121" s="3">
        <f t="shared" si="8"/>
        <v>0</v>
      </c>
      <c r="C121" s="25">
        <f>IF(VLOOKUP(A121,Parameters!$A$13:$B$22,2)*J121&gt;B121,B121,VLOOKUP(A121,Parameters!$A$13:$B$22,2)*J121)</f>
        <v>0</v>
      </c>
      <c r="D121" s="3">
        <f t="shared" si="9"/>
        <v>0</v>
      </c>
      <c r="F121" s="10">
        <f t="shared" si="10"/>
        <v>0</v>
      </c>
      <c r="G121" s="3">
        <f>IF(VLOOKUP(A121,Parameters!$A$13:$B$22,2)-C121&gt;F121,F121,VLOOKUP(A121,Parameters!$A$13:$B$22,2)-C121)</f>
        <v>0</v>
      </c>
      <c r="H121" s="3">
        <f t="shared" si="11"/>
        <v>0</v>
      </c>
      <c r="J121" s="23">
        <f t="shared" si="12"/>
        <v>1.0610958280343989</v>
      </c>
    </row>
    <row r="122" spans="1:10" x14ac:dyDescent="0.2">
      <c r="A122" s="8">
        <v>37366</v>
      </c>
      <c r="B122" s="3">
        <f t="shared" si="8"/>
        <v>0</v>
      </c>
      <c r="C122" s="25">
        <f>IF(VLOOKUP(A122,Parameters!$A$13:$B$22,2)*J122&gt;B122,B122,VLOOKUP(A122,Parameters!$A$13:$B$22,2)*J122)</f>
        <v>0</v>
      </c>
      <c r="D122" s="3">
        <f t="shared" si="9"/>
        <v>0</v>
      </c>
      <c r="F122" s="10">
        <f t="shared" si="10"/>
        <v>0</v>
      </c>
      <c r="G122" s="3">
        <f>IF(VLOOKUP(A122,Parameters!$A$13:$B$22,2)-C122&gt;F122,F122,VLOOKUP(A122,Parameters!$A$13:$B$22,2)-C122)</f>
        <v>0</v>
      </c>
      <c r="H122" s="3">
        <f t="shared" si="11"/>
        <v>0</v>
      </c>
      <c r="J122" s="23">
        <f t="shared" si="12"/>
        <v>1.0610958280343989</v>
      </c>
    </row>
    <row r="123" spans="1:10" x14ac:dyDescent="0.2">
      <c r="A123" s="8">
        <v>37367</v>
      </c>
      <c r="B123" s="3">
        <f t="shared" si="8"/>
        <v>0</v>
      </c>
      <c r="C123" s="25">
        <f>IF(VLOOKUP(A123,Parameters!$A$13:$B$22,2)*J123&gt;B123,B123,VLOOKUP(A123,Parameters!$A$13:$B$22,2)*J123)</f>
        <v>0</v>
      </c>
      <c r="D123" s="3">
        <f t="shared" si="9"/>
        <v>0</v>
      </c>
      <c r="F123" s="10">
        <f t="shared" si="10"/>
        <v>0</v>
      </c>
      <c r="G123" s="3">
        <f>IF(VLOOKUP(A123,Parameters!$A$13:$B$22,2)-C123&gt;F123,F123,VLOOKUP(A123,Parameters!$A$13:$B$22,2)-C123)</f>
        <v>0</v>
      </c>
      <c r="H123" s="3">
        <f t="shared" si="11"/>
        <v>0</v>
      </c>
      <c r="J123" s="23">
        <f t="shared" si="12"/>
        <v>1.0610958280343989</v>
      </c>
    </row>
    <row r="124" spans="1:10" x14ac:dyDescent="0.2">
      <c r="A124" s="8">
        <v>37368</v>
      </c>
      <c r="B124" s="3">
        <f t="shared" si="8"/>
        <v>0</v>
      </c>
      <c r="C124" s="25">
        <f>IF(VLOOKUP(A124,Parameters!$A$13:$B$22,2)*J124&gt;B124,B124,VLOOKUP(A124,Parameters!$A$13:$B$22,2)*J124)</f>
        <v>0</v>
      </c>
      <c r="D124" s="3">
        <f t="shared" si="9"/>
        <v>0</v>
      </c>
      <c r="F124" s="10">
        <f t="shared" si="10"/>
        <v>0</v>
      </c>
      <c r="G124" s="3">
        <f>IF(VLOOKUP(A124,Parameters!$A$13:$B$22,2)-C124&gt;F124,F124,VLOOKUP(A124,Parameters!$A$13:$B$22,2)-C124)</f>
        <v>0</v>
      </c>
      <c r="H124" s="3">
        <f t="shared" si="11"/>
        <v>0</v>
      </c>
      <c r="J124" s="23">
        <f t="shared" si="12"/>
        <v>1.0610958280343989</v>
      </c>
    </row>
    <row r="125" spans="1:10" x14ac:dyDescent="0.2">
      <c r="A125" s="8">
        <v>37369</v>
      </c>
      <c r="B125" s="3">
        <f t="shared" si="8"/>
        <v>0</v>
      </c>
      <c r="C125" s="25">
        <f>IF(VLOOKUP(A125,Parameters!$A$13:$B$22,2)*J125&gt;B125,B125,VLOOKUP(A125,Parameters!$A$13:$B$22,2)*J125)</f>
        <v>0</v>
      </c>
      <c r="D125" s="3">
        <f t="shared" si="9"/>
        <v>0</v>
      </c>
      <c r="F125" s="10">
        <f t="shared" si="10"/>
        <v>0</v>
      </c>
      <c r="G125" s="3">
        <f>IF(VLOOKUP(A125,Parameters!$A$13:$B$22,2)-C125&gt;F125,F125,VLOOKUP(A125,Parameters!$A$13:$B$22,2)-C125)</f>
        <v>0</v>
      </c>
      <c r="H125" s="3">
        <f t="shared" si="11"/>
        <v>0</v>
      </c>
      <c r="J125" s="23">
        <f t="shared" si="12"/>
        <v>1.0610958280343989</v>
      </c>
    </row>
    <row r="126" spans="1:10" x14ac:dyDescent="0.2">
      <c r="A126" s="8">
        <v>37370</v>
      </c>
      <c r="B126" s="3">
        <f t="shared" si="8"/>
        <v>0</v>
      </c>
      <c r="C126" s="25">
        <f>IF(VLOOKUP(A126,Parameters!$A$13:$B$22,2)*J126&gt;B126,B126,VLOOKUP(A126,Parameters!$A$13:$B$22,2)*J126)</f>
        <v>0</v>
      </c>
      <c r="D126" s="3">
        <f t="shared" si="9"/>
        <v>0</v>
      </c>
      <c r="F126" s="10">
        <f t="shared" si="10"/>
        <v>0</v>
      </c>
      <c r="G126" s="3">
        <f>IF(VLOOKUP(A126,Parameters!$A$13:$B$22,2)-C126&gt;F126,F126,VLOOKUP(A126,Parameters!$A$13:$B$22,2)-C126)</f>
        <v>0</v>
      </c>
      <c r="H126" s="3">
        <f t="shared" si="11"/>
        <v>0</v>
      </c>
      <c r="J126" s="23">
        <f t="shared" si="12"/>
        <v>1.0610958280343989</v>
      </c>
    </row>
    <row r="127" spans="1:10" x14ac:dyDescent="0.2">
      <c r="A127" s="8">
        <v>37371</v>
      </c>
      <c r="B127" s="3">
        <f t="shared" si="8"/>
        <v>0</v>
      </c>
      <c r="C127" s="25">
        <f>IF(VLOOKUP(A127,Parameters!$A$13:$B$22,2)*J127&gt;B127,B127,VLOOKUP(A127,Parameters!$A$13:$B$22,2)*J127)</f>
        <v>0</v>
      </c>
      <c r="D127" s="3">
        <f t="shared" si="9"/>
        <v>0</v>
      </c>
      <c r="F127" s="10">
        <f t="shared" si="10"/>
        <v>0</v>
      </c>
      <c r="G127" s="3">
        <f>IF(VLOOKUP(A127,Parameters!$A$13:$B$22,2)-C127&gt;F127,F127,VLOOKUP(A127,Parameters!$A$13:$B$22,2)-C127)</f>
        <v>0</v>
      </c>
      <c r="H127" s="3">
        <f t="shared" si="11"/>
        <v>0</v>
      </c>
      <c r="J127" s="23">
        <f t="shared" si="12"/>
        <v>1.0610958280343989</v>
      </c>
    </row>
    <row r="128" spans="1:10" x14ac:dyDescent="0.2">
      <c r="A128" s="8">
        <v>37372</v>
      </c>
      <c r="B128" s="3">
        <f t="shared" si="8"/>
        <v>0</v>
      </c>
      <c r="C128" s="25">
        <f>IF(VLOOKUP(A128,Parameters!$A$13:$B$22,2)*J128&gt;B128,B128,VLOOKUP(A128,Parameters!$A$13:$B$22,2)*J128)</f>
        <v>0</v>
      </c>
      <c r="D128" s="3">
        <f t="shared" si="9"/>
        <v>0</v>
      </c>
      <c r="F128" s="10">
        <f t="shared" si="10"/>
        <v>0</v>
      </c>
      <c r="G128" s="3">
        <f>IF(VLOOKUP(A128,Parameters!$A$13:$B$22,2)-C128&gt;F128,F128,VLOOKUP(A128,Parameters!$A$13:$B$22,2)-C128)</f>
        <v>0</v>
      </c>
      <c r="H128" s="3">
        <f t="shared" si="11"/>
        <v>0</v>
      </c>
      <c r="J128" s="23">
        <f t="shared" si="12"/>
        <v>1.0610958280343989</v>
      </c>
    </row>
    <row r="129" spans="1:10" x14ac:dyDescent="0.2">
      <c r="A129" s="8">
        <v>37373</v>
      </c>
      <c r="B129" s="3">
        <f t="shared" si="8"/>
        <v>0</v>
      </c>
      <c r="C129" s="25">
        <f>IF(VLOOKUP(A129,Parameters!$A$13:$B$22,2)*J129&gt;B129,B129,VLOOKUP(A129,Parameters!$A$13:$B$22,2)*J129)</f>
        <v>0</v>
      </c>
      <c r="D129" s="3">
        <f t="shared" si="9"/>
        <v>0</v>
      </c>
      <c r="F129" s="10">
        <f t="shared" si="10"/>
        <v>0</v>
      </c>
      <c r="G129" s="3">
        <f>IF(VLOOKUP(A129,Parameters!$A$13:$B$22,2)-C129&gt;F129,F129,VLOOKUP(A129,Parameters!$A$13:$B$22,2)-C129)</f>
        <v>0</v>
      </c>
      <c r="H129" s="3">
        <f t="shared" si="11"/>
        <v>0</v>
      </c>
      <c r="J129" s="23">
        <f t="shared" si="12"/>
        <v>1.0610958280343989</v>
      </c>
    </row>
    <row r="130" spans="1:10" x14ac:dyDescent="0.2">
      <c r="A130" s="8">
        <v>37374</v>
      </c>
      <c r="B130" s="3">
        <f t="shared" si="8"/>
        <v>0</v>
      </c>
      <c r="C130" s="25">
        <f>IF(VLOOKUP(A130,Parameters!$A$13:$B$22,2)*J130&gt;B130,B130,VLOOKUP(A130,Parameters!$A$13:$B$22,2)*J130)</f>
        <v>0</v>
      </c>
      <c r="D130" s="3">
        <f t="shared" si="9"/>
        <v>0</v>
      </c>
      <c r="F130" s="10">
        <f t="shared" si="10"/>
        <v>0</v>
      </c>
      <c r="G130" s="3">
        <f>IF(VLOOKUP(A130,Parameters!$A$13:$B$22,2)-C130&gt;F130,F130,VLOOKUP(A130,Parameters!$A$13:$B$22,2)-C130)</f>
        <v>0</v>
      </c>
      <c r="H130" s="3">
        <f t="shared" si="11"/>
        <v>0</v>
      </c>
      <c r="J130" s="23">
        <f t="shared" si="12"/>
        <v>1.0610958280343989</v>
      </c>
    </row>
    <row r="131" spans="1:10" x14ac:dyDescent="0.2">
      <c r="A131" s="8">
        <v>37375</v>
      </c>
      <c r="B131" s="3">
        <f t="shared" si="8"/>
        <v>0</v>
      </c>
      <c r="C131" s="25">
        <f>IF(VLOOKUP(A131,Parameters!$A$13:$B$22,2)*J131&gt;B131,B131,VLOOKUP(A131,Parameters!$A$13:$B$22,2)*J131)</f>
        <v>0</v>
      </c>
      <c r="D131" s="3">
        <f t="shared" si="9"/>
        <v>0</v>
      </c>
      <c r="F131" s="10">
        <f t="shared" si="10"/>
        <v>0</v>
      </c>
      <c r="G131" s="3">
        <f>IF(VLOOKUP(A131,Parameters!$A$13:$B$22,2)-C131&gt;F131,F131,VLOOKUP(A131,Parameters!$A$13:$B$22,2)-C131)</f>
        <v>0</v>
      </c>
      <c r="H131" s="3">
        <f t="shared" si="11"/>
        <v>0</v>
      </c>
      <c r="J131" s="23">
        <f t="shared" si="12"/>
        <v>1.0610958280343989</v>
      </c>
    </row>
    <row r="132" spans="1:10" x14ac:dyDescent="0.2">
      <c r="A132" s="8">
        <v>37376</v>
      </c>
      <c r="B132" s="3">
        <f t="shared" si="8"/>
        <v>0</v>
      </c>
      <c r="C132" s="25">
        <f>IF(VLOOKUP(A132,Parameters!$A$13:$B$22,2)*J132&gt;B132,B132,VLOOKUP(A132,Parameters!$A$13:$B$22,2)*J132)</f>
        <v>0</v>
      </c>
      <c r="D132" s="3">
        <f t="shared" si="9"/>
        <v>0</v>
      </c>
      <c r="F132" s="10">
        <f t="shared" si="10"/>
        <v>0</v>
      </c>
      <c r="G132" s="3">
        <f>IF(VLOOKUP(A132,Parameters!$A$13:$B$22,2)-C132&gt;F132,F132,VLOOKUP(A132,Parameters!$A$13:$B$22,2)-C132)</f>
        <v>0</v>
      </c>
      <c r="H132" s="3">
        <f t="shared" si="11"/>
        <v>0</v>
      </c>
      <c r="J132" s="23">
        <f t="shared" si="12"/>
        <v>1.0610958280343989</v>
      </c>
    </row>
    <row r="133" spans="1:10" x14ac:dyDescent="0.2">
      <c r="A133" s="8">
        <v>37377</v>
      </c>
      <c r="B133" s="3">
        <f t="shared" si="8"/>
        <v>0</v>
      </c>
      <c r="C133" s="25">
        <f>IF(VLOOKUP(A133,Parameters!$A$13:$B$22,2)*J133&gt;B133,B133,VLOOKUP(A133,Parameters!$A$13:$B$22,2)*J133)</f>
        <v>0</v>
      </c>
      <c r="D133" s="3">
        <f t="shared" si="9"/>
        <v>0</v>
      </c>
      <c r="F133" s="10">
        <f t="shared" si="10"/>
        <v>0</v>
      </c>
      <c r="G133" s="3">
        <f>IF(VLOOKUP(A133,Parameters!$A$13:$B$22,2)-C133&gt;F133,F133,VLOOKUP(A133,Parameters!$A$13:$B$22,2)-C133)</f>
        <v>0</v>
      </c>
      <c r="H133" s="3">
        <f t="shared" si="11"/>
        <v>0</v>
      </c>
      <c r="J133" s="23">
        <f t="shared" si="12"/>
        <v>1.0610958280343989</v>
      </c>
    </row>
    <row r="134" spans="1:10" x14ac:dyDescent="0.2">
      <c r="A134" s="8">
        <v>37378</v>
      </c>
      <c r="B134" s="3">
        <f t="shared" si="8"/>
        <v>0</v>
      </c>
      <c r="C134" s="25">
        <f>IF(VLOOKUP(A134,Parameters!$A$13:$B$22,2)*J134&gt;B134,B134,VLOOKUP(A134,Parameters!$A$13:$B$22,2)*J134)</f>
        <v>0</v>
      </c>
      <c r="D134" s="3">
        <f t="shared" si="9"/>
        <v>0</v>
      </c>
      <c r="F134" s="10">
        <f t="shared" si="10"/>
        <v>0</v>
      </c>
      <c r="G134" s="3">
        <f>IF(VLOOKUP(A134,Parameters!$A$13:$B$22,2)-C134&gt;F134,F134,VLOOKUP(A134,Parameters!$A$13:$B$22,2)-C134)</f>
        <v>0</v>
      </c>
      <c r="H134" s="3">
        <f t="shared" si="11"/>
        <v>0</v>
      </c>
      <c r="J134" s="23">
        <f t="shared" si="12"/>
        <v>1.0610958280343989</v>
      </c>
    </row>
    <row r="135" spans="1:10" x14ac:dyDescent="0.2">
      <c r="A135" s="8">
        <v>37379</v>
      </c>
      <c r="B135" s="3">
        <f t="shared" si="8"/>
        <v>0</v>
      </c>
      <c r="C135" s="25">
        <f>IF(VLOOKUP(A135,Parameters!$A$13:$B$22,2)*J135&gt;B135,B135,VLOOKUP(A135,Parameters!$A$13:$B$22,2)*J135)</f>
        <v>0</v>
      </c>
      <c r="D135" s="3">
        <f t="shared" si="9"/>
        <v>0</v>
      </c>
      <c r="F135" s="10">
        <f t="shared" si="10"/>
        <v>0</v>
      </c>
      <c r="G135" s="3">
        <f>IF(VLOOKUP(A135,Parameters!$A$13:$B$22,2)-C135&gt;F135,F135,VLOOKUP(A135,Parameters!$A$13:$B$22,2)-C135)</f>
        <v>0</v>
      </c>
      <c r="H135" s="3">
        <f t="shared" si="11"/>
        <v>0</v>
      </c>
      <c r="J135" s="23">
        <f t="shared" si="12"/>
        <v>1.0610958280343989</v>
      </c>
    </row>
    <row r="136" spans="1:10" x14ac:dyDescent="0.2">
      <c r="A136" s="8">
        <v>37380</v>
      </c>
      <c r="B136" s="3">
        <f t="shared" ref="B136:B199" si="13">D135</f>
        <v>0</v>
      </c>
      <c r="C136" s="25">
        <f>IF(VLOOKUP(A136,Parameters!$A$13:$B$22,2)*J136&gt;B136,B136,VLOOKUP(A136,Parameters!$A$13:$B$22,2)*J136)</f>
        <v>0</v>
      </c>
      <c r="D136" s="3">
        <f t="shared" ref="D136:D199" si="14">B136-C136</f>
        <v>0</v>
      </c>
      <c r="F136" s="10">
        <f t="shared" si="10"/>
        <v>0</v>
      </c>
      <c r="G136" s="3">
        <f>IF(VLOOKUP(A136,Parameters!$A$13:$B$22,2)-C136&gt;F136,F136,VLOOKUP(A136,Parameters!$A$13:$B$22,2)-C136)</f>
        <v>0</v>
      </c>
      <c r="H136" s="3">
        <f t="shared" si="11"/>
        <v>0</v>
      </c>
      <c r="J136" s="23">
        <f t="shared" si="12"/>
        <v>1.0610958280343989</v>
      </c>
    </row>
    <row r="137" spans="1:10" x14ac:dyDescent="0.2">
      <c r="A137" s="8">
        <v>37381</v>
      </c>
      <c r="B137" s="3">
        <f t="shared" si="13"/>
        <v>0</v>
      </c>
      <c r="C137" s="25">
        <f>IF(VLOOKUP(A137,Parameters!$A$13:$B$22,2)*J137&gt;B137,B137,VLOOKUP(A137,Parameters!$A$13:$B$22,2)*J137)</f>
        <v>0</v>
      </c>
      <c r="D137" s="3">
        <f t="shared" si="14"/>
        <v>0</v>
      </c>
      <c r="F137" s="10">
        <f t="shared" si="10"/>
        <v>0</v>
      </c>
      <c r="G137" s="3">
        <f>IF(VLOOKUP(A137,Parameters!$A$13:$B$22,2)-C137&gt;F137,F137,VLOOKUP(A137,Parameters!$A$13:$B$22,2)-C137)</f>
        <v>0</v>
      </c>
      <c r="H137" s="3">
        <f t="shared" si="11"/>
        <v>0</v>
      </c>
      <c r="J137" s="23">
        <f t="shared" si="12"/>
        <v>1.0610958280343989</v>
      </c>
    </row>
    <row r="138" spans="1:10" x14ac:dyDescent="0.2">
      <c r="A138" s="8">
        <v>37382</v>
      </c>
      <c r="B138" s="3">
        <f t="shared" si="13"/>
        <v>0</v>
      </c>
      <c r="C138" s="25">
        <f>IF(VLOOKUP(A138,Parameters!$A$13:$B$22,2)*J138&gt;B138,B138,VLOOKUP(A138,Parameters!$A$13:$B$22,2)*J138)</f>
        <v>0</v>
      </c>
      <c r="D138" s="3">
        <f t="shared" si="14"/>
        <v>0</v>
      </c>
      <c r="F138" s="10">
        <f t="shared" si="10"/>
        <v>0</v>
      </c>
      <c r="G138" s="3">
        <f>IF(VLOOKUP(A138,Parameters!$A$13:$B$22,2)-C138&gt;F138,F138,VLOOKUP(A138,Parameters!$A$13:$B$22,2)-C138)</f>
        <v>0</v>
      </c>
      <c r="H138" s="3">
        <f t="shared" si="11"/>
        <v>0</v>
      </c>
      <c r="J138" s="23">
        <f t="shared" si="12"/>
        <v>1.0610958280343989</v>
      </c>
    </row>
    <row r="139" spans="1:10" x14ac:dyDescent="0.2">
      <c r="A139" s="8">
        <v>37383</v>
      </c>
      <c r="B139" s="3">
        <f t="shared" si="13"/>
        <v>0</v>
      </c>
      <c r="C139" s="25">
        <f>IF(VLOOKUP(A139,Parameters!$A$13:$B$22,2)*J139&gt;B139,B139,VLOOKUP(A139,Parameters!$A$13:$B$22,2)*J139)</f>
        <v>0</v>
      </c>
      <c r="D139" s="3">
        <f t="shared" si="14"/>
        <v>0</v>
      </c>
      <c r="F139" s="10">
        <f t="shared" si="10"/>
        <v>0</v>
      </c>
      <c r="G139" s="3">
        <f>IF(VLOOKUP(A139,Parameters!$A$13:$B$22,2)-C139&gt;F139,F139,VLOOKUP(A139,Parameters!$A$13:$B$22,2)-C139)</f>
        <v>0</v>
      </c>
      <c r="H139" s="3">
        <f t="shared" si="11"/>
        <v>0</v>
      </c>
      <c r="J139" s="23">
        <f t="shared" si="12"/>
        <v>1.0610958280343989</v>
      </c>
    </row>
    <row r="140" spans="1:10" x14ac:dyDescent="0.2">
      <c r="A140" s="8">
        <v>37384</v>
      </c>
      <c r="B140" s="3">
        <f t="shared" si="13"/>
        <v>0</v>
      </c>
      <c r="C140" s="25">
        <f>IF(VLOOKUP(A140,Parameters!$A$13:$B$22,2)*J140&gt;B140,B140,VLOOKUP(A140,Parameters!$A$13:$B$22,2)*J140)</f>
        <v>0</v>
      </c>
      <c r="D140" s="3">
        <f t="shared" si="14"/>
        <v>0</v>
      </c>
      <c r="F140" s="10">
        <f t="shared" si="10"/>
        <v>0</v>
      </c>
      <c r="G140" s="3">
        <f>IF(VLOOKUP(A140,Parameters!$A$13:$B$22,2)-C140&gt;F140,F140,VLOOKUP(A140,Parameters!$A$13:$B$22,2)-C140)</f>
        <v>0</v>
      </c>
      <c r="H140" s="3">
        <f t="shared" si="11"/>
        <v>0</v>
      </c>
      <c r="J140" s="23">
        <f t="shared" si="12"/>
        <v>1.0610958280343989</v>
      </c>
    </row>
    <row r="141" spans="1:10" x14ac:dyDescent="0.2">
      <c r="A141" s="8">
        <v>37385</v>
      </c>
      <c r="B141" s="3">
        <f t="shared" si="13"/>
        <v>0</v>
      </c>
      <c r="C141" s="25">
        <f>IF(VLOOKUP(A141,Parameters!$A$13:$B$22,2)*J141&gt;B141,B141,VLOOKUP(A141,Parameters!$A$13:$B$22,2)*J141)</f>
        <v>0</v>
      </c>
      <c r="D141" s="3">
        <f t="shared" si="14"/>
        <v>0</v>
      </c>
      <c r="F141" s="10">
        <f t="shared" si="10"/>
        <v>0</v>
      </c>
      <c r="G141" s="3">
        <f>IF(VLOOKUP(A141,Parameters!$A$13:$B$22,2)-C141&gt;F141,F141,VLOOKUP(A141,Parameters!$A$13:$B$22,2)-C141)</f>
        <v>0</v>
      </c>
      <c r="H141" s="3">
        <f t="shared" si="11"/>
        <v>0</v>
      </c>
      <c r="J141" s="23">
        <f t="shared" si="12"/>
        <v>1.0610958280343989</v>
      </c>
    </row>
    <row r="142" spans="1:10" x14ac:dyDescent="0.2">
      <c r="A142" s="8">
        <v>37386</v>
      </c>
      <c r="B142" s="3">
        <f t="shared" si="13"/>
        <v>0</v>
      </c>
      <c r="C142" s="25">
        <f>IF(VLOOKUP(A142,Parameters!$A$13:$B$22,2)*J142&gt;B142,B142,VLOOKUP(A142,Parameters!$A$13:$B$22,2)*J142)</f>
        <v>0</v>
      </c>
      <c r="D142" s="3">
        <f t="shared" si="14"/>
        <v>0</v>
      </c>
      <c r="F142" s="10">
        <f t="shared" si="10"/>
        <v>0</v>
      </c>
      <c r="G142" s="3">
        <f>IF(VLOOKUP(A142,Parameters!$A$13:$B$22,2)-C142&gt;F142,F142,VLOOKUP(A142,Parameters!$A$13:$B$22,2)-C142)</f>
        <v>0</v>
      </c>
      <c r="H142" s="3">
        <f t="shared" si="11"/>
        <v>0</v>
      </c>
      <c r="J142" s="23">
        <f t="shared" si="12"/>
        <v>1.0610958280343989</v>
      </c>
    </row>
    <row r="143" spans="1:10" x14ac:dyDescent="0.2">
      <c r="A143" s="8">
        <v>37387</v>
      </c>
      <c r="B143" s="3">
        <f t="shared" si="13"/>
        <v>0</v>
      </c>
      <c r="C143" s="25">
        <f>IF(VLOOKUP(A143,Parameters!$A$13:$B$22,2)*J143&gt;B143,B143,VLOOKUP(A143,Parameters!$A$13:$B$22,2)*J143)</f>
        <v>0</v>
      </c>
      <c r="D143" s="3">
        <f t="shared" si="14"/>
        <v>0</v>
      </c>
      <c r="F143" s="10">
        <f t="shared" ref="F143:F206" si="15">H142</f>
        <v>0</v>
      </c>
      <c r="G143" s="3">
        <f>IF(VLOOKUP(A143,Parameters!$A$13:$B$22,2)-C143&gt;F143,F143,VLOOKUP(A143,Parameters!$A$13:$B$22,2)-C143)</f>
        <v>0</v>
      </c>
      <c r="H143" s="3">
        <f t="shared" ref="H143:H206" si="16">F143-G143</f>
        <v>0</v>
      </c>
      <c r="J143" s="23">
        <f t="shared" si="12"/>
        <v>1.0610958280343989</v>
      </c>
    </row>
    <row r="144" spans="1:10" x14ac:dyDescent="0.2">
      <c r="A144" s="8">
        <v>37388</v>
      </c>
      <c r="B144" s="3">
        <f t="shared" si="13"/>
        <v>0</v>
      </c>
      <c r="C144" s="25">
        <f>IF(VLOOKUP(A144,Parameters!$A$13:$B$22,2)*J144&gt;B144,B144,VLOOKUP(A144,Parameters!$A$13:$B$22,2)*J144)</f>
        <v>0</v>
      </c>
      <c r="D144" s="3">
        <f t="shared" si="14"/>
        <v>0</v>
      </c>
      <c r="F144" s="10">
        <f t="shared" si="15"/>
        <v>0</v>
      </c>
      <c r="G144" s="3">
        <f>IF(VLOOKUP(A144,Parameters!$A$13:$B$22,2)-C144&gt;F144,F144,VLOOKUP(A144,Parameters!$A$13:$B$22,2)-C144)</f>
        <v>0</v>
      </c>
      <c r="H144" s="3">
        <f t="shared" si="16"/>
        <v>0</v>
      </c>
      <c r="J144" s="23">
        <f t="shared" si="12"/>
        <v>1.0610958280343989</v>
      </c>
    </row>
    <row r="145" spans="1:10" x14ac:dyDescent="0.2">
      <c r="A145" s="8">
        <v>37389</v>
      </c>
      <c r="B145" s="3">
        <f t="shared" si="13"/>
        <v>0</v>
      </c>
      <c r="C145" s="25">
        <f>IF(VLOOKUP(A145,Parameters!$A$13:$B$22,2)*J145&gt;B145,B145,VLOOKUP(A145,Parameters!$A$13:$B$22,2)*J145)</f>
        <v>0</v>
      </c>
      <c r="D145" s="3">
        <f t="shared" si="14"/>
        <v>0</v>
      </c>
      <c r="F145" s="10">
        <f t="shared" si="15"/>
        <v>0</v>
      </c>
      <c r="G145" s="3">
        <f>IF(VLOOKUP(A145,Parameters!$A$13:$B$22,2)-C145&gt;F145,F145,VLOOKUP(A145,Parameters!$A$13:$B$22,2)-C145)</f>
        <v>0</v>
      </c>
      <c r="H145" s="3">
        <f t="shared" si="16"/>
        <v>0</v>
      </c>
      <c r="J145" s="23">
        <f t="shared" si="12"/>
        <v>1.0610958280343989</v>
      </c>
    </row>
    <row r="146" spans="1:10" x14ac:dyDescent="0.2">
      <c r="A146" s="8">
        <v>37390</v>
      </c>
      <c r="B146" s="3">
        <f t="shared" si="13"/>
        <v>0</v>
      </c>
      <c r="C146" s="25">
        <f>IF(VLOOKUP(A146,Parameters!$A$13:$B$22,2)*J146&gt;B146,B146,VLOOKUP(A146,Parameters!$A$13:$B$22,2)*J146)</f>
        <v>0</v>
      </c>
      <c r="D146" s="3">
        <f t="shared" si="14"/>
        <v>0</v>
      </c>
      <c r="F146" s="10">
        <f t="shared" si="15"/>
        <v>0</v>
      </c>
      <c r="G146" s="3">
        <f>IF(VLOOKUP(A146,Parameters!$A$13:$B$22,2)-C146&gt;F146,F146,VLOOKUP(A146,Parameters!$A$13:$B$22,2)-C146)</f>
        <v>0</v>
      </c>
      <c r="H146" s="3">
        <f t="shared" si="16"/>
        <v>0</v>
      </c>
      <c r="J146" s="23">
        <f t="shared" si="12"/>
        <v>1.0610958280343989</v>
      </c>
    </row>
    <row r="147" spans="1:10" x14ac:dyDescent="0.2">
      <c r="A147" s="8">
        <v>37391</v>
      </c>
      <c r="B147" s="3">
        <f t="shared" si="13"/>
        <v>0</v>
      </c>
      <c r="C147" s="25">
        <f>IF(VLOOKUP(A147,Parameters!$A$13:$B$22,2)*J147&gt;B147,B147,VLOOKUP(A147,Parameters!$A$13:$B$22,2)*J147)</f>
        <v>0</v>
      </c>
      <c r="D147" s="3">
        <f t="shared" si="14"/>
        <v>0</v>
      </c>
      <c r="F147" s="10">
        <f t="shared" si="15"/>
        <v>0</v>
      </c>
      <c r="G147" s="3">
        <f>IF(VLOOKUP(A147,Parameters!$A$13:$B$22,2)-C147&gt;F147,F147,VLOOKUP(A147,Parameters!$A$13:$B$22,2)-C147)</f>
        <v>0</v>
      </c>
      <c r="H147" s="3">
        <f t="shared" si="16"/>
        <v>0</v>
      </c>
      <c r="J147" s="23">
        <f t="shared" si="12"/>
        <v>1.0610958280343989</v>
      </c>
    </row>
    <row r="148" spans="1:10" x14ac:dyDescent="0.2">
      <c r="A148" s="8">
        <v>37392</v>
      </c>
      <c r="B148" s="3">
        <f t="shared" si="13"/>
        <v>0</v>
      </c>
      <c r="C148" s="25">
        <f>IF(VLOOKUP(A148,Parameters!$A$13:$B$22,2)*J148&gt;B148,B148,VLOOKUP(A148,Parameters!$A$13:$B$22,2)*J148)</f>
        <v>0</v>
      </c>
      <c r="D148" s="3">
        <f t="shared" si="14"/>
        <v>0</v>
      </c>
      <c r="F148" s="10">
        <f t="shared" si="15"/>
        <v>0</v>
      </c>
      <c r="G148" s="3">
        <f>IF(VLOOKUP(A148,Parameters!$A$13:$B$22,2)-C148&gt;F148,F148,VLOOKUP(A148,Parameters!$A$13:$B$22,2)-C148)</f>
        <v>0</v>
      </c>
      <c r="H148" s="3">
        <f t="shared" si="16"/>
        <v>0</v>
      </c>
      <c r="J148" s="23">
        <f t="shared" si="12"/>
        <v>1.0610958280343989</v>
      </c>
    </row>
    <row r="149" spans="1:10" x14ac:dyDescent="0.2">
      <c r="A149" s="8">
        <v>37393</v>
      </c>
      <c r="B149" s="3">
        <f t="shared" si="13"/>
        <v>0</v>
      </c>
      <c r="C149" s="25">
        <f>IF(VLOOKUP(A149,Parameters!$A$13:$B$22,2)*J149&gt;B149,B149,VLOOKUP(A149,Parameters!$A$13:$B$22,2)*J149)</f>
        <v>0</v>
      </c>
      <c r="D149" s="3">
        <f t="shared" si="14"/>
        <v>0</v>
      </c>
      <c r="F149" s="10">
        <f t="shared" si="15"/>
        <v>0</v>
      </c>
      <c r="G149" s="3">
        <f>IF(VLOOKUP(A149,Parameters!$A$13:$B$22,2)-C149&gt;F149,F149,VLOOKUP(A149,Parameters!$A$13:$B$22,2)-C149)</f>
        <v>0</v>
      </c>
      <c r="H149" s="3">
        <f t="shared" si="16"/>
        <v>0</v>
      </c>
      <c r="J149" s="23">
        <f t="shared" si="12"/>
        <v>1.0610958280343989</v>
      </c>
    </row>
    <row r="150" spans="1:10" x14ac:dyDescent="0.2">
      <c r="A150" s="8">
        <v>37394</v>
      </c>
      <c r="B150" s="3">
        <f t="shared" si="13"/>
        <v>0</v>
      </c>
      <c r="C150" s="25">
        <f>IF(VLOOKUP(A150,Parameters!$A$13:$B$22,2)*J150&gt;B150,B150,VLOOKUP(A150,Parameters!$A$13:$B$22,2)*J150)</f>
        <v>0</v>
      </c>
      <c r="D150" s="3">
        <f t="shared" si="14"/>
        <v>0</v>
      </c>
      <c r="F150" s="10">
        <f t="shared" si="15"/>
        <v>0</v>
      </c>
      <c r="G150" s="3">
        <f>IF(VLOOKUP(A150,Parameters!$A$13:$B$22,2)-C150&gt;F150,F150,VLOOKUP(A150,Parameters!$A$13:$B$22,2)-C150)</f>
        <v>0</v>
      </c>
      <c r="H150" s="3">
        <f t="shared" si="16"/>
        <v>0</v>
      </c>
      <c r="J150" s="23">
        <f t="shared" ref="J150:J213" si="17">J149</f>
        <v>1.0610958280343989</v>
      </c>
    </row>
    <row r="151" spans="1:10" x14ac:dyDescent="0.2">
      <c r="A151" s="8">
        <v>37395</v>
      </c>
      <c r="B151" s="3">
        <f t="shared" si="13"/>
        <v>0</v>
      </c>
      <c r="C151" s="25">
        <f>IF(VLOOKUP(A151,Parameters!$A$13:$B$22,2)*J151&gt;B151,B151,VLOOKUP(A151,Parameters!$A$13:$B$22,2)*J151)</f>
        <v>0</v>
      </c>
      <c r="D151" s="3">
        <f t="shared" si="14"/>
        <v>0</v>
      </c>
      <c r="F151" s="10">
        <f t="shared" si="15"/>
        <v>0</v>
      </c>
      <c r="G151" s="3">
        <f>IF(VLOOKUP(A151,Parameters!$A$13:$B$22,2)-C151&gt;F151,F151,VLOOKUP(A151,Parameters!$A$13:$B$22,2)-C151)</f>
        <v>0</v>
      </c>
      <c r="H151" s="3">
        <f t="shared" si="16"/>
        <v>0</v>
      </c>
      <c r="J151" s="23">
        <f t="shared" si="17"/>
        <v>1.0610958280343989</v>
      </c>
    </row>
    <row r="152" spans="1:10" x14ac:dyDescent="0.2">
      <c r="A152" s="8">
        <v>37396</v>
      </c>
      <c r="B152" s="3">
        <f t="shared" si="13"/>
        <v>0</v>
      </c>
      <c r="C152" s="25">
        <f>IF(VLOOKUP(A152,Parameters!$A$13:$B$22,2)*J152&gt;B152,B152,VLOOKUP(A152,Parameters!$A$13:$B$22,2)*J152)</f>
        <v>0</v>
      </c>
      <c r="D152" s="3">
        <f t="shared" si="14"/>
        <v>0</v>
      </c>
      <c r="F152" s="10">
        <f t="shared" si="15"/>
        <v>0</v>
      </c>
      <c r="G152" s="3">
        <f>IF(VLOOKUP(A152,Parameters!$A$13:$B$22,2)-C152&gt;F152,F152,VLOOKUP(A152,Parameters!$A$13:$B$22,2)-C152)</f>
        <v>0</v>
      </c>
      <c r="H152" s="3">
        <f t="shared" si="16"/>
        <v>0</v>
      </c>
      <c r="J152" s="23">
        <f t="shared" si="17"/>
        <v>1.0610958280343989</v>
      </c>
    </row>
    <row r="153" spans="1:10" x14ac:dyDescent="0.2">
      <c r="A153" s="8">
        <v>37397</v>
      </c>
      <c r="B153" s="3">
        <f t="shared" si="13"/>
        <v>0</v>
      </c>
      <c r="C153" s="25">
        <f>IF(VLOOKUP(A153,Parameters!$A$13:$B$22,2)*J153&gt;B153,B153,VLOOKUP(A153,Parameters!$A$13:$B$22,2)*J153)</f>
        <v>0</v>
      </c>
      <c r="D153" s="3">
        <f t="shared" si="14"/>
        <v>0</v>
      </c>
      <c r="F153" s="10">
        <f t="shared" si="15"/>
        <v>0</v>
      </c>
      <c r="G153" s="3">
        <f>IF(VLOOKUP(A153,Parameters!$A$13:$B$22,2)-C153&gt;F153,F153,VLOOKUP(A153,Parameters!$A$13:$B$22,2)-C153)</f>
        <v>0</v>
      </c>
      <c r="H153" s="3">
        <f t="shared" si="16"/>
        <v>0</v>
      </c>
      <c r="J153" s="23">
        <f t="shared" si="17"/>
        <v>1.0610958280343989</v>
      </c>
    </row>
    <row r="154" spans="1:10" x14ac:dyDescent="0.2">
      <c r="A154" s="8">
        <v>37398</v>
      </c>
      <c r="B154" s="3">
        <f t="shared" si="13"/>
        <v>0</v>
      </c>
      <c r="C154" s="25">
        <f>IF(VLOOKUP(A154,Parameters!$A$13:$B$22,2)*J154&gt;B154,B154,VLOOKUP(A154,Parameters!$A$13:$B$22,2)*J154)</f>
        <v>0</v>
      </c>
      <c r="D154" s="3">
        <f t="shared" si="14"/>
        <v>0</v>
      </c>
      <c r="F154" s="10">
        <f t="shared" si="15"/>
        <v>0</v>
      </c>
      <c r="G154" s="3">
        <f>IF(VLOOKUP(A154,Parameters!$A$13:$B$22,2)-C154&gt;F154,F154,VLOOKUP(A154,Parameters!$A$13:$B$22,2)-C154)</f>
        <v>0</v>
      </c>
      <c r="H154" s="3">
        <f t="shared" si="16"/>
        <v>0</v>
      </c>
      <c r="J154" s="23">
        <f t="shared" si="17"/>
        <v>1.0610958280343989</v>
      </c>
    </row>
    <row r="155" spans="1:10" x14ac:dyDescent="0.2">
      <c r="A155" s="8">
        <v>37399</v>
      </c>
      <c r="B155" s="3">
        <f t="shared" si="13"/>
        <v>0</v>
      </c>
      <c r="C155" s="25">
        <f>IF(VLOOKUP(A155,Parameters!$A$13:$B$22,2)*J155&gt;B155,B155,VLOOKUP(A155,Parameters!$A$13:$B$22,2)*J155)</f>
        <v>0</v>
      </c>
      <c r="D155" s="3">
        <f t="shared" si="14"/>
        <v>0</v>
      </c>
      <c r="F155" s="10">
        <f t="shared" si="15"/>
        <v>0</v>
      </c>
      <c r="G155" s="3">
        <f>IF(VLOOKUP(A155,Parameters!$A$13:$B$22,2)-C155&gt;F155,F155,VLOOKUP(A155,Parameters!$A$13:$B$22,2)-C155)</f>
        <v>0</v>
      </c>
      <c r="H155" s="3">
        <f t="shared" si="16"/>
        <v>0</v>
      </c>
      <c r="J155" s="23">
        <f t="shared" si="17"/>
        <v>1.0610958280343989</v>
      </c>
    </row>
    <row r="156" spans="1:10" x14ac:dyDescent="0.2">
      <c r="A156" s="8">
        <v>37400</v>
      </c>
      <c r="B156" s="3">
        <f t="shared" si="13"/>
        <v>0</v>
      </c>
      <c r="C156" s="25">
        <f>IF(VLOOKUP(A156,Parameters!$A$13:$B$22,2)*J156&gt;B156,B156,VLOOKUP(A156,Parameters!$A$13:$B$22,2)*J156)</f>
        <v>0</v>
      </c>
      <c r="D156" s="3">
        <f t="shared" si="14"/>
        <v>0</v>
      </c>
      <c r="F156" s="10">
        <f t="shared" si="15"/>
        <v>0</v>
      </c>
      <c r="G156" s="3">
        <f>IF(VLOOKUP(A156,Parameters!$A$13:$B$22,2)-C156&gt;F156,F156,VLOOKUP(A156,Parameters!$A$13:$B$22,2)-C156)</f>
        <v>0</v>
      </c>
      <c r="H156" s="3">
        <f t="shared" si="16"/>
        <v>0</v>
      </c>
      <c r="J156" s="23">
        <f t="shared" si="17"/>
        <v>1.0610958280343989</v>
      </c>
    </row>
    <row r="157" spans="1:10" x14ac:dyDescent="0.2">
      <c r="A157" s="8">
        <v>37401</v>
      </c>
      <c r="B157" s="3">
        <f t="shared" si="13"/>
        <v>0</v>
      </c>
      <c r="C157" s="25">
        <f>IF(VLOOKUP(A157,Parameters!$A$13:$B$22,2)*J157&gt;B157,B157,VLOOKUP(A157,Parameters!$A$13:$B$22,2)*J157)</f>
        <v>0</v>
      </c>
      <c r="D157" s="3">
        <f t="shared" si="14"/>
        <v>0</v>
      </c>
      <c r="F157" s="10">
        <f t="shared" si="15"/>
        <v>0</v>
      </c>
      <c r="G157" s="3">
        <f>IF(VLOOKUP(A157,Parameters!$A$13:$B$22,2)-C157&gt;F157,F157,VLOOKUP(A157,Parameters!$A$13:$B$22,2)-C157)</f>
        <v>0</v>
      </c>
      <c r="H157" s="3">
        <f t="shared" si="16"/>
        <v>0</v>
      </c>
      <c r="J157" s="23">
        <f t="shared" si="17"/>
        <v>1.0610958280343989</v>
      </c>
    </row>
    <row r="158" spans="1:10" x14ac:dyDescent="0.2">
      <c r="A158" s="8">
        <v>37402</v>
      </c>
      <c r="B158" s="3">
        <f t="shared" si="13"/>
        <v>0</v>
      </c>
      <c r="C158" s="25">
        <f>IF(VLOOKUP(A158,Parameters!$A$13:$B$22,2)*J158&gt;B158,B158,VLOOKUP(A158,Parameters!$A$13:$B$22,2)*J158)</f>
        <v>0</v>
      </c>
      <c r="D158" s="3">
        <f t="shared" si="14"/>
        <v>0</v>
      </c>
      <c r="F158" s="10">
        <f t="shared" si="15"/>
        <v>0</v>
      </c>
      <c r="G158" s="3">
        <f>IF(VLOOKUP(A158,Parameters!$A$13:$B$22,2)-C158&gt;F158,F158,VLOOKUP(A158,Parameters!$A$13:$B$22,2)-C158)</f>
        <v>0</v>
      </c>
      <c r="H158" s="3">
        <f t="shared" si="16"/>
        <v>0</v>
      </c>
      <c r="J158" s="23">
        <f t="shared" si="17"/>
        <v>1.0610958280343989</v>
      </c>
    </row>
    <row r="159" spans="1:10" x14ac:dyDescent="0.2">
      <c r="A159" s="8">
        <v>37403</v>
      </c>
      <c r="B159" s="3">
        <f t="shared" si="13"/>
        <v>0</v>
      </c>
      <c r="C159" s="25">
        <f>IF(VLOOKUP(A159,Parameters!$A$13:$B$22,2)*J159&gt;B159,B159,VLOOKUP(A159,Parameters!$A$13:$B$22,2)*J159)</f>
        <v>0</v>
      </c>
      <c r="D159" s="3">
        <f t="shared" si="14"/>
        <v>0</v>
      </c>
      <c r="F159" s="10">
        <f t="shared" si="15"/>
        <v>0</v>
      </c>
      <c r="G159" s="3">
        <f>IF(VLOOKUP(A159,Parameters!$A$13:$B$22,2)-C159&gt;F159,F159,VLOOKUP(A159,Parameters!$A$13:$B$22,2)-C159)</f>
        <v>0</v>
      </c>
      <c r="H159" s="3">
        <f t="shared" si="16"/>
        <v>0</v>
      </c>
      <c r="J159" s="23">
        <f t="shared" si="17"/>
        <v>1.0610958280343989</v>
      </c>
    </row>
    <row r="160" spans="1:10" x14ac:dyDescent="0.2">
      <c r="A160" s="8">
        <v>37404</v>
      </c>
      <c r="B160" s="3">
        <f t="shared" si="13"/>
        <v>0</v>
      </c>
      <c r="C160" s="25">
        <f>IF(VLOOKUP(A160,Parameters!$A$13:$B$22,2)*J160&gt;B160,B160,VLOOKUP(A160,Parameters!$A$13:$B$22,2)*J160)</f>
        <v>0</v>
      </c>
      <c r="D160" s="3">
        <f t="shared" si="14"/>
        <v>0</v>
      </c>
      <c r="F160" s="10">
        <f t="shared" si="15"/>
        <v>0</v>
      </c>
      <c r="G160" s="3">
        <f>IF(VLOOKUP(A160,Parameters!$A$13:$B$22,2)-C160&gt;F160,F160,VLOOKUP(A160,Parameters!$A$13:$B$22,2)-C160)</f>
        <v>0</v>
      </c>
      <c r="H160" s="3">
        <f t="shared" si="16"/>
        <v>0</v>
      </c>
      <c r="J160" s="23">
        <f t="shared" si="17"/>
        <v>1.0610958280343989</v>
      </c>
    </row>
    <row r="161" spans="1:10" x14ac:dyDescent="0.2">
      <c r="A161" s="8">
        <v>37405</v>
      </c>
      <c r="B161" s="3">
        <f t="shared" si="13"/>
        <v>0</v>
      </c>
      <c r="C161" s="25">
        <f>IF(VLOOKUP(A161,Parameters!$A$13:$B$22,2)*J161&gt;B161,B161,VLOOKUP(A161,Parameters!$A$13:$B$22,2)*J161)</f>
        <v>0</v>
      </c>
      <c r="D161" s="3">
        <f t="shared" si="14"/>
        <v>0</v>
      </c>
      <c r="F161" s="10">
        <f t="shared" si="15"/>
        <v>0</v>
      </c>
      <c r="G161" s="3">
        <f>IF(VLOOKUP(A161,Parameters!$A$13:$B$22,2)-C161&gt;F161,F161,VLOOKUP(A161,Parameters!$A$13:$B$22,2)-C161)</f>
        <v>0</v>
      </c>
      <c r="H161" s="3">
        <f t="shared" si="16"/>
        <v>0</v>
      </c>
      <c r="J161" s="23">
        <f t="shared" si="17"/>
        <v>1.0610958280343989</v>
      </c>
    </row>
    <row r="162" spans="1:10" x14ac:dyDescent="0.2">
      <c r="A162" s="8">
        <v>37406</v>
      </c>
      <c r="B162" s="3">
        <f t="shared" si="13"/>
        <v>0</v>
      </c>
      <c r="C162" s="25">
        <f>IF(VLOOKUP(A162,Parameters!$A$13:$B$22,2)*J162&gt;B162,B162,VLOOKUP(A162,Parameters!$A$13:$B$22,2)*J162)</f>
        <v>0</v>
      </c>
      <c r="D162" s="3">
        <f t="shared" si="14"/>
        <v>0</v>
      </c>
      <c r="F162" s="10">
        <f t="shared" si="15"/>
        <v>0</v>
      </c>
      <c r="G162" s="3">
        <f>IF(VLOOKUP(A162,Parameters!$A$13:$B$22,2)-C162&gt;F162,F162,VLOOKUP(A162,Parameters!$A$13:$B$22,2)-C162)</f>
        <v>0</v>
      </c>
      <c r="H162" s="3">
        <f t="shared" si="16"/>
        <v>0</v>
      </c>
      <c r="J162" s="23">
        <f t="shared" si="17"/>
        <v>1.0610958280343989</v>
      </c>
    </row>
    <row r="163" spans="1:10" x14ac:dyDescent="0.2">
      <c r="A163" s="8">
        <v>37407</v>
      </c>
      <c r="B163" s="3">
        <f t="shared" si="13"/>
        <v>0</v>
      </c>
      <c r="C163" s="25">
        <f>IF(VLOOKUP(A163,Parameters!$A$13:$B$22,2)*J163&gt;B163,B163,VLOOKUP(A163,Parameters!$A$13:$B$22,2)*J163)</f>
        <v>0</v>
      </c>
      <c r="D163" s="3">
        <f t="shared" si="14"/>
        <v>0</v>
      </c>
      <c r="F163" s="10">
        <f t="shared" si="15"/>
        <v>0</v>
      </c>
      <c r="G163" s="3">
        <f>IF(VLOOKUP(A163,Parameters!$A$13:$B$22,2)-C163&gt;F163,F163,VLOOKUP(A163,Parameters!$A$13:$B$22,2)-C163)</f>
        <v>0</v>
      </c>
      <c r="H163" s="3">
        <f t="shared" si="16"/>
        <v>0</v>
      </c>
      <c r="J163" s="23">
        <f t="shared" si="17"/>
        <v>1.0610958280343989</v>
      </c>
    </row>
    <row r="164" spans="1:10" x14ac:dyDescent="0.2">
      <c r="A164" s="8">
        <v>37408</v>
      </c>
      <c r="B164" s="3">
        <f t="shared" si="13"/>
        <v>0</v>
      </c>
      <c r="C164" s="25">
        <f>IF(VLOOKUP(A164,Parameters!$A$13:$B$22,2)*J164&gt;B164,B164,VLOOKUP(A164,Parameters!$A$13:$B$22,2)*J164)</f>
        <v>0</v>
      </c>
      <c r="D164" s="3">
        <f t="shared" si="14"/>
        <v>0</v>
      </c>
      <c r="F164" s="10">
        <f t="shared" si="15"/>
        <v>0</v>
      </c>
      <c r="G164" s="3">
        <f>IF(VLOOKUP(A164,Parameters!$A$13:$B$22,2)-C164&gt;F164,F164,VLOOKUP(A164,Parameters!$A$13:$B$22,2)-C164)</f>
        <v>0</v>
      </c>
      <c r="H164" s="3">
        <f t="shared" si="16"/>
        <v>0</v>
      </c>
      <c r="J164" s="23">
        <f t="shared" si="17"/>
        <v>1.0610958280343989</v>
      </c>
    </row>
    <row r="165" spans="1:10" x14ac:dyDescent="0.2">
      <c r="A165" s="8">
        <v>37409</v>
      </c>
      <c r="B165" s="3">
        <f t="shared" si="13"/>
        <v>0</v>
      </c>
      <c r="C165" s="25">
        <f>IF(VLOOKUP(A165,Parameters!$A$13:$B$22,2)*J165&gt;B165,B165,VLOOKUP(A165,Parameters!$A$13:$B$22,2)*J165)</f>
        <v>0</v>
      </c>
      <c r="D165" s="3">
        <f t="shared" si="14"/>
        <v>0</v>
      </c>
      <c r="F165" s="10">
        <f t="shared" si="15"/>
        <v>0</v>
      </c>
      <c r="G165" s="3">
        <f>IF(VLOOKUP(A165,Parameters!$A$13:$B$22,2)-C165&gt;F165,F165,VLOOKUP(A165,Parameters!$A$13:$B$22,2)-C165)</f>
        <v>0</v>
      </c>
      <c r="H165" s="3">
        <f t="shared" si="16"/>
        <v>0</v>
      </c>
      <c r="J165" s="23">
        <f t="shared" si="17"/>
        <v>1.0610958280343989</v>
      </c>
    </row>
    <row r="166" spans="1:10" x14ac:dyDescent="0.2">
      <c r="A166" s="8">
        <v>37410</v>
      </c>
      <c r="B166" s="3">
        <f t="shared" si="13"/>
        <v>0</v>
      </c>
      <c r="C166" s="25">
        <f>IF(VLOOKUP(A166,Parameters!$A$13:$B$22,2)*J166&gt;B166,B166,VLOOKUP(A166,Parameters!$A$13:$B$22,2)*J166)</f>
        <v>0</v>
      </c>
      <c r="D166" s="3">
        <f t="shared" si="14"/>
        <v>0</v>
      </c>
      <c r="F166" s="10">
        <f t="shared" si="15"/>
        <v>0</v>
      </c>
      <c r="G166" s="3">
        <f>IF(VLOOKUP(A166,Parameters!$A$13:$B$22,2)-C166&gt;F166,F166,VLOOKUP(A166,Parameters!$A$13:$B$22,2)-C166)</f>
        <v>0</v>
      </c>
      <c r="H166" s="3">
        <f t="shared" si="16"/>
        <v>0</v>
      </c>
      <c r="J166" s="23">
        <f t="shared" si="17"/>
        <v>1.0610958280343989</v>
      </c>
    </row>
    <row r="167" spans="1:10" x14ac:dyDescent="0.2">
      <c r="A167" s="8">
        <v>37411</v>
      </c>
      <c r="B167" s="3">
        <f t="shared" si="13"/>
        <v>0</v>
      </c>
      <c r="C167" s="25">
        <f>IF(VLOOKUP(A167,Parameters!$A$13:$B$22,2)*J167&gt;B167,B167,VLOOKUP(A167,Parameters!$A$13:$B$22,2)*J167)</f>
        <v>0</v>
      </c>
      <c r="D167" s="3">
        <f t="shared" si="14"/>
        <v>0</v>
      </c>
      <c r="F167" s="10">
        <f t="shared" si="15"/>
        <v>0</v>
      </c>
      <c r="G167" s="3">
        <f>IF(VLOOKUP(A167,Parameters!$A$13:$B$22,2)-C167&gt;F167,F167,VLOOKUP(A167,Parameters!$A$13:$B$22,2)-C167)</f>
        <v>0</v>
      </c>
      <c r="H167" s="3">
        <f t="shared" si="16"/>
        <v>0</v>
      </c>
      <c r="J167" s="23">
        <f t="shared" si="17"/>
        <v>1.0610958280343989</v>
      </c>
    </row>
    <row r="168" spans="1:10" x14ac:dyDescent="0.2">
      <c r="A168" s="8">
        <v>37412</v>
      </c>
      <c r="B168" s="3">
        <f t="shared" si="13"/>
        <v>0</v>
      </c>
      <c r="C168" s="25">
        <f>IF(VLOOKUP(A168,Parameters!$A$13:$B$22,2)*J168&gt;B168,B168,VLOOKUP(A168,Parameters!$A$13:$B$22,2)*J168)</f>
        <v>0</v>
      </c>
      <c r="D168" s="3">
        <f t="shared" si="14"/>
        <v>0</v>
      </c>
      <c r="F168" s="10">
        <f t="shared" si="15"/>
        <v>0</v>
      </c>
      <c r="G168" s="3">
        <f>IF(VLOOKUP(A168,Parameters!$A$13:$B$22,2)-C168&gt;F168,F168,VLOOKUP(A168,Parameters!$A$13:$B$22,2)-C168)</f>
        <v>0</v>
      </c>
      <c r="H168" s="3">
        <f t="shared" si="16"/>
        <v>0</v>
      </c>
      <c r="J168" s="23">
        <f t="shared" si="17"/>
        <v>1.0610958280343989</v>
      </c>
    </row>
    <row r="169" spans="1:10" x14ac:dyDescent="0.2">
      <c r="A169" s="8">
        <v>37413</v>
      </c>
      <c r="B169" s="3">
        <f t="shared" si="13"/>
        <v>0</v>
      </c>
      <c r="C169" s="25">
        <f>IF(VLOOKUP(A169,Parameters!$A$13:$B$22,2)*J169&gt;B169,B169,VLOOKUP(A169,Parameters!$A$13:$B$22,2)*J169)</f>
        <v>0</v>
      </c>
      <c r="D169" s="3">
        <f t="shared" si="14"/>
        <v>0</v>
      </c>
      <c r="F169" s="10">
        <f t="shared" si="15"/>
        <v>0</v>
      </c>
      <c r="G169" s="3">
        <f>IF(VLOOKUP(A169,Parameters!$A$13:$B$22,2)-C169&gt;F169,F169,VLOOKUP(A169,Parameters!$A$13:$B$22,2)-C169)</f>
        <v>0</v>
      </c>
      <c r="H169" s="3">
        <f t="shared" si="16"/>
        <v>0</v>
      </c>
      <c r="J169" s="23">
        <f t="shared" si="17"/>
        <v>1.0610958280343989</v>
      </c>
    </row>
    <row r="170" spans="1:10" x14ac:dyDescent="0.2">
      <c r="A170" s="8">
        <v>37414</v>
      </c>
      <c r="B170" s="3">
        <f t="shared" si="13"/>
        <v>0</v>
      </c>
      <c r="C170" s="25">
        <f>IF(VLOOKUP(A170,Parameters!$A$13:$B$22,2)*J170&gt;B170,B170,VLOOKUP(A170,Parameters!$A$13:$B$22,2)*J170)</f>
        <v>0</v>
      </c>
      <c r="D170" s="3">
        <f t="shared" si="14"/>
        <v>0</v>
      </c>
      <c r="F170" s="10">
        <f t="shared" si="15"/>
        <v>0</v>
      </c>
      <c r="G170" s="3">
        <f>IF(VLOOKUP(A170,Parameters!$A$13:$B$22,2)-C170&gt;F170,F170,VLOOKUP(A170,Parameters!$A$13:$B$22,2)-C170)</f>
        <v>0</v>
      </c>
      <c r="H170" s="3">
        <f t="shared" si="16"/>
        <v>0</v>
      </c>
      <c r="J170" s="23">
        <f t="shared" si="17"/>
        <v>1.0610958280343989</v>
      </c>
    </row>
    <row r="171" spans="1:10" x14ac:dyDescent="0.2">
      <c r="A171" s="8">
        <v>37415</v>
      </c>
      <c r="B171" s="3">
        <f t="shared" si="13"/>
        <v>0</v>
      </c>
      <c r="C171" s="25">
        <f>IF(VLOOKUP(A171,Parameters!$A$13:$B$22,2)*J171&gt;B171,B171,VLOOKUP(A171,Parameters!$A$13:$B$22,2)*J171)</f>
        <v>0</v>
      </c>
      <c r="D171" s="3">
        <f t="shared" si="14"/>
        <v>0</v>
      </c>
      <c r="F171" s="10">
        <f t="shared" si="15"/>
        <v>0</v>
      </c>
      <c r="G171" s="3">
        <f>IF(VLOOKUP(A171,Parameters!$A$13:$B$22,2)-C171&gt;F171,F171,VLOOKUP(A171,Parameters!$A$13:$B$22,2)-C171)</f>
        <v>0</v>
      </c>
      <c r="H171" s="3">
        <f t="shared" si="16"/>
        <v>0</v>
      </c>
      <c r="J171" s="23">
        <f t="shared" si="17"/>
        <v>1.0610958280343989</v>
      </c>
    </row>
    <row r="172" spans="1:10" x14ac:dyDescent="0.2">
      <c r="A172" s="8">
        <v>37416</v>
      </c>
      <c r="B172" s="3">
        <f t="shared" si="13"/>
        <v>0</v>
      </c>
      <c r="C172" s="25">
        <f>IF(VLOOKUP(A172,Parameters!$A$13:$B$22,2)*J172&gt;B172,B172,VLOOKUP(A172,Parameters!$A$13:$B$22,2)*J172)</f>
        <v>0</v>
      </c>
      <c r="D172" s="3">
        <f t="shared" si="14"/>
        <v>0</v>
      </c>
      <c r="F172" s="10">
        <f t="shared" si="15"/>
        <v>0</v>
      </c>
      <c r="G172" s="3">
        <f>IF(VLOOKUP(A172,Parameters!$A$13:$B$22,2)-C172&gt;F172,F172,VLOOKUP(A172,Parameters!$A$13:$B$22,2)-C172)</f>
        <v>0</v>
      </c>
      <c r="H172" s="3">
        <f t="shared" si="16"/>
        <v>0</v>
      </c>
      <c r="J172" s="23">
        <f t="shared" si="17"/>
        <v>1.0610958280343989</v>
      </c>
    </row>
    <row r="173" spans="1:10" x14ac:dyDescent="0.2">
      <c r="A173" s="8">
        <v>37417</v>
      </c>
      <c r="B173" s="3">
        <f t="shared" si="13"/>
        <v>0</v>
      </c>
      <c r="C173" s="25">
        <f>IF(VLOOKUP(A173,Parameters!$A$13:$B$22,2)*J173&gt;B173,B173,VLOOKUP(A173,Parameters!$A$13:$B$22,2)*J173)</f>
        <v>0</v>
      </c>
      <c r="D173" s="3">
        <f t="shared" si="14"/>
        <v>0</v>
      </c>
      <c r="F173" s="10">
        <f t="shared" si="15"/>
        <v>0</v>
      </c>
      <c r="G173" s="3">
        <f>IF(VLOOKUP(A173,Parameters!$A$13:$B$22,2)-C173&gt;F173,F173,VLOOKUP(A173,Parameters!$A$13:$B$22,2)-C173)</f>
        <v>0</v>
      </c>
      <c r="H173" s="3">
        <f t="shared" si="16"/>
        <v>0</v>
      </c>
      <c r="J173" s="23">
        <f t="shared" si="17"/>
        <v>1.0610958280343989</v>
      </c>
    </row>
    <row r="174" spans="1:10" x14ac:dyDescent="0.2">
      <c r="A174" s="8">
        <v>37418</v>
      </c>
      <c r="B174" s="3">
        <f t="shared" si="13"/>
        <v>0</v>
      </c>
      <c r="C174" s="25">
        <f>IF(VLOOKUP(A174,Parameters!$A$13:$B$22,2)*J174&gt;B174,B174,VLOOKUP(A174,Parameters!$A$13:$B$22,2)*J174)</f>
        <v>0</v>
      </c>
      <c r="D174" s="3">
        <f t="shared" si="14"/>
        <v>0</v>
      </c>
      <c r="F174" s="10">
        <f t="shared" si="15"/>
        <v>0</v>
      </c>
      <c r="G174" s="3">
        <f>IF(VLOOKUP(A174,Parameters!$A$13:$B$22,2)-C174&gt;F174,F174,VLOOKUP(A174,Parameters!$A$13:$B$22,2)-C174)</f>
        <v>0</v>
      </c>
      <c r="H174" s="3">
        <f t="shared" si="16"/>
        <v>0</v>
      </c>
      <c r="J174" s="23">
        <f t="shared" si="17"/>
        <v>1.0610958280343989</v>
      </c>
    </row>
    <row r="175" spans="1:10" x14ac:dyDescent="0.2">
      <c r="A175" s="8">
        <v>37419</v>
      </c>
      <c r="B175" s="3">
        <f t="shared" si="13"/>
        <v>0</v>
      </c>
      <c r="C175" s="25">
        <f>IF(VLOOKUP(A175,Parameters!$A$13:$B$22,2)*J175&gt;B175,B175,VLOOKUP(A175,Parameters!$A$13:$B$22,2)*J175)</f>
        <v>0</v>
      </c>
      <c r="D175" s="3">
        <f t="shared" si="14"/>
        <v>0</v>
      </c>
      <c r="F175" s="10">
        <f t="shared" si="15"/>
        <v>0</v>
      </c>
      <c r="G175" s="3">
        <f>IF(VLOOKUP(A175,Parameters!$A$13:$B$22,2)-C175&gt;F175,F175,VLOOKUP(A175,Parameters!$A$13:$B$22,2)-C175)</f>
        <v>0</v>
      </c>
      <c r="H175" s="3">
        <f t="shared" si="16"/>
        <v>0</v>
      </c>
      <c r="J175" s="23">
        <f t="shared" si="17"/>
        <v>1.0610958280343989</v>
      </c>
    </row>
    <row r="176" spans="1:10" x14ac:dyDescent="0.2">
      <c r="A176" s="8">
        <v>37420</v>
      </c>
      <c r="B176" s="3">
        <f t="shared" si="13"/>
        <v>0</v>
      </c>
      <c r="C176" s="25">
        <f>IF(VLOOKUP(A176,Parameters!$A$13:$B$22,2)*J176&gt;B176,B176,VLOOKUP(A176,Parameters!$A$13:$B$22,2)*J176)</f>
        <v>0</v>
      </c>
      <c r="D176" s="3">
        <f t="shared" si="14"/>
        <v>0</v>
      </c>
      <c r="F176" s="10">
        <f t="shared" si="15"/>
        <v>0</v>
      </c>
      <c r="G176" s="3">
        <f>IF(VLOOKUP(A176,Parameters!$A$13:$B$22,2)-C176&gt;F176,F176,VLOOKUP(A176,Parameters!$A$13:$B$22,2)-C176)</f>
        <v>0</v>
      </c>
      <c r="H176" s="3">
        <f t="shared" si="16"/>
        <v>0</v>
      </c>
      <c r="J176" s="23">
        <f t="shared" si="17"/>
        <v>1.0610958280343989</v>
      </c>
    </row>
    <row r="177" spans="1:10" x14ac:dyDescent="0.2">
      <c r="A177" s="8">
        <v>37421</v>
      </c>
      <c r="B177" s="3">
        <f t="shared" si="13"/>
        <v>0</v>
      </c>
      <c r="C177" s="25">
        <f>IF(VLOOKUP(A177,Parameters!$A$13:$B$22,2)*J177&gt;B177,B177,VLOOKUP(A177,Parameters!$A$13:$B$22,2)*J177)</f>
        <v>0</v>
      </c>
      <c r="D177" s="3">
        <f t="shared" si="14"/>
        <v>0</v>
      </c>
      <c r="F177" s="10">
        <f t="shared" si="15"/>
        <v>0</v>
      </c>
      <c r="G177" s="3">
        <f>IF(VLOOKUP(A177,Parameters!$A$13:$B$22,2)-C177&gt;F177,F177,VLOOKUP(A177,Parameters!$A$13:$B$22,2)-C177)</f>
        <v>0</v>
      </c>
      <c r="H177" s="3">
        <f t="shared" si="16"/>
        <v>0</v>
      </c>
      <c r="J177" s="23">
        <f t="shared" si="17"/>
        <v>1.0610958280343989</v>
      </c>
    </row>
    <row r="178" spans="1:10" x14ac:dyDescent="0.2">
      <c r="A178" s="8">
        <v>37422</v>
      </c>
      <c r="B178" s="3">
        <f t="shared" si="13"/>
        <v>0</v>
      </c>
      <c r="C178" s="25">
        <f>IF(VLOOKUP(A178,Parameters!$A$13:$B$22,2)*J178&gt;B178,B178,VLOOKUP(A178,Parameters!$A$13:$B$22,2)*J178)</f>
        <v>0</v>
      </c>
      <c r="D178" s="3">
        <f t="shared" si="14"/>
        <v>0</v>
      </c>
      <c r="F178" s="10">
        <f t="shared" si="15"/>
        <v>0</v>
      </c>
      <c r="G178" s="3">
        <f>IF(VLOOKUP(A178,Parameters!$A$13:$B$22,2)-C178&gt;F178,F178,VLOOKUP(A178,Parameters!$A$13:$B$22,2)-C178)</f>
        <v>0</v>
      </c>
      <c r="H178" s="3">
        <f t="shared" si="16"/>
        <v>0</v>
      </c>
      <c r="J178" s="23">
        <f t="shared" si="17"/>
        <v>1.0610958280343989</v>
      </c>
    </row>
    <row r="179" spans="1:10" x14ac:dyDescent="0.2">
      <c r="A179" s="8">
        <v>37423</v>
      </c>
      <c r="B179" s="3">
        <f t="shared" si="13"/>
        <v>0</v>
      </c>
      <c r="C179" s="25">
        <f>IF(VLOOKUP(A179,Parameters!$A$13:$B$22,2)*J179&gt;B179,B179,VLOOKUP(A179,Parameters!$A$13:$B$22,2)*J179)</f>
        <v>0</v>
      </c>
      <c r="D179" s="3">
        <f t="shared" si="14"/>
        <v>0</v>
      </c>
      <c r="F179" s="10">
        <f t="shared" si="15"/>
        <v>0</v>
      </c>
      <c r="G179" s="3">
        <f>IF(VLOOKUP(A179,Parameters!$A$13:$B$22,2)-C179&gt;F179,F179,VLOOKUP(A179,Parameters!$A$13:$B$22,2)-C179)</f>
        <v>0</v>
      </c>
      <c r="H179" s="3">
        <f t="shared" si="16"/>
        <v>0</v>
      </c>
      <c r="J179" s="23">
        <f t="shared" si="17"/>
        <v>1.0610958280343989</v>
      </c>
    </row>
    <row r="180" spans="1:10" x14ac:dyDescent="0.2">
      <c r="A180" s="8">
        <v>37424</v>
      </c>
      <c r="B180" s="3">
        <f t="shared" si="13"/>
        <v>0</v>
      </c>
      <c r="C180" s="25">
        <f>IF(VLOOKUP(A180,Parameters!$A$13:$B$22,2)*J180&gt;B180,B180,VLOOKUP(A180,Parameters!$A$13:$B$22,2)*J180)</f>
        <v>0</v>
      </c>
      <c r="D180" s="3">
        <f t="shared" si="14"/>
        <v>0</v>
      </c>
      <c r="F180" s="10">
        <f t="shared" si="15"/>
        <v>0</v>
      </c>
      <c r="G180" s="3">
        <f>IF(VLOOKUP(A180,Parameters!$A$13:$B$22,2)-C180&gt;F180,F180,VLOOKUP(A180,Parameters!$A$13:$B$22,2)-C180)</f>
        <v>0</v>
      </c>
      <c r="H180" s="3">
        <f t="shared" si="16"/>
        <v>0</v>
      </c>
      <c r="J180" s="23">
        <f t="shared" si="17"/>
        <v>1.0610958280343989</v>
      </c>
    </row>
    <row r="181" spans="1:10" x14ac:dyDescent="0.2">
      <c r="A181" s="8">
        <v>37425</v>
      </c>
      <c r="B181" s="3">
        <f t="shared" si="13"/>
        <v>0</v>
      </c>
      <c r="C181" s="25">
        <f>IF(VLOOKUP(A181,Parameters!$A$13:$B$22,2)*J181&gt;B181,B181,VLOOKUP(A181,Parameters!$A$13:$B$22,2)*J181)</f>
        <v>0</v>
      </c>
      <c r="D181" s="3">
        <f t="shared" si="14"/>
        <v>0</v>
      </c>
      <c r="F181" s="10">
        <f t="shared" si="15"/>
        <v>0</v>
      </c>
      <c r="G181" s="3">
        <f>IF(VLOOKUP(A181,Parameters!$A$13:$B$22,2)-C181&gt;F181,F181,VLOOKUP(A181,Parameters!$A$13:$B$22,2)-C181)</f>
        <v>0</v>
      </c>
      <c r="H181" s="3">
        <f t="shared" si="16"/>
        <v>0</v>
      </c>
      <c r="J181" s="23">
        <f t="shared" si="17"/>
        <v>1.0610958280343989</v>
      </c>
    </row>
    <row r="182" spans="1:10" x14ac:dyDescent="0.2">
      <c r="A182" s="8">
        <v>37426</v>
      </c>
      <c r="B182" s="3">
        <f t="shared" si="13"/>
        <v>0</v>
      </c>
      <c r="C182" s="25">
        <f>IF(VLOOKUP(A182,Parameters!$A$13:$B$22,2)*J182&gt;B182,B182,VLOOKUP(A182,Parameters!$A$13:$B$22,2)*J182)</f>
        <v>0</v>
      </c>
      <c r="D182" s="3">
        <f t="shared" si="14"/>
        <v>0</v>
      </c>
      <c r="F182" s="10">
        <f t="shared" si="15"/>
        <v>0</v>
      </c>
      <c r="G182" s="3">
        <f>IF(VLOOKUP(A182,Parameters!$A$13:$B$22,2)-C182&gt;F182,F182,VLOOKUP(A182,Parameters!$A$13:$B$22,2)-C182)</f>
        <v>0</v>
      </c>
      <c r="H182" s="3">
        <f t="shared" si="16"/>
        <v>0</v>
      </c>
      <c r="J182" s="23">
        <f t="shared" si="17"/>
        <v>1.0610958280343989</v>
      </c>
    </row>
    <row r="183" spans="1:10" x14ac:dyDescent="0.2">
      <c r="A183" s="8">
        <v>37427</v>
      </c>
      <c r="B183" s="3">
        <f t="shared" si="13"/>
        <v>0</v>
      </c>
      <c r="C183" s="25">
        <f>IF(VLOOKUP(A183,Parameters!$A$13:$B$22,2)*J183&gt;B183,B183,VLOOKUP(A183,Parameters!$A$13:$B$22,2)*J183)</f>
        <v>0</v>
      </c>
      <c r="D183" s="3">
        <f t="shared" si="14"/>
        <v>0</v>
      </c>
      <c r="F183" s="10">
        <f t="shared" si="15"/>
        <v>0</v>
      </c>
      <c r="G183" s="3">
        <f>IF(VLOOKUP(A183,Parameters!$A$13:$B$22,2)-C183&gt;F183,F183,VLOOKUP(A183,Parameters!$A$13:$B$22,2)-C183)</f>
        <v>0</v>
      </c>
      <c r="H183" s="3">
        <f t="shared" si="16"/>
        <v>0</v>
      </c>
      <c r="J183" s="23">
        <f t="shared" si="17"/>
        <v>1.0610958280343989</v>
      </c>
    </row>
    <row r="184" spans="1:10" x14ac:dyDescent="0.2">
      <c r="A184" s="8">
        <v>37428</v>
      </c>
      <c r="B184" s="3">
        <f t="shared" si="13"/>
        <v>0</v>
      </c>
      <c r="C184" s="25">
        <f>IF(VLOOKUP(A184,Parameters!$A$13:$B$22,2)*J184&gt;B184,B184,VLOOKUP(A184,Parameters!$A$13:$B$22,2)*J184)</f>
        <v>0</v>
      </c>
      <c r="D184" s="3">
        <f t="shared" si="14"/>
        <v>0</v>
      </c>
      <c r="F184" s="10">
        <f t="shared" si="15"/>
        <v>0</v>
      </c>
      <c r="G184" s="3">
        <f>IF(VLOOKUP(A184,Parameters!$A$13:$B$22,2)-C184&gt;F184,F184,VLOOKUP(A184,Parameters!$A$13:$B$22,2)-C184)</f>
        <v>0</v>
      </c>
      <c r="H184" s="3">
        <f t="shared" si="16"/>
        <v>0</v>
      </c>
      <c r="J184" s="23">
        <f t="shared" si="17"/>
        <v>1.0610958280343989</v>
      </c>
    </row>
    <row r="185" spans="1:10" x14ac:dyDescent="0.2">
      <c r="A185" s="8">
        <v>37429</v>
      </c>
      <c r="B185" s="3">
        <f t="shared" si="13"/>
        <v>0</v>
      </c>
      <c r="C185" s="25">
        <f>IF(VLOOKUP(A185,Parameters!$A$13:$B$22,2)*J185&gt;B185,B185,VLOOKUP(A185,Parameters!$A$13:$B$22,2)*J185)</f>
        <v>0</v>
      </c>
      <c r="D185" s="3">
        <f t="shared" si="14"/>
        <v>0</v>
      </c>
      <c r="F185" s="10">
        <f t="shared" si="15"/>
        <v>0</v>
      </c>
      <c r="G185" s="3">
        <f>IF(VLOOKUP(A185,Parameters!$A$13:$B$22,2)-C185&gt;F185,F185,VLOOKUP(A185,Parameters!$A$13:$B$22,2)-C185)</f>
        <v>0</v>
      </c>
      <c r="H185" s="3">
        <f t="shared" si="16"/>
        <v>0</v>
      </c>
      <c r="J185" s="23">
        <f t="shared" si="17"/>
        <v>1.0610958280343989</v>
      </c>
    </row>
    <row r="186" spans="1:10" x14ac:dyDescent="0.2">
      <c r="A186" s="8">
        <v>37430</v>
      </c>
      <c r="B186" s="3">
        <f t="shared" si="13"/>
        <v>0</v>
      </c>
      <c r="C186" s="25">
        <f>IF(VLOOKUP(A186,Parameters!$A$13:$B$22,2)*J186&gt;B186,B186,VLOOKUP(A186,Parameters!$A$13:$B$22,2)*J186)</f>
        <v>0</v>
      </c>
      <c r="D186" s="3">
        <f t="shared" si="14"/>
        <v>0</v>
      </c>
      <c r="F186" s="10">
        <f t="shared" si="15"/>
        <v>0</v>
      </c>
      <c r="G186" s="3">
        <f>IF(VLOOKUP(A186,Parameters!$A$13:$B$22,2)-C186&gt;F186,F186,VLOOKUP(A186,Parameters!$A$13:$B$22,2)-C186)</f>
        <v>0</v>
      </c>
      <c r="H186" s="3">
        <f t="shared" si="16"/>
        <v>0</v>
      </c>
      <c r="J186" s="23">
        <f t="shared" si="17"/>
        <v>1.0610958280343989</v>
      </c>
    </row>
    <row r="187" spans="1:10" x14ac:dyDescent="0.2">
      <c r="A187" s="8">
        <v>37431</v>
      </c>
      <c r="B187" s="3">
        <f t="shared" si="13"/>
        <v>0</v>
      </c>
      <c r="C187" s="25">
        <f>IF(VLOOKUP(A187,Parameters!$A$13:$B$22,2)*J187&gt;B187,B187,VLOOKUP(A187,Parameters!$A$13:$B$22,2)*J187)</f>
        <v>0</v>
      </c>
      <c r="D187" s="3">
        <f t="shared" si="14"/>
        <v>0</v>
      </c>
      <c r="F187" s="10">
        <f t="shared" si="15"/>
        <v>0</v>
      </c>
      <c r="G187" s="3">
        <f>IF(VLOOKUP(A187,Parameters!$A$13:$B$22,2)-C187&gt;F187,F187,VLOOKUP(A187,Parameters!$A$13:$B$22,2)-C187)</f>
        <v>0</v>
      </c>
      <c r="H187" s="3">
        <f t="shared" si="16"/>
        <v>0</v>
      </c>
      <c r="J187" s="23">
        <f t="shared" si="17"/>
        <v>1.0610958280343989</v>
      </c>
    </row>
    <row r="188" spans="1:10" x14ac:dyDescent="0.2">
      <c r="A188" s="8">
        <v>37432</v>
      </c>
      <c r="B188" s="3">
        <f t="shared" si="13"/>
        <v>0</v>
      </c>
      <c r="C188" s="25">
        <f>IF(VLOOKUP(A188,Parameters!$A$13:$B$22,2)*J188&gt;B188,B188,VLOOKUP(A188,Parameters!$A$13:$B$22,2)*J188)</f>
        <v>0</v>
      </c>
      <c r="D188" s="3">
        <f t="shared" si="14"/>
        <v>0</v>
      </c>
      <c r="F188" s="10">
        <f t="shared" si="15"/>
        <v>0</v>
      </c>
      <c r="G188" s="3">
        <f>IF(VLOOKUP(A188,Parameters!$A$13:$B$22,2)-C188&gt;F188,F188,VLOOKUP(A188,Parameters!$A$13:$B$22,2)-C188)</f>
        <v>0</v>
      </c>
      <c r="H188" s="3">
        <f t="shared" si="16"/>
        <v>0</v>
      </c>
      <c r="J188" s="23">
        <f t="shared" si="17"/>
        <v>1.0610958280343989</v>
      </c>
    </row>
    <row r="189" spans="1:10" x14ac:dyDescent="0.2">
      <c r="A189" s="8">
        <v>37433</v>
      </c>
      <c r="B189" s="3">
        <f t="shared" si="13"/>
        <v>0</v>
      </c>
      <c r="C189" s="25">
        <f>IF(VLOOKUP(A189,Parameters!$A$13:$B$22,2)*J189&gt;B189,B189,VLOOKUP(A189,Parameters!$A$13:$B$22,2)*J189)</f>
        <v>0</v>
      </c>
      <c r="D189" s="3">
        <f t="shared" si="14"/>
        <v>0</v>
      </c>
      <c r="F189" s="10">
        <f t="shared" si="15"/>
        <v>0</v>
      </c>
      <c r="G189" s="3">
        <f>IF(VLOOKUP(A189,Parameters!$A$13:$B$22,2)-C189&gt;F189,F189,VLOOKUP(A189,Parameters!$A$13:$B$22,2)-C189)</f>
        <v>0</v>
      </c>
      <c r="H189" s="3">
        <f t="shared" si="16"/>
        <v>0</v>
      </c>
      <c r="J189" s="23">
        <f t="shared" si="17"/>
        <v>1.0610958280343989</v>
      </c>
    </row>
    <row r="190" spans="1:10" x14ac:dyDescent="0.2">
      <c r="A190" s="8">
        <v>37434</v>
      </c>
      <c r="B190" s="3">
        <f t="shared" si="13"/>
        <v>0</v>
      </c>
      <c r="C190" s="25">
        <f>IF(VLOOKUP(A190,Parameters!$A$13:$B$22,2)*J190&gt;B190,B190,VLOOKUP(A190,Parameters!$A$13:$B$22,2)*J190)</f>
        <v>0</v>
      </c>
      <c r="D190" s="3">
        <f t="shared" si="14"/>
        <v>0</v>
      </c>
      <c r="F190" s="10">
        <f t="shared" si="15"/>
        <v>0</v>
      </c>
      <c r="G190" s="3">
        <f>IF(VLOOKUP(A190,Parameters!$A$13:$B$22,2)-C190&gt;F190,F190,VLOOKUP(A190,Parameters!$A$13:$B$22,2)-C190)</f>
        <v>0</v>
      </c>
      <c r="H190" s="3">
        <f t="shared" si="16"/>
        <v>0</v>
      </c>
      <c r="J190" s="23">
        <f t="shared" si="17"/>
        <v>1.0610958280343989</v>
      </c>
    </row>
    <row r="191" spans="1:10" x14ac:dyDescent="0.2">
      <c r="A191" s="8">
        <v>37435</v>
      </c>
      <c r="B191" s="3">
        <f t="shared" si="13"/>
        <v>0</v>
      </c>
      <c r="C191" s="25">
        <f>IF(VLOOKUP(A191,Parameters!$A$13:$B$22,2)*J191&gt;B191,B191,VLOOKUP(A191,Parameters!$A$13:$B$22,2)*J191)</f>
        <v>0</v>
      </c>
      <c r="D191" s="3">
        <f t="shared" si="14"/>
        <v>0</v>
      </c>
      <c r="F191" s="10">
        <f t="shared" si="15"/>
        <v>0</v>
      </c>
      <c r="G191" s="3">
        <f>IF(VLOOKUP(A191,Parameters!$A$13:$B$22,2)-C191&gt;F191,F191,VLOOKUP(A191,Parameters!$A$13:$B$22,2)-C191)</f>
        <v>0</v>
      </c>
      <c r="H191" s="3">
        <f t="shared" si="16"/>
        <v>0</v>
      </c>
      <c r="J191" s="23">
        <f t="shared" si="17"/>
        <v>1.0610958280343989</v>
      </c>
    </row>
    <row r="192" spans="1:10" x14ac:dyDescent="0.2">
      <c r="A192" s="8">
        <v>37436</v>
      </c>
      <c r="B192" s="3">
        <f t="shared" si="13"/>
        <v>0</v>
      </c>
      <c r="C192" s="25">
        <f>IF(VLOOKUP(A192,Parameters!$A$13:$B$22,2)*J192&gt;B192,B192,VLOOKUP(A192,Parameters!$A$13:$B$22,2)*J192)</f>
        <v>0</v>
      </c>
      <c r="D192" s="3">
        <f t="shared" si="14"/>
        <v>0</v>
      </c>
      <c r="F192" s="10">
        <f t="shared" si="15"/>
        <v>0</v>
      </c>
      <c r="G192" s="3">
        <f>IF(VLOOKUP(A192,Parameters!$A$13:$B$22,2)-C192&gt;F192,F192,VLOOKUP(A192,Parameters!$A$13:$B$22,2)-C192)</f>
        <v>0</v>
      </c>
      <c r="H192" s="3">
        <f t="shared" si="16"/>
        <v>0</v>
      </c>
      <c r="J192" s="23">
        <f t="shared" si="17"/>
        <v>1.0610958280343989</v>
      </c>
    </row>
    <row r="193" spans="1:10" x14ac:dyDescent="0.2">
      <c r="A193" s="8">
        <v>37437</v>
      </c>
      <c r="B193" s="3">
        <f t="shared" si="13"/>
        <v>0</v>
      </c>
      <c r="C193" s="25">
        <f>IF(VLOOKUP(A193,Parameters!$A$13:$B$22,2)*J193&gt;B193,B193,VLOOKUP(A193,Parameters!$A$13:$B$22,2)*J193)</f>
        <v>0</v>
      </c>
      <c r="D193" s="3">
        <f t="shared" si="14"/>
        <v>0</v>
      </c>
      <c r="F193" s="10">
        <f t="shared" si="15"/>
        <v>0</v>
      </c>
      <c r="G193" s="3">
        <f>IF(VLOOKUP(A193,Parameters!$A$13:$B$22,2)-C193&gt;F193,F193,VLOOKUP(A193,Parameters!$A$13:$B$22,2)-C193)</f>
        <v>0</v>
      </c>
      <c r="H193" s="3">
        <f t="shared" si="16"/>
        <v>0</v>
      </c>
      <c r="J193" s="23">
        <f t="shared" si="17"/>
        <v>1.0610958280343989</v>
      </c>
    </row>
    <row r="194" spans="1:10" x14ac:dyDescent="0.2">
      <c r="A194" s="8">
        <v>37438</v>
      </c>
      <c r="B194" s="3">
        <f t="shared" si="13"/>
        <v>0</v>
      </c>
      <c r="C194" s="25">
        <f>IF(VLOOKUP(A194,Parameters!$A$13:$B$22,2)*J194&gt;B194,B194,VLOOKUP(A194,Parameters!$A$13:$B$22,2)*J194)</f>
        <v>0</v>
      </c>
      <c r="D194" s="3">
        <f t="shared" si="14"/>
        <v>0</v>
      </c>
      <c r="F194" s="10">
        <f t="shared" si="15"/>
        <v>0</v>
      </c>
      <c r="G194" s="3">
        <f>IF(VLOOKUP(A194,Parameters!$A$13:$B$22,2)-C194&gt;F194,F194,VLOOKUP(A194,Parameters!$A$13:$B$22,2)-C194)</f>
        <v>0</v>
      </c>
      <c r="H194" s="3">
        <f t="shared" si="16"/>
        <v>0</v>
      </c>
      <c r="J194" s="23">
        <f t="shared" si="17"/>
        <v>1.0610958280343989</v>
      </c>
    </row>
    <row r="195" spans="1:10" x14ac:dyDescent="0.2">
      <c r="A195" s="8">
        <v>37439</v>
      </c>
      <c r="B195" s="3">
        <f t="shared" si="13"/>
        <v>0</v>
      </c>
      <c r="C195" s="25">
        <f>IF(VLOOKUP(A195,Parameters!$A$13:$B$22,2)*J195&gt;B195,B195,VLOOKUP(A195,Parameters!$A$13:$B$22,2)*J195)</f>
        <v>0</v>
      </c>
      <c r="D195" s="3">
        <f t="shared" si="14"/>
        <v>0</v>
      </c>
      <c r="F195" s="10">
        <f t="shared" si="15"/>
        <v>0</v>
      </c>
      <c r="G195" s="3">
        <f>IF(VLOOKUP(A195,Parameters!$A$13:$B$22,2)-C195&gt;F195,F195,VLOOKUP(A195,Parameters!$A$13:$B$22,2)-C195)</f>
        <v>0</v>
      </c>
      <c r="H195" s="3">
        <f t="shared" si="16"/>
        <v>0</v>
      </c>
      <c r="J195" s="23">
        <f t="shared" si="17"/>
        <v>1.0610958280343989</v>
      </c>
    </row>
    <row r="196" spans="1:10" x14ac:dyDescent="0.2">
      <c r="A196" s="8">
        <v>37440</v>
      </c>
      <c r="B196" s="3">
        <f t="shared" si="13"/>
        <v>0</v>
      </c>
      <c r="C196" s="25">
        <f>IF(VLOOKUP(A196,Parameters!$A$13:$B$22,2)*J196&gt;B196,B196,VLOOKUP(A196,Parameters!$A$13:$B$22,2)*J196)</f>
        <v>0</v>
      </c>
      <c r="D196" s="3">
        <f t="shared" si="14"/>
        <v>0</v>
      </c>
      <c r="F196" s="10">
        <f t="shared" si="15"/>
        <v>0</v>
      </c>
      <c r="G196" s="3">
        <f>IF(VLOOKUP(A196,Parameters!$A$13:$B$22,2)-C196&gt;F196,F196,VLOOKUP(A196,Parameters!$A$13:$B$22,2)-C196)</f>
        <v>0</v>
      </c>
      <c r="H196" s="3">
        <f t="shared" si="16"/>
        <v>0</v>
      </c>
      <c r="J196" s="23">
        <f t="shared" si="17"/>
        <v>1.0610958280343989</v>
      </c>
    </row>
    <row r="197" spans="1:10" x14ac:dyDescent="0.2">
      <c r="A197" s="8">
        <v>37441</v>
      </c>
      <c r="B197" s="3">
        <f t="shared" si="13"/>
        <v>0</v>
      </c>
      <c r="C197" s="25">
        <f>IF(VLOOKUP(A197,Parameters!$A$13:$B$22,2)*J197&gt;B197,B197,VLOOKUP(A197,Parameters!$A$13:$B$22,2)*J197)</f>
        <v>0</v>
      </c>
      <c r="D197" s="3">
        <f t="shared" si="14"/>
        <v>0</v>
      </c>
      <c r="F197" s="10">
        <f t="shared" si="15"/>
        <v>0</v>
      </c>
      <c r="G197" s="3">
        <f>IF(VLOOKUP(A197,Parameters!$A$13:$B$22,2)-C197&gt;F197,F197,VLOOKUP(A197,Parameters!$A$13:$B$22,2)-C197)</f>
        <v>0</v>
      </c>
      <c r="H197" s="3">
        <f t="shared" si="16"/>
        <v>0</v>
      </c>
      <c r="J197" s="23">
        <f t="shared" si="17"/>
        <v>1.0610958280343989</v>
      </c>
    </row>
    <row r="198" spans="1:10" x14ac:dyDescent="0.2">
      <c r="A198" s="8">
        <v>37442</v>
      </c>
      <c r="B198" s="3">
        <f t="shared" si="13"/>
        <v>0</v>
      </c>
      <c r="C198" s="25">
        <f>IF(VLOOKUP(A198,Parameters!$A$13:$B$22,2)*J198&gt;B198,B198,VLOOKUP(A198,Parameters!$A$13:$B$22,2)*J198)</f>
        <v>0</v>
      </c>
      <c r="D198" s="3">
        <f t="shared" si="14"/>
        <v>0</v>
      </c>
      <c r="F198" s="10">
        <f t="shared" si="15"/>
        <v>0</v>
      </c>
      <c r="G198" s="3">
        <f>IF(VLOOKUP(A198,Parameters!$A$13:$B$22,2)-C198&gt;F198,F198,VLOOKUP(A198,Parameters!$A$13:$B$22,2)-C198)</f>
        <v>0</v>
      </c>
      <c r="H198" s="3">
        <f t="shared" si="16"/>
        <v>0</v>
      </c>
      <c r="J198" s="23">
        <f t="shared" si="17"/>
        <v>1.0610958280343989</v>
      </c>
    </row>
    <row r="199" spans="1:10" x14ac:dyDescent="0.2">
      <c r="A199" s="8">
        <v>37443</v>
      </c>
      <c r="B199" s="3">
        <f t="shared" si="13"/>
        <v>0</v>
      </c>
      <c r="C199" s="25">
        <f>IF(VLOOKUP(A199,Parameters!$A$13:$B$22,2)*J199&gt;B199,B199,VLOOKUP(A199,Parameters!$A$13:$B$22,2)*J199)</f>
        <v>0</v>
      </c>
      <c r="D199" s="3">
        <f t="shared" si="14"/>
        <v>0</v>
      </c>
      <c r="F199" s="10">
        <f t="shared" si="15"/>
        <v>0</v>
      </c>
      <c r="G199" s="3">
        <f>IF(VLOOKUP(A199,Parameters!$A$13:$B$22,2)-C199&gt;F199,F199,VLOOKUP(A199,Parameters!$A$13:$B$22,2)-C199)</f>
        <v>0</v>
      </c>
      <c r="H199" s="3">
        <f t="shared" si="16"/>
        <v>0</v>
      </c>
      <c r="J199" s="23">
        <f t="shared" si="17"/>
        <v>1.0610958280343989</v>
      </c>
    </row>
    <row r="200" spans="1:10" x14ac:dyDescent="0.2">
      <c r="A200" s="8">
        <v>37444</v>
      </c>
      <c r="B200" s="3">
        <f t="shared" ref="B200:B263" si="18">D199</f>
        <v>0</v>
      </c>
      <c r="C200" s="25">
        <f>IF(VLOOKUP(A200,Parameters!$A$13:$B$22,2)*J200&gt;B200,B200,VLOOKUP(A200,Parameters!$A$13:$B$22,2)*J200)</f>
        <v>0</v>
      </c>
      <c r="D200" s="3">
        <f t="shared" ref="D200:D263" si="19">B200-C200</f>
        <v>0</v>
      </c>
      <c r="F200" s="10">
        <f t="shared" si="15"/>
        <v>0</v>
      </c>
      <c r="G200" s="3">
        <f>IF(VLOOKUP(A200,Parameters!$A$13:$B$22,2)-C200&gt;F200,F200,VLOOKUP(A200,Parameters!$A$13:$B$22,2)-C200)</f>
        <v>0</v>
      </c>
      <c r="H200" s="3">
        <f t="shared" si="16"/>
        <v>0</v>
      </c>
      <c r="J200" s="23">
        <f t="shared" si="17"/>
        <v>1.0610958280343989</v>
      </c>
    </row>
    <row r="201" spans="1:10" x14ac:dyDescent="0.2">
      <c r="A201" s="8">
        <v>37445</v>
      </c>
      <c r="B201" s="3">
        <f t="shared" si="18"/>
        <v>0</v>
      </c>
      <c r="C201" s="25">
        <f>IF(VLOOKUP(A201,Parameters!$A$13:$B$22,2)*J201&gt;B201,B201,VLOOKUP(A201,Parameters!$A$13:$B$22,2)*J201)</f>
        <v>0</v>
      </c>
      <c r="D201" s="3">
        <f t="shared" si="19"/>
        <v>0</v>
      </c>
      <c r="F201" s="10">
        <f t="shared" si="15"/>
        <v>0</v>
      </c>
      <c r="G201" s="3">
        <f>IF(VLOOKUP(A201,Parameters!$A$13:$B$22,2)-C201&gt;F201,F201,VLOOKUP(A201,Parameters!$A$13:$B$22,2)-C201)</f>
        <v>0</v>
      </c>
      <c r="H201" s="3">
        <f t="shared" si="16"/>
        <v>0</v>
      </c>
      <c r="J201" s="23">
        <f t="shared" si="17"/>
        <v>1.0610958280343989</v>
      </c>
    </row>
    <row r="202" spans="1:10" x14ac:dyDescent="0.2">
      <c r="A202" s="8">
        <v>37446</v>
      </c>
      <c r="B202" s="3">
        <f t="shared" si="18"/>
        <v>0</v>
      </c>
      <c r="C202" s="25">
        <f>IF(VLOOKUP(A202,Parameters!$A$13:$B$22,2)*J202&gt;B202,B202,VLOOKUP(A202,Parameters!$A$13:$B$22,2)*J202)</f>
        <v>0</v>
      </c>
      <c r="D202" s="3">
        <f t="shared" si="19"/>
        <v>0</v>
      </c>
      <c r="F202" s="10">
        <f t="shared" si="15"/>
        <v>0</v>
      </c>
      <c r="G202" s="3">
        <f>IF(VLOOKUP(A202,Parameters!$A$13:$B$22,2)-C202&gt;F202,F202,VLOOKUP(A202,Parameters!$A$13:$B$22,2)-C202)</f>
        <v>0</v>
      </c>
      <c r="H202" s="3">
        <f t="shared" si="16"/>
        <v>0</v>
      </c>
      <c r="J202" s="23">
        <f t="shared" si="17"/>
        <v>1.0610958280343989</v>
      </c>
    </row>
    <row r="203" spans="1:10" x14ac:dyDescent="0.2">
      <c r="A203" s="8">
        <v>37447</v>
      </c>
      <c r="B203" s="3">
        <f t="shared" si="18"/>
        <v>0</v>
      </c>
      <c r="C203" s="25">
        <f>IF(VLOOKUP(A203,Parameters!$A$13:$B$22,2)*J203&gt;B203,B203,VLOOKUP(A203,Parameters!$A$13:$B$22,2)*J203)</f>
        <v>0</v>
      </c>
      <c r="D203" s="3">
        <f t="shared" si="19"/>
        <v>0</v>
      </c>
      <c r="F203" s="10">
        <f t="shared" si="15"/>
        <v>0</v>
      </c>
      <c r="G203" s="3">
        <f>IF(VLOOKUP(A203,Parameters!$A$13:$B$22,2)-C203&gt;F203,F203,VLOOKUP(A203,Parameters!$A$13:$B$22,2)-C203)</f>
        <v>0</v>
      </c>
      <c r="H203" s="3">
        <f t="shared" si="16"/>
        <v>0</v>
      </c>
      <c r="J203" s="23">
        <f t="shared" si="17"/>
        <v>1.0610958280343989</v>
      </c>
    </row>
    <row r="204" spans="1:10" x14ac:dyDescent="0.2">
      <c r="A204" s="8">
        <v>37448</v>
      </c>
      <c r="B204" s="3">
        <f t="shared" si="18"/>
        <v>0</v>
      </c>
      <c r="C204" s="25">
        <f>IF(VLOOKUP(A204,Parameters!$A$13:$B$22,2)*J204&gt;B204,B204,VLOOKUP(A204,Parameters!$A$13:$B$22,2)*J204)</f>
        <v>0</v>
      </c>
      <c r="D204" s="3">
        <f t="shared" si="19"/>
        <v>0</v>
      </c>
      <c r="F204" s="10">
        <f t="shared" si="15"/>
        <v>0</v>
      </c>
      <c r="G204" s="3">
        <f>IF(VLOOKUP(A204,Parameters!$A$13:$B$22,2)-C204&gt;F204,F204,VLOOKUP(A204,Parameters!$A$13:$B$22,2)-C204)</f>
        <v>0</v>
      </c>
      <c r="H204" s="3">
        <f t="shared" si="16"/>
        <v>0</v>
      </c>
      <c r="J204" s="23">
        <f t="shared" si="17"/>
        <v>1.0610958280343989</v>
      </c>
    </row>
    <row r="205" spans="1:10" x14ac:dyDescent="0.2">
      <c r="A205" s="8">
        <v>37449</v>
      </c>
      <c r="B205" s="3">
        <f t="shared" si="18"/>
        <v>0</v>
      </c>
      <c r="C205" s="25">
        <f>IF(VLOOKUP(A205,Parameters!$A$13:$B$22,2)*J205&gt;B205,B205,VLOOKUP(A205,Parameters!$A$13:$B$22,2)*J205)</f>
        <v>0</v>
      </c>
      <c r="D205" s="3">
        <f t="shared" si="19"/>
        <v>0</v>
      </c>
      <c r="F205" s="10">
        <f t="shared" si="15"/>
        <v>0</v>
      </c>
      <c r="G205" s="3">
        <f>IF(VLOOKUP(A205,Parameters!$A$13:$B$22,2)-C205&gt;F205,F205,VLOOKUP(A205,Parameters!$A$13:$B$22,2)-C205)</f>
        <v>0</v>
      </c>
      <c r="H205" s="3">
        <f t="shared" si="16"/>
        <v>0</v>
      </c>
      <c r="J205" s="23">
        <f t="shared" si="17"/>
        <v>1.0610958280343989</v>
      </c>
    </row>
    <row r="206" spans="1:10" x14ac:dyDescent="0.2">
      <c r="A206" s="8">
        <v>37450</v>
      </c>
      <c r="B206" s="3">
        <f t="shared" si="18"/>
        <v>0</v>
      </c>
      <c r="C206" s="25">
        <f>IF(VLOOKUP(A206,Parameters!$A$13:$B$22,2)*J206&gt;B206,B206,VLOOKUP(A206,Parameters!$A$13:$B$22,2)*J206)</f>
        <v>0</v>
      </c>
      <c r="D206" s="3">
        <f t="shared" si="19"/>
        <v>0</v>
      </c>
      <c r="F206" s="10">
        <f t="shared" si="15"/>
        <v>0</v>
      </c>
      <c r="G206" s="3">
        <f>IF(VLOOKUP(A206,Parameters!$A$13:$B$22,2)-C206&gt;F206,F206,VLOOKUP(A206,Parameters!$A$13:$B$22,2)-C206)</f>
        <v>0</v>
      </c>
      <c r="H206" s="3">
        <f t="shared" si="16"/>
        <v>0</v>
      </c>
      <c r="J206" s="23">
        <f t="shared" si="17"/>
        <v>1.0610958280343989</v>
      </c>
    </row>
    <row r="207" spans="1:10" x14ac:dyDescent="0.2">
      <c r="A207" s="8">
        <v>37451</v>
      </c>
      <c r="B207" s="3">
        <f t="shared" si="18"/>
        <v>0</v>
      </c>
      <c r="C207" s="25">
        <f>IF(VLOOKUP(A207,Parameters!$A$13:$B$22,2)*J207&gt;B207,B207,VLOOKUP(A207,Parameters!$A$13:$B$22,2)*J207)</f>
        <v>0</v>
      </c>
      <c r="D207" s="3">
        <f t="shared" si="19"/>
        <v>0</v>
      </c>
      <c r="F207" s="10">
        <f t="shared" ref="F207:F270" si="20">H206</f>
        <v>0</v>
      </c>
      <c r="G207" s="3">
        <f>IF(VLOOKUP(A207,Parameters!$A$13:$B$22,2)-C207&gt;F207,F207,VLOOKUP(A207,Parameters!$A$13:$B$22,2)-C207)</f>
        <v>0</v>
      </c>
      <c r="H207" s="3">
        <f t="shared" ref="H207:H270" si="21">F207-G207</f>
        <v>0</v>
      </c>
      <c r="J207" s="23">
        <f t="shared" si="17"/>
        <v>1.0610958280343989</v>
      </c>
    </row>
    <row r="208" spans="1:10" x14ac:dyDescent="0.2">
      <c r="A208" s="8">
        <v>37452</v>
      </c>
      <c r="B208" s="3">
        <f t="shared" si="18"/>
        <v>0</v>
      </c>
      <c r="C208" s="25">
        <f>IF(VLOOKUP(A208,Parameters!$A$13:$B$22,2)*J208&gt;B208,B208,VLOOKUP(A208,Parameters!$A$13:$B$22,2)*J208)</f>
        <v>0</v>
      </c>
      <c r="D208" s="3">
        <f t="shared" si="19"/>
        <v>0</v>
      </c>
      <c r="F208" s="10">
        <f t="shared" si="20"/>
        <v>0</v>
      </c>
      <c r="G208" s="3">
        <f>IF(VLOOKUP(A208,Parameters!$A$13:$B$22,2)-C208&gt;F208,F208,VLOOKUP(A208,Parameters!$A$13:$B$22,2)-C208)</f>
        <v>0</v>
      </c>
      <c r="H208" s="3">
        <f t="shared" si="21"/>
        <v>0</v>
      </c>
      <c r="J208" s="23">
        <f t="shared" si="17"/>
        <v>1.0610958280343989</v>
      </c>
    </row>
    <row r="209" spans="1:10" x14ac:dyDescent="0.2">
      <c r="A209" s="8">
        <v>37453</v>
      </c>
      <c r="B209" s="3">
        <f t="shared" si="18"/>
        <v>0</v>
      </c>
      <c r="C209" s="25">
        <f>IF(VLOOKUP(A209,Parameters!$A$13:$B$22,2)*J209&gt;B209,B209,VLOOKUP(A209,Parameters!$A$13:$B$22,2)*J209)</f>
        <v>0</v>
      </c>
      <c r="D209" s="3">
        <f t="shared" si="19"/>
        <v>0</v>
      </c>
      <c r="F209" s="10">
        <f t="shared" si="20"/>
        <v>0</v>
      </c>
      <c r="G209" s="3">
        <f>IF(VLOOKUP(A209,Parameters!$A$13:$B$22,2)-C209&gt;F209,F209,VLOOKUP(A209,Parameters!$A$13:$B$22,2)-C209)</f>
        <v>0</v>
      </c>
      <c r="H209" s="3">
        <f t="shared" si="21"/>
        <v>0</v>
      </c>
      <c r="J209" s="23">
        <f t="shared" si="17"/>
        <v>1.0610958280343989</v>
      </c>
    </row>
    <row r="210" spans="1:10" x14ac:dyDescent="0.2">
      <c r="A210" s="8">
        <v>37454</v>
      </c>
      <c r="B210" s="3">
        <f t="shared" si="18"/>
        <v>0</v>
      </c>
      <c r="C210" s="25">
        <f>IF(VLOOKUP(A210,Parameters!$A$13:$B$22,2)*J210&gt;B210,B210,VLOOKUP(A210,Parameters!$A$13:$B$22,2)*J210)</f>
        <v>0</v>
      </c>
      <c r="D210" s="3">
        <f t="shared" si="19"/>
        <v>0</v>
      </c>
      <c r="F210" s="10">
        <f t="shared" si="20"/>
        <v>0</v>
      </c>
      <c r="G210" s="3">
        <f>IF(VLOOKUP(A210,Parameters!$A$13:$B$22,2)-C210&gt;F210,F210,VLOOKUP(A210,Parameters!$A$13:$B$22,2)-C210)</f>
        <v>0</v>
      </c>
      <c r="H210" s="3">
        <f t="shared" si="21"/>
        <v>0</v>
      </c>
      <c r="J210" s="23">
        <f t="shared" si="17"/>
        <v>1.0610958280343989</v>
      </c>
    </row>
    <row r="211" spans="1:10" x14ac:dyDescent="0.2">
      <c r="A211" s="8">
        <v>37455</v>
      </c>
      <c r="B211" s="3">
        <f t="shared" si="18"/>
        <v>0</v>
      </c>
      <c r="C211" s="25">
        <f>IF(VLOOKUP(A211,Parameters!$A$13:$B$22,2)*J211&gt;B211,B211,VLOOKUP(A211,Parameters!$A$13:$B$22,2)*J211)</f>
        <v>0</v>
      </c>
      <c r="D211" s="3">
        <f t="shared" si="19"/>
        <v>0</v>
      </c>
      <c r="F211" s="10">
        <f t="shared" si="20"/>
        <v>0</v>
      </c>
      <c r="G211" s="3">
        <f>IF(VLOOKUP(A211,Parameters!$A$13:$B$22,2)-C211&gt;F211,F211,VLOOKUP(A211,Parameters!$A$13:$B$22,2)-C211)</f>
        <v>0</v>
      </c>
      <c r="H211" s="3">
        <f t="shared" si="21"/>
        <v>0</v>
      </c>
      <c r="J211" s="23">
        <f t="shared" si="17"/>
        <v>1.0610958280343989</v>
      </c>
    </row>
    <row r="212" spans="1:10" x14ac:dyDescent="0.2">
      <c r="A212" s="8">
        <v>37456</v>
      </c>
      <c r="B212" s="3">
        <f t="shared" si="18"/>
        <v>0</v>
      </c>
      <c r="C212" s="25">
        <f>IF(VLOOKUP(A212,Parameters!$A$13:$B$22,2)*J212&gt;B212,B212,VLOOKUP(A212,Parameters!$A$13:$B$22,2)*J212)</f>
        <v>0</v>
      </c>
      <c r="D212" s="3">
        <f t="shared" si="19"/>
        <v>0</v>
      </c>
      <c r="F212" s="10">
        <f t="shared" si="20"/>
        <v>0</v>
      </c>
      <c r="G212" s="3">
        <f>IF(VLOOKUP(A212,Parameters!$A$13:$B$22,2)-C212&gt;F212,F212,VLOOKUP(A212,Parameters!$A$13:$B$22,2)-C212)</f>
        <v>0</v>
      </c>
      <c r="H212" s="3">
        <f t="shared" si="21"/>
        <v>0</v>
      </c>
      <c r="J212" s="23">
        <f t="shared" si="17"/>
        <v>1.0610958280343989</v>
      </c>
    </row>
    <row r="213" spans="1:10" x14ac:dyDescent="0.2">
      <c r="A213" s="8">
        <v>37457</v>
      </c>
      <c r="B213" s="3">
        <f t="shared" si="18"/>
        <v>0</v>
      </c>
      <c r="C213" s="25">
        <f>IF(VLOOKUP(A213,Parameters!$A$13:$B$22,2)*J213&gt;B213,B213,VLOOKUP(A213,Parameters!$A$13:$B$22,2)*J213)</f>
        <v>0</v>
      </c>
      <c r="D213" s="3">
        <f t="shared" si="19"/>
        <v>0</v>
      </c>
      <c r="F213" s="10">
        <f t="shared" si="20"/>
        <v>0</v>
      </c>
      <c r="G213" s="3">
        <f>IF(VLOOKUP(A213,Parameters!$A$13:$B$22,2)-C213&gt;F213,F213,VLOOKUP(A213,Parameters!$A$13:$B$22,2)-C213)</f>
        <v>0</v>
      </c>
      <c r="H213" s="3">
        <f t="shared" si="21"/>
        <v>0</v>
      </c>
      <c r="J213" s="23">
        <f t="shared" si="17"/>
        <v>1.0610958280343989</v>
      </c>
    </row>
    <row r="214" spans="1:10" x14ac:dyDescent="0.2">
      <c r="A214" s="8">
        <v>37458</v>
      </c>
      <c r="B214" s="3">
        <f t="shared" si="18"/>
        <v>0</v>
      </c>
      <c r="C214" s="25">
        <f>IF(VLOOKUP(A214,Parameters!$A$13:$B$22,2)*J214&gt;B214,B214,VLOOKUP(A214,Parameters!$A$13:$B$22,2)*J214)</f>
        <v>0</v>
      </c>
      <c r="D214" s="3">
        <f t="shared" si="19"/>
        <v>0</v>
      </c>
      <c r="F214" s="10">
        <f t="shared" si="20"/>
        <v>0</v>
      </c>
      <c r="G214" s="3">
        <f>IF(VLOOKUP(A214,Parameters!$A$13:$B$22,2)-C214&gt;F214,F214,VLOOKUP(A214,Parameters!$A$13:$B$22,2)-C214)</f>
        <v>0</v>
      </c>
      <c r="H214" s="3">
        <f t="shared" si="21"/>
        <v>0</v>
      </c>
      <c r="J214" s="23">
        <f t="shared" ref="J214:J277" si="22">J213</f>
        <v>1.0610958280343989</v>
      </c>
    </row>
    <row r="215" spans="1:10" x14ac:dyDescent="0.2">
      <c r="A215" s="8">
        <v>37459</v>
      </c>
      <c r="B215" s="3">
        <f t="shared" si="18"/>
        <v>0</v>
      </c>
      <c r="C215" s="25">
        <f>IF(VLOOKUP(A215,Parameters!$A$13:$B$22,2)*J215&gt;B215,B215,VLOOKUP(A215,Parameters!$A$13:$B$22,2)*J215)</f>
        <v>0</v>
      </c>
      <c r="D215" s="3">
        <f t="shared" si="19"/>
        <v>0</v>
      </c>
      <c r="F215" s="10">
        <f t="shared" si="20"/>
        <v>0</v>
      </c>
      <c r="G215" s="3">
        <f>IF(VLOOKUP(A215,Parameters!$A$13:$B$22,2)-C215&gt;F215,F215,VLOOKUP(A215,Parameters!$A$13:$B$22,2)-C215)</f>
        <v>0</v>
      </c>
      <c r="H215" s="3">
        <f t="shared" si="21"/>
        <v>0</v>
      </c>
      <c r="J215" s="23">
        <f t="shared" si="22"/>
        <v>1.0610958280343989</v>
      </c>
    </row>
    <row r="216" spans="1:10" x14ac:dyDescent="0.2">
      <c r="A216" s="8">
        <v>37460</v>
      </c>
      <c r="B216" s="3">
        <f t="shared" si="18"/>
        <v>0</v>
      </c>
      <c r="C216" s="25">
        <f>IF(VLOOKUP(A216,Parameters!$A$13:$B$22,2)*J216&gt;B216,B216,VLOOKUP(A216,Parameters!$A$13:$B$22,2)*J216)</f>
        <v>0</v>
      </c>
      <c r="D216" s="3">
        <f t="shared" si="19"/>
        <v>0</v>
      </c>
      <c r="F216" s="10">
        <f t="shared" si="20"/>
        <v>0</v>
      </c>
      <c r="G216" s="3">
        <f>IF(VLOOKUP(A216,Parameters!$A$13:$B$22,2)-C216&gt;F216,F216,VLOOKUP(A216,Parameters!$A$13:$B$22,2)-C216)</f>
        <v>0</v>
      </c>
      <c r="H216" s="3">
        <f t="shared" si="21"/>
        <v>0</v>
      </c>
      <c r="J216" s="23">
        <f t="shared" si="22"/>
        <v>1.0610958280343989</v>
      </c>
    </row>
    <row r="217" spans="1:10" x14ac:dyDescent="0.2">
      <c r="A217" s="8">
        <v>37461</v>
      </c>
      <c r="B217" s="3">
        <f t="shared" si="18"/>
        <v>0</v>
      </c>
      <c r="C217" s="25">
        <f>IF(VLOOKUP(A217,Parameters!$A$13:$B$22,2)*J217&gt;B217,B217,VLOOKUP(A217,Parameters!$A$13:$B$22,2)*J217)</f>
        <v>0</v>
      </c>
      <c r="D217" s="3">
        <f t="shared" si="19"/>
        <v>0</v>
      </c>
      <c r="F217" s="10">
        <f t="shared" si="20"/>
        <v>0</v>
      </c>
      <c r="G217" s="3">
        <f>IF(VLOOKUP(A217,Parameters!$A$13:$B$22,2)-C217&gt;F217,F217,VLOOKUP(A217,Parameters!$A$13:$B$22,2)-C217)</f>
        <v>0</v>
      </c>
      <c r="H217" s="3">
        <f t="shared" si="21"/>
        <v>0</v>
      </c>
      <c r="J217" s="23">
        <f t="shared" si="22"/>
        <v>1.0610958280343989</v>
      </c>
    </row>
    <row r="218" spans="1:10" x14ac:dyDescent="0.2">
      <c r="A218" s="8">
        <v>37462</v>
      </c>
      <c r="B218" s="3">
        <f t="shared" si="18"/>
        <v>0</v>
      </c>
      <c r="C218" s="25">
        <f>IF(VLOOKUP(A218,Parameters!$A$13:$B$22,2)*J218&gt;B218,B218,VLOOKUP(A218,Parameters!$A$13:$B$22,2)*J218)</f>
        <v>0</v>
      </c>
      <c r="D218" s="3">
        <f t="shared" si="19"/>
        <v>0</v>
      </c>
      <c r="F218" s="10">
        <f t="shared" si="20"/>
        <v>0</v>
      </c>
      <c r="G218" s="3">
        <f>IF(VLOOKUP(A218,Parameters!$A$13:$B$22,2)-C218&gt;F218,F218,VLOOKUP(A218,Parameters!$A$13:$B$22,2)-C218)</f>
        <v>0</v>
      </c>
      <c r="H218" s="3">
        <f t="shared" si="21"/>
        <v>0</v>
      </c>
      <c r="J218" s="23">
        <f t="shared" si="22"/>
        <v>1.0610958280343989</v>
      </c>
    </row>
    <row r="219" spans="1:10" x14ac:dyDescent="0.2">
      <c r="A219" s="8">
        <v>37463</v>
      </c>
      <c r="B219" s="3">
        <f t="shared" si="18"/>
        <v>0</v>
      </c>
      <c r="C219" s="25">
        <f>IF(VLOOKUP(A219,Parameters!$A$13:$B$22,2)*J219&gt;B219,B219,VLOOKUP(A219,Parameters!$A$13:$B$22,2)*J219)</f>
        <v>0</v>
      </c>
      <c r="D219" s="3">
        <f t="shared" si="19"/>
        <v>0</v>
      </c>
      <c r="F219" s="10">
        <f t="shared" si="20"/>
        <v>0</v>
      </c>
      <c r="G219" s="3">
        <f>IF(VLOOKUP(A219,Parameters!$A$13:$B$22,2)-C219&gt;F219,F219,VLOOKUP(A219,Parameters!$A$13:$B$22,2)-C219)</f>
        <v>0</v>
      </c>
      <c r="H219" s="3">
        <f t="shared" si="21"/>
        <v>0</v>
      </c>
      <c r="J219" s="23">
        <f t="shared" si="22"/>
        <v>1.0610958280343989</v>
      </c>
    </row>
    <row r="220" spans="1:10" x14ac:dyDescent="0.2">
      <c r="A220" s="8">
        <v>37464</v>
      </c>
      <c r="B220" s="3">
        <f t="shared" si="18"/>
        <v>0</v>
      </c>
      <c r="C220" s="25">
        <f>IF(VLOOKUP(A220,Parameters!$A$13:$B$22,2)*J220&gt;B220,B220,VLOOKUP(A220,Parameters!$A$13:$B$22,2)*J220)</f>
        <v>0</v>
      </c>
      <c r="D220" s="3">
        <f t="shared" si="19"/>
        <v>0</v>
      </c>
      <c r="F220" s="10">
        <f t="shared" si="20"/>
        <v>0</v>
      </c>
      <c r="G220" s="3">
        <f>IF(VLOOKUP(A220,Parameters!$A$13:$B$22,2)-C220&gt;F220,F220,VLOOKUP(A220,Parameters!$A$13:$B$22,2)-C220)</f>
        <v>0</v>
      </c>
      <c r="H220" s="3">
        <f t="shared" si="21"/>
        <v>0</v>
      </c>
      <c r="J220" s="23">
        <f t="shared" si="22"/>
        <v>1.0610958280343989</v>
      </c>
    </row>
    <row r="221" spans="1:10" x14ac:dyDescent="0.2">
      <c r="A221" s="8">
        <v>37465</v>
      </c>
      <c r="B221" s="3">
        <f t="shared" si="18"/>
        <v>0</v>
      </c>
      <c r="C221" s="25">
        <f>IF(VLOOKUP(A221,Parameters!$A$13:$B$22,2)*J221&gt;B221,B221,VLOOKUP(A221,Parameters!$A$13:$B$22,2)*J221)</f>
        <v>0</v>
      </c>
      <c r="D221" s="3">
        <f t="shared" si="19"/>
        <v>0</v>
      </c>
      <c r="F221" s="10">
        <f t="shared" si="20"/>
        <v>0</v>
      </c>
      <c r="G221" s="3">
        <f>IF(VLOOKUP(A221,Parameters!$A$13:$B$22,2)-C221&gt;F221,F221,VLOOKUP(A221,Parameters!$A$13:$B$22,2)-C221)</f>
        <v>0</v>
      </c>
      <c r="H221" s="3">
        <f t="shared" si="21"/>
        <v>0</v>
      </c>
      <c r="J221" s="23">
        <f t="shared" si="22"/>
        <v>1.0610958280343989</v>
      </c>
    </row>
    <row r="222" spans="1:10" x14ac:dyDescent="0.2">
      <c r="A222" s="8">
        <v>37466</v>
      </c>
      <c r="B222" s="3">
        <f t="shared" si="18"/>
        <v>0</v>
      </c>
      <c r="C222" s="25">
        <f>IF(VLOOKUP(A222,Parameters!$A$13:$B$22,2)*J222&gt;B222,B222,VLOOKUP(A222,Parameters!$A$13:$B$22,2)*J222)</f>
        <v>0</v>
      </c>
      <c r="D222" s="3">
        <f t="shared" si="19"/>
        <v>0</v>
      </c>
      <c r="F222" s="10">
        <f t="shared" si="20"/>
        <v>0</v>
      </c>
      <c r="G222" s="3">
        <f>IF(VLOOKUP(A222,Parameters!$A$13:$B$22,2)-C222&gt;F222,F222,VLOOKUP(A222,Parameters!$A$13:$B$22,2)-C222)</f>
        <v>0</v>
      </c>
      <c r="H222" s="3">
        <f t="shared" si="21"/>
        <v>0</v>
      </c>
      <c r="J222" s="23">
        <f t="shared" si="22"/>
        <v>1.0610958280343989</v>
      </c>
    </row>
    <row r="223" spans="1:10" x14ac:dyDescent="0.2">
      <c r="A223" s="8">
        <v>37467</v>
      </c>
      <c r="B223" s="3">
        <f t="shared" si="18"/>
        <v>0</v>
      </c>
      <c r="C223" s="25">
        <f>IF(VLOOKUP(A223,Parameters!$A$13:$B$22,2)*J223&gt;B223,B223,VLOOKUP(A223,Parameters!$A$13:$B$22,2)*J223)</f>
        <v>0</v>
      </c>
      <c r="D223" s="3">
        <f t="shared" si="19"/>
        <v>0</v>
      </c>
      <c r="F223" s="10">
        <f t="shared" si="20"/>
        <v>0</v>
      </c>
      <c r="G223" s="3">
        <f>IF(VLOOKUP(A223,Parameters!$A$13:$B$22,2)-C223&gt;F223,F223,VLOOKUP(A223,Parameters!$A$13:$B$22,2)-C223)</f>
        <v>0</v>
      </c>
      <c r="H223" s="3">
        <f t="shared" si="21"/>
        <v>0</v>
      </c>
      <c r="J223" s="23">
        <f t="shared" si="22"/>
        <v>1.0610958280343989</v>
      </c>
    </row>
    <row r="224" spans="1:10" x14ac:dyDescent="0.2">
      <c r="A224" s="8">
        <v>37468</v>
      </c>
      <c r="B224" s="3">
        <f t="shared" si="18"/>
        <v>0</v>
      </c>
      <c r="C224" s="25">
        <f>IF(VLOOKUP(A224,Parameters!$A$13:$B$22,2)*J224&gt;B224,B224,VLOOKUP(A224,Parameters!$A$13:$B$22,2)*J224)</f>
        <v>0</v>
      </c>
      <c r="D224" s="3">
        <f t="shared" si="19"/>
        <v>0</v>
      </c>
      <c r="F224" s="10">
        <f t="shared" si="20"/>
        <v>0</v>
      </c>
      <c r="G224" s="3">
        <f>IF(VLOOKUP(A224,Parameters!$A$13:$B$22,2)-C224&gt;F224,F224,VLOOKUP(A224,Parameters!$A$13:$B$22,2)-C224)</f>
        <v>0</v>
      </c>
      <c r="H224" s="3">
        <f t="shared" si="21"/>
        <v>0</v>
      </c>
      <c r="J224" s="23">
        <f t="shared" si="22"/>
        <v>1.0610958280343989</v>
      </c>
    </row>
    <row r="225" spans="1:10" x14ac:dyDescent="0.2">
      <c r="A225" s="8">
        <v>37469</v>
      </c>
      <c r="B225" s="3">
        <f t="shared" si="18"/>
        <v>0</v>
      </c>
      <c r="C225" s="25">
        <f>IF(VLOOKUP(A225,Parameters!$A$13:$B$22,2)*J225&gt;B225,B225,VLOOKUP(A225,Parameters!$A$13:$B$22,2)*J225)</f>
        <v>0</v>
      </c>
      <c r="D225" s="3">
        <f t="shared" si="19"/>
        <v>0</v>
      </c>
      <c r="F225" s="10">
        <f t="shared" si="20"/>
        <v>0</v>
      </c>
      <c r="G225" s="3">
        <f>IF(VLOOKUP(A225,Parameters!$A$13:$B$22,2)-C225&gt;F225,F225,VLOOKUP(A225,Parameters!$A$13:$B$22,2)-C225)</f>
        <v>0</v>
      </c>
      <c r="H225" s="3">
        <f t="shared" si="21"/>
        <v>0</v>
      </c>
      <c r="J225" s="23">
        <f t="shared" si="22"/>
        <v>1.0610958280343989</v>
      </c>
    </row>
    <row r="226" spans="1:10" x14ac:dyDescent="0.2">
      <c r="A226" s="8">
        <v>37470</v>
      </c>
      <c r="B226" s="3">
        <f t="shared" si="18"/>
        <v>0</v>
      </c>
      <c r="C226" s="25">
        <f>IF(VLOOKUP(A226,Parameters!$A$13:$B$22,2)*J226&gt;B226,B226,VLOOKUP(A226,Parameters!$A$13:$B$22,2)*J226)</f>
        <v>0</v>
      </c>
      <c r="D226" s="3">
        <f t="shared" si="19"/>
        <v>0</v>
      </c>
      <c r="F226" s="10">
        <f t="shared" si="20"/>
        <v>0</v>
      </c>
      <c r="G226" s="3">
        <f>IF(VLOOKUP(A226,Parameters!$A$13:$B$22,2)-C226&gt;F226,F226,VLOOKUP(A226,Parameters!$A$13:$B$22,2)-C226)</f>
        <v>0</v>
      </c>
      <c r="H226" s="3">
        <f t="shared" si="21"/>
        <v>0</v>
      </c>
      <c r="J226" s="23">
        <f t="shared" si="22"/>
        <v>1.0610958280343989</v>
      </c>
    </row>
    <row r="227" spans="1:10" x14ac:dyDescent="0.2">
      <c r="A227" s="8">
        <v>37471</v>
      </c>
      <c r="B227" s="3">
        <f t="shared" si="18"/>
        <v>0</v>
      </c>
      <c r="C227" s="25">
        <f>IF(VLOOKUP(A227,Parameters!$A$13:$B$22,2)*J227&gt;B227,B227,VLOOKUP(A227,Parameters!$A$13:$B$22,2)*J227)</f>
        <v>0</v>
      </c>
      <c r="D227" s="3">
        <f t="shared" si="19"/>
        <v>0</v>
      </c>
      <c r="F227" s="10">
        <f t="shared" si="20"/>
        <v>0</v>
      </c>
      <c r="G227" s="3">
        <f>IF(VLOOKUP(A227,Parameters!$A$13:$B$22,2)-C227&gt;F227,F227,VLOOKUP(A227,Parameters!$A$13:$B$22,2)-C227)</f>
        <v>0</v>
      </c>
      <c r="H227" s="3">
        <f t="shared" si="21"/>
        <v>0</v>
      </c>
      <c r="J227" s="23">
        <f t="shared" si="22"/>
        <v>1.0610958280343989</v>
      </c>
    </row>
    <row r="228" spans="1:10" x14ac:dyDescent="0.2">
      <c r="A228" s="8">
        <v>37472</v>
      </c>
      <c r="B228" s="3">
        <f t="shared" si="18"/>
        <v>0</v>
      </c>
      <c r="C228" s="25">
        <f>IF(VLOOKUP(A228,Parameters!$A$13:$B$22,2)*J228&gt;B228,B228,VLOOKUP(A228,Parameters!$A$13:$B$22,2)*J228)</f>
        <v>0</v>
      </c>
      <c r="D228" s="3">
        <f t="shared" si="19"/>
        <v>0</v>
      </c>
      <c r="F228" s="10">
        <f t="shared" si="20"/>
        <v>0</v>
      </c>
      <c r="G228" s="3">
        <f>IF(VLOOKUP(A228,Parameters!$A$13:$B$22,2)-C228&gt;F228,F228,VLOOKUP(A228,Parameters!$A$13:$B$22,2)-C228)</f>
        <v>0</v>
      </c>
      <c r="H228" s="3">
        <f t="shared" si="21"/>
        <v>0</v>
      </c>
      <c r="J228" s="23">
        <f t="shared" si="22"/>
        <v>1.0610958280343989</v>
      </c>
    </row>
    <row r="229" spans="1:10" x14ac:dyDescent="0.2">
      <c r="A229" s="8">
        <v>37473</v>
      </c>
      <c r="B229" s="3">
        <f t="shared" si="18"/>
        <v>0</v>
      </c>
      <c r="C229" s="25">
        <f>IF(VLOOKUP(A229,Parameters!$A$13:$B$22,2)*J229&gt;B229,B229,VLOOKUP(A229,Parameters!$A$13:$B$22,2)*J229)</f>
        <v>0</v>
      </c>
      <c r="D229" s="3">
        <f t="shared" si="19"/>
        <v>0</v>
      </c>
      <c r="F229" s="10">
        <f t="shared" si="20"/>
        <v>0</v>
      </c>
      <c r="G229" s="3">
        <f>IF(VLOOKUP(A229,Parameters!$A$13:$B$22,2)-C229&gt;F229,F229,VLOOKUP(A229,Parameters!$A$13:$B$22,2)-C229)</f>
        <v>0</v>
      </c>
      <c r="H229" s="3">
        <f t="shared" si="21"/>
        <v>0</v>
      </c>
      <c r="J229" s="23">
        <f t="shared" si="22"/>
        <v>1.0610958280343989</v>
      </c>
    </row>
    <row r="230" spans="1:10" x14ac:dyDescent="0.2">
      <c r="A230" s="8">
        <v>37474</v>
      </c>
      <c r="B230" s="3">
        <f t="shared" si="18"/>
        <v>0</v>
      </c>
      <c r="C230" s="25">
        <f>IF(VLOOKUP(A230,Parameters!$A$13:$B$22,2)*J230&gt;B230,B230,VLOOKUP(A230,Parameters!$A$13:$B$22,2)*J230)</f>
        <v>0</v>
      </c>
      <c r="D230" s="3">
        <f t="shared" si="19"/>
        <v>0</v>
      </c>
      <c r="F230" s="10">
        <f t="shared" si="20"/>
        <v>0</v>
      </c>
      <c r="G230" s="3">
        <f>IF(VLOOKUP(A230,Parameters!$A$13:$B$22,2)-C230&gt;F230,F230,VLOOKUP(A230,Parameters!$A$13:$B$22,2)-C230)</f>
        <v>0</v>
      </c>
      <c r="H230" s="3">
        <f t="shared" si="21"/>
        <v>0</v>
      </c>
      <c r="J230" s="23">
        <f t="shared" si="22"/>
        <v>1.0610958280343989</v>
      </c>
    </row>
    <row r="231" spans="1:10" x14ac:dyDescent="0.2">
      <c r="A231" s="8">
        <v>37475</v>
      </c>
      <c r="B231" s="3">
        <f t="shared" si="18"/>
        <v>0</v>
      </c>
      <c r="C231" s="25">
        <f>IF(VLOOKUP(A231,Parameters!$A$13:$B$22,2)*J231&gt;B231,B231,VLOOKUP(A231,Parameters!$A$13:$B$22,2)*J231)</f>
        <v>0</v>
      </c>
      <c r="D231" s="3">
        <f t="shared" si="19"/>
        <v>0</v>
      </c>
      <c r="F231" s="10">
        <f t="shared" si="20"/>
        <v>0</v>
      </c>
      <c r="G231" s="3">
        <f>IF(VLOOKUP(A231,Parameters!$A$13:$B$22,2)-C231&gt;F231,F231,VLOOKUP(A231,Parameters!$A$13:$B$22,2)-C231)</f>
        <v>0</v>
      </c>
      <c r="H231" s="3">
        <f t="shared" si="21"/>
        <v>0</v>
      </c>
      <c r="J231" s="23">
        <f t="shared" si="22"/>
        <v>1.0610958280343989</v>
      </c>
    </row>
    <row r="232" spans="1:10" x14ac:dyDescent="0.2">
      <c r="A232" s="8">
        <v>37476</v>
      </c>
      <c r="B232" s="3">
        <f t="shared" si="18"/>
        <v>0</v>
      </c>
      <c r="C232" s="25">
        <f>IF(VLOOKUP(A232,Parameters!$A$13:$B$22,2)*J232&gt;B232,B232,VLOOKUP(A232,Parameters!$A$13:$B$22,2)*J232)</f>
        <v>0</v>
      </c>
      <c r="D232" s="3">
        <f t="shared" si="19"/>
        <v>0</v>
      </c>
      <c r="F232" s="10">
        <f t="shared" si="20"/>
        <v>0</v>
      </c>
      <c r="G232" s="3">
        <f>IF(VLOOKUP(A232,Parameters!$A$13:$B$22,2)-C232&gt;F232,F232,VLOOKUP(A232,Parameters!$A$13:$B$22,2)-C232)</f>
        <v>0</v>
      </c>
      <c r="H232" s="3">
        <f t="shared" si="21"/>
        <v>0</v>
      </c>
      <c r="J232" s="23">
        <f t="shared" si="22"/>
        <v>1.0610958280343989</v>
      </c>
    </row>
    <row r="233" spans="1:10" x14ac:dyDescent="0.2">
      <c r="A233" s="8">
        <v>37477</v>
      </c>
      <c r="B233" s="3">
        <f t="shared" si="18"/>
        <v>0</v>
      </c>
      <c r="C233" s="25">
        <f>IF(VLOOKUP(A233,Parameters!$A$13:$B$22,2)*J233&gt;B233,B233,VLOOKUP(A233,Parameters!$A$13:$B$22,2)*J233)</f>
        <v>0</v>
      </c>
      <c r="D233" s="3">
        <f t="shared" si="19"/>
        <v>0</v>
      </c>
      <c r="F233" s="10">
        <f t="shared" si="20"/>
        <v>0</v>
      </c>
      <c r="G233" s="3">
        <f>IF(VLOOKUP(A233,Parameters!$A$13:$B$22,2)-C233&gt;F233,F233,VLOOKUP(A233,Parameters!$A$13:$B$22,2)-C233)</f>
        <v>0</v>
      </c>
      <c r="H233" s="3">
        <f t="shared" si="21"/>
        <v>0</v>
      </c>
      <c r="J233" s="23">
        <f t="shared" si="22"/>
        <v>1.0610958280343989</v>
      </c>
    </row>
    <row r="234" spans="1:10" x14ac:dyDescent="0.2">
      <c r="A234" s="8">
        <v>37478</v>
      </c>
      <c r="B234" s="3">
        <f t="shared" si="18"/>
        <v>0</v>
      </c>
      <c r="C234" s="25">
        <f>IF(VLOOKUP(A234,Parameters!$A$13:$B$22,2)*J234&gt;B234,B234,VLOOKUP(A234,Parameters!$A$13:$B$22,2)*J234)</f>
        <v>0</v>
      </c>
      <c r="D234" s="3">
        <f t="shared" si="19"/>
        <v>0</v>
      </c>
      <c r="F234" s="10">
        <f t="shared" si="20"/>
        <v>0</v>
      </c>
      <c r="G234" s="3">
        <f>IF(VLOOKUP(A234,Parameters!$A$13:$B$22,2)-C234&gt;F234,F234,VLOOKUP(A234,Parameters!$A$13:$B$22,2)-C234)</f>
        <v>0</v>
      </c>
      <c r="H234" s="3">
        <f t="shared" si="21"/>
        <v>0</v>
      </c>
      <c r="J234" s="23">
        <f t="shared" si="22"/>
        <v>1.0610958280343989</v>
      </c>
    </row>
    <row r="235" spans="1:10" x14ac:dyDescent="0.2">
      <c r="A235" s="8">
        <v>37479</v>
      </c>
      <c r="B235" s="3">
        <f t="shared" si="18"/>
        <v>0</v>
      </c>
      <c r="C235" s="25">
        <f>IF(VLOOKUP(A235,Parameters!$A$13:$B$22,2)*J235&gt;B235,B235,VLOOKUP(A235,Parameters!$A$13:$B$22,2)*J235)</f>
        <v>0</v>
      </c>
      <c r="D235" s="3">
        <f t="shared" si="19"/>
        <v>0</v>
      </c>
      <c r="F235" s="10">
        <f t="shared" si="20"/>
        <v>0</v>
      </c>
      <c r="G235" s="3">
        <f>IF(VLOOKUP(A235,Parameters!$A$13:$B$22,2)-C235&gt;F235,F235,VLOOKUP(A235,Parameters!$A$13:$B$22,2)-C235)</f>
        <v>0</v>
      </c>
      <c r="H235" s="3">
        <f t="shared" si="21"/>
        <v>0</v>
      </c>
      <c r="J235" s="23">
        <f t="shared" si="22"/>
        <v>1.0610958280343989</v>
      </c>
    </row>
    <row r="236" spans="1:10" x14ac:dyDescent="0.2">
      <c r="A236" s="8">
        <v>37480</v>
      </c>
      <c r="B236" s="3">
        <f t="shared" si="18"/>
        <v>0</v>
      </c>
      <c r="C236" s="25">
        <f>IF(VLOOKUP(A236,Parameters!$A$13:$B$22,2)*J236&gt;B236,B236,VLOOKUP(A236,Parameters!$A$13:$B$22,2)*J236)</f>
        <v>0</v>
      </c>
      <c r="D236" s="3">
        <f t="shared" si="19"/>
        <v>0</v>
      </c>
      <c r="F236" s="10">
        <f t="shared" si="20"/>
        <v>0</v>
      </c>
      <c r="G236" s="3">
        <f>IF(VLOOKUP(A236,Parameters!$A$13:$B$22,2)-C236&gt;F236,F236,VLOOKUP(A236,Parameters!$A$13:$B$22,2)-C236)</f>
        <v>0</v>
      </c>
      <c r="H236" s="3">
        <f t="shared" si="21"/>
        <v>0</v>
      </c>
      <c r="J236" s="23">
        <f t="shared" si="22"/>
        <v>1.0610958280343989</v>
      </c>
    </row>
    <row r="237" spans="1:10" x14ac:dyDescent="0.2">
      <c r="A237" s="8">
        <v>37481</v>
      </c>
      <c r="B237" s="3">
        <f t="shared" si="18"/>
        <v>0</v>
      </c>
      <c r="C237" s="25">
        <f>IF(VLOOKUP(A237,Parameters!$A$13:$B$22,2)*J237&gt;B237,B237,VLOOKUP(A237,Parameters!$A$13:$B$22,2)*J237)</f>
        <v>0</v>
      </c>
      <c r="D237" s="3">
        <f t="shared" si="19"/>
        <v>0</v>
      </c>
      <c r="F237" s="10">
        <f t="shared" si="20"/>
        <v>0</v>
      </c>
      <c r="G237" s="3">
        <f>IF(VLOOKUP(A237,Parameters!$A$13:$B$22,2)-C237&gt;F237,F237,VLOOKUP(A237,Parameters!$A$13:$B$22,2)-C237)</f>
        <v>0</v>
      </c>
      <c r="H237" s="3">
        <f t="shared" si="21"/>
        <v>0</v>
      </c>
      <c r="J237" s="23">
        <f t="shared" si="22"/>
        <v>1.0610958280343989</v>
      </c>
    </row>
    <row r="238" spans="1:10" x14ac:dyDescent="0.2">
      <c r="A238" s="8">
        <v>37482</v>
      </c>
      <c r="B238" s="3">
        <f t="shared" si="18"/>
        <v>0</v>
      </c>
      <c r="C238" s="25">
        <f>IF(VLOOKUP(A238,Parameters!$A$13:$B$22,2)*J238&gt;B238,B238,VLOOKUP(A238,Parameters!$A$13:$B$22,2)*J238)</f>
        <v>0</v>
      </c>
      <c r="D238" s="3">
        <f t="shared" si="19"/>
        <v>0</v>
      </c>
      <c r="F238" s="10">
        <f t="shared" si="20"/>
        <v>0</v>
      </c>
      <c r="G238" s="3">
        <f>IF(VLOOKUP(A238,Parameters!$A$13:$B$22,2)-C238&gt;F238,F238,VLOOKUP(A238,Parameters!$A$13:$B$22,2)-C238)</f>
        <v>0</v>
      </c>
      <c r="H238" s="3">
        <f t="shared" si="21"/>
        <v>0</v>
      </c>
      <c r="J238" s="23">
        <f t="shared" si="22"/>
        <v>1.0610958280343989</v>
      </c>
    </row>
    <row r="239" spans="1:10" x14ac:dyDescent="0.2">
      <c r="A239" s="8">
        <v>37483</v>
      </c>
      <c r="B239" s="3">
        <f t="shared" si="18"/>
        <v>0</v>
      </c>
      <c r="C239" s="25">
        <f>IF(VLOOKUP(A239,Parameters!$A$13:$B$22,2)*J239&gt;B239,B239,VLOOKUP(A239,Parameters!$A$13:$B$22,2)*J239)</f>
        <v>0</v>
      </c>
      <c r="D239" s="3">
        <f t="shared" si="19"/>
        <v>0</v>
      </c>
      <c r="F239" s="10">
        <f t="shared" si="20"/>
        <v>0</v>
      </c>
      <c r="G239" s="3">
        <f>IF(VLOOKUP(A239,Parameters!$A$13:$B$22,2)-C239&gt;F239,F239,VLOOKUP(A239,Parameters!$A$13:$B$22,2)-C239)</f>
        <v>0</v>
      </c>
      <c r="H239" s="3">
        <f t="shared" si="21"/>
        <v>0</v>
      </c>
      <c r="J239" s="23">
        <f t="shared" si="22"/>
        <v>1.0610958280343989</v>
      </c>
    </row>
    <row r="240" spans="1:10" x14ac:dyDescent="0.2">
      <c r="A240" s="8">
        <v>37484</v>
      </c>
      <c r="B240" s="3">
        <f t="shared" si="18"/>
        <v>0</v>
      </c>
      <c r="C240" s="25">
        <f>IF(VLOOKUP(A240,Parameters!$A$13:$B$22,2)*J240&gt;B240,B240,VLOOKUP(A240,Parameters!$A$13:$B$22,2)*J240)</f>
        <v>0</v>
      </c>
      <c r="D240" s="3">
        <f t="shared" si="19"/>
        <v>0</v>
      </c>
      <c r="F240" s="10">
        <f t="shared" si="20"/>
        <v>0</v>
      </c>
      <c r="G240" s="3">
        <f>IF(VLOOKUP(A240,Parameters!$A$13:$B$22,2)-C240&gt;F240,F240,VLOOKUP(A240,Parameters!$A$13:$B$22,2)-C240)</f>
        <v>0</v>
      </c>
      <c r="H240" s="3">
        <f t="shared" si="21"/>
        <v>0</v>
      </c>
      <c r="J240" s="23">
        <f t="shared" si="22"/>
        <v>1.0610958280343989</v>
      </c>
    </row>
    <row r="241" spans="1:10" x14ac:dyDescent="0.2">
      <c r="A241" s="8">
        <v>37485</v>
      </c>
      <c r="B241" s="3">
        <f t="shared" si="18"/>
        <v>0</v>
      </c>
      <c r="C241" s="25">
        <f>IF(VLOOKUP(A241,Parameters!$A$13:$B$22,2)*J241&gt;B241,B241,VLOOKUP(A241,Parameters!$A$13:$B$22,2)*J241)</f>
        <v>0</v>
      </c>
      <c r="D241" s="3">
        <f t="shared" si="19"/>
        <v>0</v>
      </c>
      <c r="F241" s="10">
        <f t="shared" si="20"/>
        <v>0</v>
      </c>
      <c r="G241" s="3">
        <f>IF(VLOOKUP(A241,Parameters!$A$13:$B$22,2)-C241&gt;F241,F241,VLOOKUP(A241,Parameters!$A$13:$B$22,2)-C241)</f>
        <v>0</v>
      </c>
      <c r="H241" s="3">
        <f t="shared" si="21"/>
        <v>0</v>
      </c>
      <c r="J241" s="23">
        <f t="shared" si="22"/>
        <v>1.0610958280343989</v>
      </c>
    </row>
    <row r="242" spans="1:10" x14ac:dyDescent="0.2">
      <c r="A242" s="8">
        <v>37486</v>
      </c>
      <c r="B242" s="3">
        <f t="shared" si="18"/>
        <v>0</v>
      </c>
      <c r="C242" s="25">
        <f>IF(VLOOKUP(A242,Parameters!$A$13:$B$22,2)*J242&gt;B242,B242,VLOOKUP(A242,Parameters!$A$13:$B$22,2)*J242)</f>
        <v>0</v>
      </c>
      <c r="D242" s="3">
        <f t="shared" si="19"/>
        <v>0</v>
      </c>
      <c r="F242" s="10">
        <f t="shared" si="20"/>
        <v>0</v>
      </c>
      <c r="G242" s="3">
        <f>IF(VLOOKUP(A242,Parameters!$A$13:$B$22,2)-C242&gt;F242,F242,VLOOKUP(A242,Parameters!$A$13:$B$22,2)-C242)</f>
        <v>0</v>
      </c>
      <c r="H242" s="3">
        <f t="shared" si="21"/>
        <v>0</v>
      </c>
      <c r="J242" s="23">
        <f t="shared" si="22"/>
        <v>1.0610958280343989</v>
      </c>
    </row>
    <row r="243" spans="1:10" x14ac:dyDescent="0.2">
      <c r="A243" s="8">
        <v>37487</v>
      </c>
      <c r="B243" s="3">
        <f t="shared" si="18"/>
        <v>0</v>
      </c>
      <c r="C243" s="25">
        <f>IF(VLOOKUP(A243,Parameters!$A$13:$B$22,2)*J243&gt;B243,B243,VLOOKUP(A243,Parameters!$A$13:$B$22,2)*J243)</f>
        <v>0</v>
      </c>
      <c r="D243" s="3">
        <f t="shared" si="19"/>
        <v>0</v>
      </c>
      <c r="F243" s="10">
        <f t="shared" si="20"/>
        <v>0</v>
      </c>
      <c r="G243" s="3">
        <f>IF(VLOOKUP(A243,Parameters!$A$13:$B$22,2)-C243&gt;F243,F243,VLOOKUP(A243,Parameters!$A$13:$B$22,2)-C243)</f>
        <v>0</v>
      </c>
      <c r="H243" s="3">
        <f t="shared" si="21"/>
        <v>0</v>
      </c>
      <c r="J243" s="23">
        <f t="shared" si="22"/>
        <v>1.0610958280343989</v>
      </c>
    </row>
    <row r="244" spans="1:10" x14ac:dyDescent="0.2">
      <c r="A244" s="8">
        <v>37488</v>
      </c>
      <c r="B244" s="3">
        <f t="shared" si="18"/>
        <v>0</v>
      </c>
      <c r="C244" s="25">
        <f>IF(VLOOKUP(A244,Parameters!$A$13:$B$22,2)*J244&gt;B244,B244,VLOOKUP(A244,Parameters!$A$13:$B$22,2)*J244)</f>
        <v>0</v>
      </c>
      <c r="D244" s="3">
        <f t="shared" si="19"/>
        <v>0</v>
      </c>
      <c r="F244" s="10">
        <f t="shared" si="20"/>
        <v>0</v>
      </c>
      <c r="G244" s="3">
        <f>IF(VLOOKUP(A244,Parameters!$A$13:$B$22,2)-C244&gt;F244,F244,VLOOKUP(A244,Parameters!$A$13:$B$22,2)-C244)</f>
        <v>0</v>
      </c>
      <c r="H244" s="3">
        <f t="shared" si="21"/>
        <v>0</v>
      </c>
      <c r="J244" s="23">
        <f t="shared" si="22"/>
        <v>1.0610958280343989</v>
      </c>
    </row>
    <row r="245" spans="1:10" x14ac:dyDescent="0.2">
      <c r="A245" s="8">
        <v>37489</v>
      </c>
      <c r="B245" s="3">
        <f t="shared" si="18"/>
        <v>0</v>
      </c>
      <c r="C245" s="25">
        <f>IF(VLOOKUP(A245,Parameters!$A$13:$B$22,2)*J245&gt;B245,B245,VLOOKUP(A245,Parameters!$A$13:$B$22,2)*J245)</f>
        <v>0</v>
      </c>
      <c r="D245" s="3">
        <f t="shared" si="19"/>
        <v>0</v>
      </c>
      <c r="F245" s="10">
        <f t="shared" si="20"/>
        <v>0</v>
      </c>
      <c r="G245" s="3">
        <f>IF(VLOOKUP(A245,Parameters!$A$13:$B$22,2)-C245&gt;F245,F245,VLOOKUP(A245,Parameters!$A$13:$B$22,2)-C245)</f>
        <v>0</v>
      </c>
      <c r="H245" s="3">
        <f t="shared" si="21"/>
        <v>0</v>
      </c>
      <c r="J245" s="23">
        <f t="shared" si="22"/>
        <v>1.0610958280343989</v>
      </c>
    </row>
    <row r="246" spans="1:10" x14ac:dyDescent="0.2">
      <c r="A246" s="8">
        <v>37490</v>
      </c>
      <c r="B246" s="3">
        <f t="shared" si="18"/>
        <v>0</v>
      </c>
      <c r="C246" s="25">
        <f>IF(VLOOKUP(A246,Parameters!$A$13:$B$22,2)*J246&gt;B246,B246,VLOOKUP(A246,Parameters!$A$13:$B$22,2)*J246)</f>
        <v>0</v>
      </c>
      <c r="D246" s="3">
        <f t="shared" si="19"/>
        <v>0</v>
      </c>
      <c r="F246" s="10">
        <f t="shared" si="20"/>
        <v>0</v>
      </c>
      <c r="G246" s="3">
        <f>IF(VLOOKUP(A246,Parameters!$A$13:$B$22,2)-C246&gt;F246,F246,VLOOKUP(A246,Parameters!$A$13:$B$22,2)-C246)</f>
        <v>0</v>
      </c>
      <c r="H246" s="3">
        <f t="shared" si="21"/>
        <v>0</v>
      </c>
      <c r="J246" s="23">
        <f t="shared" si="22"/>
        <v>1.0610958280343989</v>
      </c>
    </row>
    <row r="247" spans="1:10" x14ac:dyDescent="0.2">
      <c r="A247" s="8">
        <v>37491</v>
      </c>
      <c r="B247" s="3">
        <f t="shared" si="18"/>
        <v>0</v>
      </c>
      <c r="C247" s="25">
        <f>IF(VLOOKUP(A247,Parameters!$A$13:$B$22,2)*J247&gt;B247,B247,VLOOKUP(A247,Parameters!$A$13:$B$22,2)*J247)</f>
        <v>0</v>
      </c>
      <c r="D247" s="3">
        <f t="shared" si="19"/>
        <v>0</v>
      </c>
      <c r="F247" s="10">
        <f t="shared" si="20"/>
        <v>0</v>
      </c>
      <c r="G247" s="3">
        <f>IF(VLOOKUP(A247,Parameters!$A$13:$B$22,2)-C247&gt;F247,F247,VLOOKUP(A247,Parameters!$A$13:$B$22,2)-C247)</f>
        <v>0</v>
      </c>
      <c r="H247" s="3">
        <f t="shared" si="21"/>
        <v>0</v>
      </c>
      <c r="J247" s="23">
        <f t="shared" si="22"/>
        <v>1.0610958280343989</v>
      </c>
    </row>
    <row r="248" spans="1:10" x14ac:dyDescent="0.2">
      <c r="A248" s="8">
        <v>37492</v>
      </c>
      <c r="B248" s="3">
        <f t="shared" si="18"/>
        <v>0</v>
      </c>
      <c r="C248" s="25">
        <f>IF(VLOOKUP(A248,Parameters!$A$13:$B$22,2)*J248&gt;B248,B248,VLOOKUP(A248,Parameters!$A$13:$B$22,2)*J248)</f>
        <v>0</v>
      </c>
      <c r="D248" s="3">
        <f t="shared" si="19"/>
        <v>0</v>
      </c>
      <c r="F248" s="10">
        <f t="shared" si="20"/>
        <v>0</v>
      </c>
      <c r="G248" s="3">
        <f>IF(VLOOKUP(A248,Parameters!$A$13:$B$22,2)-C248&gt;F248,F248,VLOOKUP(A248,Parameters!$A$13:$B$22,2)-C248)</f>
        <v>0</v>
      </c>
      <c r="H248" s="3">
        <f t="shared" si="21"/>
        <v>0</v>
      </c>
      <c r="J248" s="23">
        <f t="shared" si="22"/>
        <v>1.0610958280343989</v>
      </c>
    </row>
    <row r="249" spans="1:10" x14ac:dyDescent="0.2">
      <c r="A249" s="8">
        <v>37493</v>
      </c>
      <c r="B249" s="3">
        <f t="shared" si="18"/>
        <v>0</v>
      </c>
      <c r="C249" s="25">
        <f>IF(VLOOKUP(A249,Parameters!$A$13:$B$22,2)*J249&gt;B249,B249,VLOOKUP(A249,Parameters!$A$13:$B$22,2)*J249)</f>
        <v>0</v>
      </c>
      <c r="D249" s="3">
        <f t="shared" si="19"/>
        <v>0</v>
      </c>
      <c r="F249" s="10">
        <f t="shared" si="20"/>
        <v>0</v>
      </c>
      <c r="G249" s="3">
        <f>IF(VLOOKUP(A249,Parameters!$A$13:$B$22,2)-C249&gt;F249,F249,VLOOKUP(A249,Parameters!$A$13:$B$22,2)-C249)</f>
        <v>0</v>
      </c>
      <c r="H249" s="3">
        <f t="shared" si="21"/>
        <v>0</v>
      </c>
      <c r="J249" s="23">
        <f t="shared" si="22"/>
        <v>1.0610958280343989</v>
      </c>
    </row>
    <row r="250" spans="1:10" x14ac:dyDescent="0.2">
      <c r="A250" s="8">
        <v>37494</v>
      </c>
      <c r="B250" s="3">
        <f t="shared" si="18"/>
        <v>0</v>
      </c>
      <c r="C250" s="25">
        <f>IF(VLOOKUP(A250,Parameters!$A$13:$B$22,2)*J250&gt;B250,B250,VLOOKUP(A250,Parameters!$A$13:$B$22,2)*J250)</f>
        <v>0</v>
      </c>
      <c r="D250" s="3">
        <f t="shared" si="19"/>
        <v>0</v>
      </c>
      <c r="F250" s="10">
        <f t="shared" si="20"/>
        <v>0</v>
      </c>
      <c r="G250" s="3">
        <f>IF(VLOOKUP(A250,Parameters!$A$13:$B$22,2)-C250&gt;F250,F250,VLOOKUP(A250,Parameters!$A$13:$B$22,2)-C250)</f>
        <v>0</v>
      </c>
      <c r="H250" s="3">
        <f t="shared" si="21"/>
        <v>0</v>
      </c>
      <c r="J250" s="23">
        <f t="shared" si="22"/>
        <v>1.0610958280343989</v>
      </c>
    </row>
    <row r="251" spans="1:10" x14ac:dyDescent="0.2">
      <c r="A251" s="8">
        <v>37495</v>
      </c>
      <c r="B251" s="3">
        <f t="shared" si="18"/>
        <v>0</v>
      </c>
      <c r="C251" s="25">
        <f>IF(VLOOKUP(A251,Parameters!$A$13:$B$22,2)*J251&gt;B251,B251,VLOOKUP(A251,Parameters!$A$13:$B$22,2)*J251)</f>
        <v>0</v>
      </c>
      <c r="D251" s="3">
        <f t="shared" si="19"/>
        <v>0</v>
      </c>
      <c r="F251" s="10">
        <f t="shared" si="20"/>
        <v>0</v>
      </c>
      <c r="G251" s="3">
        <f>IF(VLOOKUP(A251,Parameters!$A$13:$B$22,2)-C251&gt;F251,F251,VLOOKUP(A251,Parameters!$A$13:$B$22,2)-C251)</f>
        <v>0</v>
      </c>
      <c r="H251" s="3">
        <f t="shared" si="21"/>
        <v>0</v>
      </c>
      <c r="J251" s="23">
        <f t="shared" si="22"/>
        <v>1.0610958280343989</v>
      </c>
    </row>
    <row r="252" spans="1:10" x14ac:dyDescent="0.2">
      <c r="A252" s="8">
        <v>37496</v>
      </c>
      <c r="B252" s="3">
        <f t="shared" si="18"/>
        <v>0</v>
      </c>
      <c r="C252" s="25">
        <f>IF(VLOOKUP(A252,Parameters!$A$13:$B$22,2)*J252&gt;B252,B252,VLOOKUP(A252,Parameters!$A$13:$B$22,2)*J252)</f>
        <v>0</v>
      </c>
      <c r="D252" s="3">
        <f t="shared" si="19"/>
        <v>0</v>
      </c>
      <c r="F252" s="10">
        <f t="shared" si="20"/>
        <v>0</v>
      </c>
      <c r="G252" s="3">
        <f>IF(VLOOKUP(A252,Parameters!$A$13:$B$22,2)-C252&gt;F252,F252,VLOOKUP(A252,Parameters!$A$13:$B$22,2)-C252)</f>
        <v>0</v>
      </c>
      <c r="H252" s="3">
        <f t="shared" si="21"/>
        <v>0</v>
      </c>
      <c r="J252" s="23">
        <f t="shared" si="22"/>
        <v>1.0610958280343989</v>
      </c>
    </row>
    <row r="253" spans="1:10" x14ac:dyDescent="0.2">
      <c r="A253" s="8">
        <v>37497</v>
      </c>
      <c r="B253" s="3">
        <f t="shared" si="18"/>
        <v>0</v>
      </c>
      <c r="C253" s="25">
        <f>IF(VLOOKUP(A253,Parameters!$A$13:$B$22,2)*J253&gt;B253,B253,VLOOKUP(A253,Parameters!$A$13:$B$22,2)*J253)</f>
        <v>0</v>
      </c>
      <c r="D253" s="3">
        <f t="shared" si="19"/>
        <v>0</v>
      </c>
      <c r="F253" s="10">
        <f t="shared" si="20"/>
        <v>0</v>
      </c>
      <c r="G253" s="3">
        <f>IF(VLOOKUP(A253,Parameters!$A$13:$B$22,2)-C253&gt;F253,F253,VLOOKUP(A253,Parameters!$A$13:$B$22,2)-C253)</f>
        <v>0</v>
      </c>
      <c r="H253" s="3">
        <f t="shared" si="21"/>
        <v>0</v>
      </c>
      <c r="J253" s="23">
        <f t="shared" si="22"/>
        <v>1.0610958280343989</v>
      </c>
    </row>
    <row r="254" spans="1:10" x14ac:dyDescent="0.2">
      <c r="A254" s="8">
        <v>37498</v>
      </c>
      <c r="B254" s="3">
        <f t="shared" si="18"/>
        <v>0</v>
      </c>
      <c r="C254" s="25">
        <f>IF(VLOOKUP(A254,Parameters!$A$13:$B$22,2)*J254&gt;B254,B254,VLOOKUP(A254,Parameters!$A$13:$B$22,2)*J254)</f>
        <v>0</v>
      </c>
      <c r="D254" s="3">
        <f t="shared" si="19"/>
        <v>0</v>
      </c>
      <c r="F254" s="10">
        <f t="shared" si="20"/>
        <v>0</v>
      </c>
      <c r="G254" s="3">
        <f>IF(VLOOKUP(A254,Parameters!$A$13:$B$22,2)-C254&gt;F254,F254,VLOOKUP(A254,Parameters!$A$13:$B$22,2)-C254)</f>
        <v>0</v>
      </c>
      <c r="H254" s="3">
        <f t="shared" si="21"/>
        <v>0</v>
      </c>
      <c r="J254" s="23">
        <f t="shared" si="22"/>
        <v>1.0610958280343989</v>
      </c>
    </row>
    <row r="255" spans="1:10" x14ac:dyDescent="0.2">
      <c r="A255" s="8">
        <v>37499</v>
      </c>
      <c r="B255" s="3">
        <f t="shared" si="18"/>
        <v>0</v>
      </c>
      <c r="C255" s="25">
        <f>IF(VLOOKUP(A255,Parameters!$A$13:$B$22,2)*J255&gt;B255,B255,VLOOKUP(A255,Parameters!$A$13:$B$22,2)*J255)</f>
        <v>0</v>
      </c>
      <c r="D255" s="3">
        <f t="shared" si="19"/>
        <v>0</v>
      </c>
      <c r="F255" s="10">
        <f t="shared" si="20"/>
        <v>0</v>
      </c>
      <c r="G255" s="3">
        <f>IF(VLOOKUP(A255,Parameters!$A$13:$B$22,2)-C255&gt;F255,F255,VLOOKUP(A255,Parameters!$A$13:$B$22,2)-C255)</f>
        <v>0</v>
      </c>
      <c r="H255" s="3">
        <f t="shared" si="21"/>
        <v>0</v>
      </c>
      <c r="J255" s="23">
        <f t="shared" si="22"/>
        <v>1.0610958280343989</v>
      </c>
    </row>
    <row r="256" spans="1:10" x14ac:dyDescent="0.2">
      <c r="A256" s="8">
        <v>37500</v>
      </c>
      <c r="B256" s="3">
        <f t="shared" si="18"/>
        <v>0</v>
      </c>
      <c r="C256" s="25">
        <f>IF(VLOOKUP(A256,Parameters!$A$13:$B$22,2)*J256&gt;B256,B256,VLOOKUP(A256,Parameters!$A$13:$B$22,2)*J256)</f>
        <v>0</v>
      </c>
      <c r="D256" s="3">
        <f t="shared" si="19"/>
        <v>0</v>
      </c>
      <c r="F256" s="10">
        <f t="shared" si="20"/>
        <v>0</v>
      </c>
      <c r="G256" s="3">
        <f>IF(VLOOKUP(A256,Parameters!$A$13:$B$22,2)-C256&gt;F256,F256,VLOOKUP(A256,Parameters!$A$13:$B$22,2)-C256)</f>
        <v>0</v>
      </c>
      <c r="H256" s="3">
        <f t="shared" si="21"/>
        <v>0</v>
      </c>
      <c r="J256" s="23">
        <f t="shared" si="22"/>
        <v>1.0610958280343989</v>
      </c>
    </row>
    <row r="257" spans="1:10" x14ac:dyDescent="0.2">
      <c r="A257" s="8">
        <v>37501</v>
      </c>
      <c r="B257" s="3">
        <f t="shared" si="18"/>
        <v>0</v>
      </c>
      <c r="C257" s="25">
        <f>IF(VLOOKUP(A257,Parameters!$A$13:$B$22,2)*J257&gt;B257,B257,VLOOKUP(A257,Parameters!$A$13:$B$22,2)*J257)</f>
        <v>0</v>
      </c>
      <c r="D257" s="3">
        <f t="shared" si="19"/>
        <v>0</v>
      </c>
      <c r="F257" s="10">
        <f t="shared" si="20"/>
        <v>0</v>
      </c>
      <c r="G257" s="3">
        <f>IF(VLOOKUP(A257,Parameters!$A$13:$B$22,2)-C257&gt;F257,F257,VLOOKUP(A257,Parameters!$A$13:$B$22,2)-C257)</f>
        <v>0</v>
      </c>
      <c r="H257" s="3">
        <f t="shared" si="21"/>
        <v>0</v>
      </c>
      <c r="J257" s="23">
        <f t="shared" si="22"/>
        <v>1.0610958280343989</v>
      </c>
    </row>
    <row r="258" spans="1:10" x14ac:dyDescent="0.2">
      <c r="A258" s="8">
        <v>37502</v>
      </c>
      <c r="B258" s="3">
        <f t="shared" si="18"/>
        <v>0</v>
      </c>
      <c r="C258" s="25">
        <f>IF(VLOOKUP(A258,Parameters!$A$13:$B$22,2)*J258&gt;B258,B258,VLOOKUP(A258,Parameters!$A$13:$B$22,2)*J258)</f>
        <v>0</v>
      </c>
      <c r="D258" s="3">
        <f t="shared" si="19"/>
        <v>0</v>
      </c>
      <c r="F258" s="10">
        <f t="shared" si="20"/>
        <v>0</v>
      </c>
      <c r="G258" s="3">
        <f>IF(VLOOKUP(A258,Parameters!$A$13:$B$22,2)-C258&gt;F258,F258,VLOOKUP(A258,Parameters!$A$13:$B$22,2)-C258)</f>
        <v>0</v>
      </c>
      <c r="H258" s="3">
        <f t="shared" si="21"/>
        <v>0</v>
      </c>
      <c r="J258" s="23">
        <f t="shared" si="22"/>
        <v>1.0610958280343989</v>
      </c>
    </row>
    <row r="259" spans="1:10" x14ac:dyDescent="0.2">
      <c r="A259" s="8">
        <v>37503</v>
      </c>
      <c r="B259" s="3">
        <f t="shared" si="18"/>
        <v>0</v>
      </c>
      <c r="C259" s="25">
        <f>IF(VLOOKUP(A259,Parameters!$A$13:$B$22,2)*J259&gt;B259,B259,VLOOKUP(A259,Parameters!$A$13:$B$22,2)*J259)</f>
        <v>0</v>
      </c>
      <c r="D259" s="3">
        <f t="shared" si="19"/>
        <v>0</v>
      </c>
      <c r="F259" s="10">
        <f t="shared" si="20"/>
        <v>0</v>
      </c>
      <c r="G259" s="3">
        <f>IF(VLOOKUP(A259,Parameters!$A$13:$B$22,2)-C259&gt;F259,F259,VLOOKUP(A259,Parameters!$A$13:$B$22,2)-C259)</f>
        <v>0</v>
      </c>
      <c r="H259" s="3">
        <f t="shared" si="21"/>
        <v>0</v>
      </c>
      <c r="J259" s="23">
        <f t="shared" si="22"/>
        <v>1.0610958280343989</v>
      </c>
    </row>
    <row r="260" spans="1:10" x14ac:dyDescent="0.2">
      <c r="A260" s="8">
        <v>37504</v>
      </c>
      <c r="B260" s="3">
        <f t="shared" si="18"/>
        <v>0</v>
      </c>
      <c r="C260" s="25">
        <f>IF(VLOOKUP(A260,Parameters!$A$13:$B$22,2)*J260&gt;B260,B260,VLOOKUP(A260,Parameters!$A$13:$B$22,2)*J260)</f>
        <v>0</v>
      </c>
      <c r="D260" s="3">
        <f t="shared" si="19"/>
        <v>0</v>
      </c>
      <c r="F260" s="10">
        <f t="shared" si="20"/>
        <v>0</v>
      </c>
      <c r="G260" s="3">
        <f>IF(VLOOKUP(A260,Parameters!$A$13:$B$22,2)-C260&gt;F260,F260,VLOOKUP(A260,Parameters!$A$13:$B$22,2)-C260)</f>
        <v>0</v>
      </c>
      <c r="H260" s="3">
        <f t="shared" si="21"/>
        <v>0</v>
      </c>
      <c r="J260" s="23">
        <f t="shared" si="22"/>
        <v>1.0610958280343989</v>
      </c>
    </row>
    <row r="261" spans="1:10" x14ac:dyDescent="0.2">
      <c r="A261" s="8">
        <v>37505</v>
      </c>
      <c r="B261" s="3">
        <f t="shared" si="18"/>
        <v>0</v>
      </c>
      <c r="C261" s="25">
        <f>IF(VLOOKUP(A261,Parameters!$A$13:$B$22,2)*J261&gt;B261,B261,VLOOKUP(A261,Parameters!$A$13:$B$22,2)*J261)</f>
        <v>0</v>
      </c>
      <c r="D261" s="3">
        <f t="shared" si="19"/>
        <v>0</v>
      </c>
      <c r="F261" s="10">
        <f t="shared" si="20"/>
        <v>0</v>
      </c>
      <c r="G261" s="3">
        <f>IF(VLOOKUP(A261,Parameters!$A$13:$B$22,2)-C261&gt;F261,F261,VLOOKUP(A261,Parameters!$A$13:$B$22,2)-C261)</f>
        <v>0</v>
      </c>
      <c r="H261" s="3">
        <f t="shared" si="21"/>
        <v>0</v>
      </c>
      <c r="J261" s="23">
        <f t="shared" si="22"/>
        <v>1.0610958280343989</v>
      </c>
    </row>
    <row r="262" spans="1:10" x14ac:dyDescent="0.2">
      <c r="A262" s="8">
        <v>37506</v>
      </c>
      <c r="B262" s="3">
        <f t="shared" si="18"/>
        <v>0</v>
      </c>
      <c r="C262" s="25">
        <f>IF(VLOOKUP(A262,Parameters!$A$13:$B$22,2)*J262&gt;B262,B262,VLOOKUP(A262,Parameters!$A$13:$B$22,2)*J262)</f>
        <v>0</v>
      </c>
      <c r="D262" s="3">
        <f t="shared" si="19"/>
        <v>0</v>
      </c>
      <c r="F262" s="10">
        <f t="shared" si="20"/>
        <v>0</v>
      </c>
      <c r="G262" s="3">
        <f>IF(VLOOKUP(A262,Parameters!$A$13:$B$22,2)-C262&gt;F262,F262,VLOOKUP(A262,Parameters!$A$13:$B$22,2)-C262)</f>
        <v>0</v>
      </c>
      <c r="H262" s="3">
        <f t="shared" si="21"/>
        <v>0</v>
      </c>
      <c r="J262" s="23">
        <f t="shared" si="22"/>
        <v>1.0610958280343989</v>
      </c>
    </row>
    <row r="263" spans="1:10" x14ac:dyDescent="0.2">
      <c r="A263" s="8">
        <v>37507</v>
      </c>
      <c r="B263" s="3">
        <f t="shared" si="18"/>
        <v>0</v>
      </c>
      <c r="C263" s="25">
        <f>IF(VLOOKUP(A263,Parameters!$A$13:$B$22,2)*J263&gt;B263,B263,VLOOKUP(A263,Parameters!$A$13:$B$22,2)*J263)</f>
        <v>0</v>
      </c>
      <c r="D263" s="3">
        <f t="shared" si="19"/>
        <v>0</v>
      </c>
      <c r="F263" s="10">
        <f t="shared" si="20"/>
        <v>0</v>
      </c>
      <c r="G263" s="3">
        <f>IF(VLOOKUP(A263,Parameters!$A$13:$B$22,2)-C263&gt;F263,F263,VLOOKUP(A263,Parameters!$A$13:$B$22,2)-C263)</f>
        <v>0</v>
      </c>
      <c r="H263" s="3">
        <f t="shared" si="21"/>
        <v>0</v>
      </c>
      <c r="J263" s="23">
        <f t="shared" si="22"/>
        <v>1.0610958280343989</v>
      </c>
    </row>
    <row r="264" spans="1:10" x14ac:dyDescent="0.2">
      <c r="A264" s="8">
        <v>37508</v>
      </c>
      <c r="B264" s="3">
        <f t="shared" ref="B264:B316" si="23">D263</f>
        <v>0</v>
      </c>
      <c r="C264" s="25">
        <f>IF(VLOOKUP(A264,Parameters!$A$13:$B$22,2)*J264&gt;B264,B264,VLOOKUP(A264,Parameters!$A$13:$B$22,2)*J264)</f>
        <v>0</v>
      </c>
      <c r="D264" s="3">
        <f t="shared" ref="D264:D316" si="24">B264-C264</f>
        <v>0</v>
      </c>
      <c r="F264" s="10">
        <f t="shared" si="20"/>
        <v>0</v>
      </c>
      <c r="G264" s="3">
        <f>IF(VLOOKUP(A264,Parameters!$A$13:$B$22,2)-C264&gt;F264,F264,VLOOKUP(A264,Parameters!$A$13:$B$22,2)-C264)</f>
        <v>0</v>
      </c>
      <c r="H264" s="3">
        <f t="shared" si="21"/>
        <v>0</v>
      </c>
      <c r="J264" s="23">
        <f t="shared" si="22"/>
        <v>1.0610958280343989</v>
      </c>
    </row>
    <row r="265" spans="1:10" x14ac:dyDescent="0.2">
      <c r="A265" s="8">
        <v>37509</v>
      </c>
      <c r="B265" s="3">
        <f t="shared" si="23"/>
        <v>0</v>
      </c>
      <c r="C265" s="25">
        <f>IF(VLOOKUP(A265,Parameters!$A$13:$B$22,2)*J265&gt;B265,B265,VLOOKUP(A265,Parameters!$A$13:$B$22,2)*J265)</f>
        <v>0</v>
      </c>
      <c r="D265" s="3">
        <f t="shared" si="24"/>
        <v>0</v>
      </c>
      <c r="F265" s="10">
        <f t="shared" si="20"/>
        <v>0</v>
      </c>
      <c r="G265" s="3">
        <f>IF(VLOOKUP(A265,Parameters!$A$13:$B$22,2)-C265&gt;F265,F265,VLOOKUP(A265,Parameters!$A$13:$B$22,2)-C265)</f>
        <v>0</v>
      </c>
      <c r="H265" s="3">
        <f t="shared" si="21"/>
        <v>0</v>
      </c>
      <c r="J265" s="23">
        <f t="shared" si="22"/>
        <v>1.0610958280343989</v>
      </c>
    </row>
    <row r="266" spans="1:10" x14ac:dyDescent="0.2">
      <c r="A266" s="8">
        <v>37510</v>
      </c>
      <c r="B266" s="3">
        <f t="shared" si="23"/>
        <v>0</v>
      </c>
      <c r="C266" s="25">
        <f>IF(VLOOKUP(A266,Parameters!$A$13:$B$22,2)*J266&gt;B266,B266,VLOOKUP(A266,Parameters!$A$13:$B$22,2)*J266)</f>
        <v>0</v>
      </c>
      <c r="D266" s="3">
        <f t="shared" si="24"/>
        <v>0</v>
      </c>
      <c r="F266" s="10">
        <f t="shared" si="20"/>
        <v>0</v>
      </c>
      <c r="G266" s="3">
        <f>IF(VLOOKUP(A266,Parameters!$A$13:$B$22,2)-C266&gt;F266,F266,VLOOKUP(A266,Parameters!$A$13:$B$22,2)-C266)</f>
        <v>0</v>
      </c>
      <c r="H266" s="3">
        <f t="shared" si="21"/>
        <v>0</v>
      </c>
      <c r="J266" s="23">
        <f t="shared" si="22"/>
        <v>1.0610958280343989</v>
      </c>
    </row>
    <row r="267" spans="1:10" x14ac:dyDescent="0.2">
      <c r="A267" s="8">
        <v>37511</v>
      </c>
      <c r="B267" s="3">
        <f t="shared" si="23"/>
        <v>0</v>
      </c>
      <c r="C267" s="25">
        <f>IF(VLOOKUP(A267,Parameters!$A$13:$B$22,2)*J267&gt;B267,B267,VLOOKUP(A267,Parameters!$A$13:$B$22,2)*J267)</f>
        <v>0</v>
      </c>
      <c r="D267" s="3">
        <f t="shared" si="24"/>
        <v>0</v>
      </c>
      <c r="F267" s="10">
        <f t="shared" si="20"/>
        <v>0</v>
      </c>
      <c r="G267" s="3">
        <f>IF(VLOOKUP(A267,Parameters!$A$13:$B$22,2)-C267&gt;F267,F267,VLOOKUP(A267,Parameters!$A$13:$B$22,2)-C267)</f>
        <v>0</v>
      </c>
      <c r="H267" s="3">
        <f t="shared" si="21"/>
        <v>0</v>
      </c>
      <c r="J267" s="23">
        <f t="shared" si="22"/>
        <v>1.0610958280343989</v>
      </c>
    </row>
    <row r="268" spans="1:10" x14ac:dyDescent="0.2">
      <c r="A268" s="8">
        <v>37512</v>
      </c>
      <c r="B268" s="3">
        <f t="shared" si="23"/>
        <v>0</v>
      </c>
      <c r="C268" s="25">
        <f>IF(VLOOKUP(A268,Parameters!$A$13:$B$22,2)*J268&gt;B268,B268,VLOOKUP(A268,Parameters!$A$13:$B$22,2)*J268)</f>
        <v>0</v>
      </c>
      <c r="D268" s="3">
        <f t="shared" si="24"/>
        <v>0</v>
      </c>
      <c r="F268" s="10">
        <f t="shared" si="20"/>
        <v>0</v>
      </c>
      <c r="G268" s="3">
        <f>IF(VLOOKUP(A268,Parameters!$A$13:$B$22,2)-C268&gt;F268,F268,VLOOKUP(A268,Parameters!$A$13:$B$22,2)-C268)</f>
        <v>0</v>
      </c>
      <c r="H268" s="3">
        <f t="shared" si="21"/>
        <v>0</v>
      </c>
      <c r="J268" s="23">
        <f t="shared" si="22"/>
        <v>1.0610958280343989</v>
      </c>
    </row>
    <row r="269" spans="1:10" x14ac:dyDescent="0.2">
      <c r="A269" s="8">
        <v>37513</v>
      </c>
      <c r="B269" s="3">
        <f t="shared" si="23"/>
        <v>0</v>
      </c>
      <c r="C269" s="25">
        <f>IF(VLOOKUP(A269,Parameters!$A$13:$B$22,2)*J269&gt;B269,B269,VLOOKUP(A269,Parameters!$A$13:$B$22,2)*J269)</f>
        <v>0</v>
      </c>
      <c r="D269" s="3">
        <f t="shared" si="24"/>
        <v>0</v>
      </c>
      <c r="F269" s="10">
        <f t="shared" si="20"/>
        <v>0</v>
      </c>
      <c r="G269" s="3">
        <f>IF(VLOOKUP(A269,Parameters!$A$13:$B$22,2)-C269&gt;F269,F269,VLOOKUP(A269,Parameters!$A$13:$B$22,2)-C269)</f>
        <v>0</v>
      </c>
      <c r="H269" s="3">
        <f t="shared" si="21"/>
        <v>0</v>
      </c>
      <c r="J269" s="23">
        <f t="shared" si="22"/>
        <v>1.0610958280343989</v>
      </c>
    </row>
    <row r="270" spans="1:10" x14ac:dyDescent="0.2">
      <c r="A270" s="8">
        <v>37514</v>
      </c>
      <c r="B270" s="3">
        <f t="shared" si="23"/>
        <v>0</v>
      </c>
      <c r="C270" s="25">
        <f>IF(VLOOKUP(A270,Parameters!$A$13:$B$22,2)*J270&gt;B270,B270,VLOOKUP(A270,Parameters!$A$13:$B$22,2)*J270)</f>
        <v>0</v>
      </c>
      <c r="D270" s="3">
        <f t="shared" si="24"/>
        <v>0</v>
      </c>
      <c r="F270" s="10">
        <f t="shared" si="20"/>
        <v>0</v>
      </c>
      <c r="G270" s="3">
        <f>IF(VLOOKUP(A270,Parameters!$A$13:$B$22,2)-C270&gt;F270,F270,VLOOKUP(A270,Parameters!$A$13:$B$22,2)-C270)</f>
        <v>0</v>
      </c>
      <c r="H270" s="3">
        <f t="shared" si="21"/>
        <v>0</v>
      </c>
      <c r="J270" s="23">
        <f t="shared" si="22"/>
        <v>1.0610958280343989</v>
      </c>
    </row>
    <row r="271" spans="1:10" x14ac:dyDescent="0.2">
      <c r="A271" s="8">
        <v>37515</v>
      </c>
      <c r="B271" s="3">
        <f t="shared" si="23"/>
        <v>0</v>
      </c>
      <c r="C271" s="25">
        <f>IF(VLOOKUP(A271,Parameters!$A$13:$B$22,2)*J271&gt;B271,B271,VLOOKUP(A271,Parameters!$A$13:$B$22,2)*J271)</f>
        <v>0</v>
      </c>
      <c r="D271" s="3">
        <f t="shared" si="24"/>
        <v>0</v>
      </c>
      <c r="F271" s="10">
        <f t="shared" ref="F271:F316" si="25">H270</f>
        <v>0</v>
      </c>
      <c r="G271" s="3">
        <f>IF(VLOOKUP(A271,Parameters!$A$13:$B$22,2)-C271&gt;F271,F271,VLOOKUP(A271,Parameters!$A$13:$B$22,2)-C271)</f>
        <v>0</v>
      </c>
      <c r="H271" s="3">
        <f t="shared" ref="H271:H316" si="26">F271-G271</f>
        <v>0</v>
      </c>
      <c r="J271" s="23">
        <f t="shared" si="22"/>
        <v>1.0610958280343989</v>
      </c>
    </row>
    <row r="272" spans="1:10" x14ac:dyDescent="0.2">
      <c r="A272" s="8">
        <v>37516</v>
      </c>
      <c r="B272" s="3">
        <f t="shared" si="23"/>
        <v>0</v>
      </c>
      <c r="C272" s="25">
        <f>IF(VLOOKUP(A272,Parameters!$A$13:$B$22,2)*J272&gt;B272,B272,VLOOKUP(A272,Parameters!$A$13:$B$22,2)*J272)</f>
        <v>0</v>
      </c>
      <c r="D272" s="3">
        <f t="shared" si="24"/>
        <v>0</v>
      </c>
      <c r="F272" s="10">
        <f t="shared" si="25"/>
        <v>0</v>
      </c>
      <c r="G272" s="3">
        <f>IF(VLOOKUP(A272,Parameters!$A$13:$B$22,2)-C272&gt;F272,F272,VLOOKUP(A272,Parameters!$A$13:$B$22,2)-C272)</f>
        <v>0</v>
      </c>
      <c r="H272" s="3">
        <f t="shared" si="26"/>
        <v>0</v>
      </c>
      <c r="J272" s="23">
        <f t="shared" si="22"/>
        <v>1.0610958280343989</v>
      </c>
    </row>
    <row r="273" spans="1:10" x14ac:dyDescent="0.2">
      <c r="A273" s="8">
        <v>37517</v>
      </c>
      <c r="B273" s="3">
        <f t="shared" si="23"/>
        <v>0</v>
      </c>
      <c r="C273" s="25">
        <f>IF(VLOOKUP(A273,Parameters!$A$13:$B$22,2)*J273&gt;B273,B273,VLOOKUP(A273,Parameters!$A$13:$B$22,2)*J273)</f>
        <v>0</v>
      </c>
      <c r="D273" s="3">
        <f t="shared" si="24"/>
        <v>0</v>
      </c>
      <c r="F273" s="10">
        <f t="shared" si="25"/>
        <v>0</v>
      </c>
      <c r="G273" s="3">
        <f>IF(VLOOKUP(A273,Parameters!$A$13:$B$22,2)-C273&gt;F273,F273,VLOOKUP(A273,Parameters!$A$13:$B$22,2)-C273)</f>
        <v>0</v>
      </c>
      <c r="H273" s="3">
        <f t="shared" si="26"/>
        <v>0</v>
      </c>
      <c r="J273" s="23">
        <f t="shared" si="22"/>
        <v>1.0610958280343989</v>
      </c>
    </row>
    <row r="274" spans="1:10" x14ac:dyDescent="0.2">
      <c r="A274" s="8">
        <v>37518</v>
      </c>
      <c r="B274" s="3">
        <f t="shared" si="23"/>
        <v>0</v>
      </c>
      <c r="C274" s="25">
        <f>IF(VLOOKUP(A274,Parameters!$A$13:$B$22,2)*J274&gt;B274,B274,VLOOKUP(A274,Parameters!$A$13:$B$22,2)*J274)</f>
        <v>0</v>
      </c>
      <c r="D274" s="3">
        <f t="shared" si="24"/>
        <v>0</v>
      </c>
      <c r="F274" s="10">
        <f t="shared" si="25"/>
        <v>0</v>
      </c>
      <c r="G274" s="3">
        <f>IF(VLOOKUP(A274,Parameters!$A$13:$B$22,2)-C274&gt;F274,F274,VLOOKUP(A274,Parameters!$A$13:$B$22,2)-C274)</f>
        <v>0</v>
      </c>
      <c r="H274" s="3">
        <f t="shared" si="26"/>
        <v>0</v>
      </c>
      <c r="J274" s="23">
        <f t="shared" si="22"/>
        <v>1.0610958280343989</v>
      </c>
    </row>
    <row r="275" spans="1:10" x14ac:dyDescent="0.2">
      <c r="A275" s="8">
        <v>37519</v>
      </c>
      <c r="B275" s="3">
        <f t="shared" si="23"/>
        <v>0</v>
      </c>
      <c r="C275" s="25">
        <f>IF(VLOOKUP(A275,Parameters!$A$13:$B$22,2)*J275&gt;B275,B275,VLOOKUP(A275,Parameters!$A$13:$B$22,2)*J275)</f>
        <v>0</v>
      </c>
      <c r="D275" s="3">
        <f t="shared" si="24"/>
        <v>0</v>
      </c>
      <c r="F275" s="10">
        <f t="shared" si="25"/>
        <v>0</v>
      </c>
      <c r="G275" s="3">
        <f>IF(VLOOKUP(A275,Parameters!$A$13:$B$22,2)-C275&gt;F275,F275,VLOOKUP(A275,Parameters!$A$13:$B$22,2)-C275)</f>
        <v>0</v>
      </c>
      <c r="H275" s="3">
        <f t="shared" si="26"/>
        <v>0</v>
      </c>
      <c r="J275" s="23">
        <f t="shared" si="22"/>
        <v>1.0610958280343989</v>
      </c>
    </row>
    <row r="276" spans="1:10" x14ac:dyDescent="0.2">
      <c r="A276" s="8">
        <v>37520</v>
      </c>
      <c r="B276" s="3">
        <f t="shared" si="23"/>
        <v>0</v>
      </c>
      <c r="C276" s="25">
        <f>IF(VLOOKUP(A276,Parameters!$A$13:$B$22,2)*J276&gt;B276,B276,VLOOKUP(A276,Parameters!$A$13:$B$22,2)*J276)</f>
        <v>0</v>
      </c>
      <c r="D276" s="3">
        <f t="shared" si="24"/>
        <v>0</v>
      </c>
      <c r="F276" s="10">
        <f t="shared" si="25"/>
        <v>0</v>
      </c>
      <c r="G276" s="3">
        <f>IF(VLOOKUP(A276,Parameters!$A$13:$B$22,2)-C276&gt;F276,F276,VLOOKUP(A276,Parameters!$A$13:$B$22,2)-C276)</f>
        <v>0</v>
      </c>
      <c r="H276" s="3">
        <f t="shared" si="26"/>
        <v>0</v>
      </c>
      <c r="J276" s="23">
        <f t="shared" si="22"/>
        <v>1.0610958280343989</v>
      </c>
    </row>
    <row r="277" spans="1:10" x14ac:dyDescent="0.2">
      <c r="A277" s="8">
        <v>37521</v>
      </c>
      <c r="B277" s="3">
        <f t="shared" si="23"/>
        <v>0</v>
      </c>
      <c r="C277" s="25">
        <f>IF(VLOOKUP(A277,Parameters!$A$13:$B$22,2)*J277&gt;B277,B277,VLOOKUP(A277,Parameters!$A$13:$B$22,2)*J277)</f>
        <v>0</v>
      </c>
      <c r="D277" s="3">
        <f t="shared" si="24"/>
        <v>0</v>
      </c>
      <c r="F277" s="10">
        <f t="shared" si="25"/>
        <v>0</v>
      </c>
      <c r="G277" s="3">
        <f>IF(VLOOKUP(A277,Parameters!$A$13:$B$22,2)-C277&gt;F277,F277,VLOOKUP(A277,Parameters!$A$13:$B$22,2)-C277)</f>
        <v>0</v>
      </c>
      <c r="H277" s="3">
        <f t="shared" si="26"/>
        <v>0</v>
      </c>
      <c r="J277" s="23">
        <f t="shared" si="22"/>
        <v>1.0610958280343989</v>
      </c>
    </row>
    <row r="278" spans="1:10" x14ac:dyDescent="0.2">
      <c r="A278" s="8">
        <v>37522</v>
      </c>
      <c r="B278" s="3">
        <f t="shared" si="23"/>
        <v>0</v>
      </c>
      <c r="C278" s="25">
        <f>IF(VLOOKUP(A278,Parameters!$A$13:$B$22,2)*J278&gt;B278,B278,VLOOKUP(A278,Parameters!$A$13:$B$22,2)*J278)</f>
        <v>0</v>
      </c>
      <c r="D278" s="3">
        <f t="shared" si="24"/>
        <v>0</v>
      </c>
      <c r="F278" s="10">
        <f t="shared" si="25"/>
        <v>0</v>
      </c>
      <c r="G278" s="3">
        <f>IF(VLOOKUP(A278,Parameters!$A$13:$B$22,2)-C278&gt;F278,F278,VLOOKUP(A278,Parameters!$A$13:$B$22,2)-C278)</f>
        <v>0</v>
      </c>
      <c r="H278" s="3">
        <f t="shared" si="26"/>
        <v>0</v>
      </c>
      <c r="J278" s="23">
        <f t="shared" ref="J278:J316" si="27">J277</f>
        <v>1.0610958280343989</v>
      </c>
    </row>
    <row r="279" spans="1:10" x14ac:dyDescent="0.2">
      <c r="A279" s="8">
        <v>37523</v>
      </c>
      <c r="B279" s="3">
        <f t="shared" si="23"/>
        <v>0</v>
      </c>
      <c r="C279" s="25">
        <f>IF(VLOOKUP(A279,Parameters!$A$13:$B$22,2)*J279&gt;B279,B279,VLOOKUP(A279,Parameters!$A$13:$B$22,2)*J279)</f>
        <v>0</v>
      </c>
      <c r="D279" s="3">
        <f t="shared" si="24"/>
        <v>0</v>
      </c>
      <c r="F279" s="10">
        <f t="shared" si="25"/>
        <v>0</v>
      </c>
      <c r="G279" s="3">
        <f>IF(VLOOKUP(A279,Parameters!$A$13:$B$22,2)-C279&gt;F279,F279,VLOOKUP(A279,Parameters!$A$13:$B$22,2)-C279)</f>
        <v>0</v>
      </c>
      <c r="H279" s="3">
        <f t="shared" si="26"/>
        <v>0</v>
      </c>
      <c r="J279" s="23">
        <f t="shared" si="27"/>
        <v>1.0610958280343989</v>
      </c>
    </row>
    <row r="280" spans="1:10" x14ac:dyDescent="0.2">
      <c r="A280" s="8">
        <v>37524</v>
      </c>
      <c r="B280" s="3">
        <f t="shared" si="23"/>
        <v>0</v>
      </c>
      <c r="C280" s="25">
        <f>IF(VLOOKUP(A280,Parameters!$A$13:$B$22,2)*J280&gt;B280,B280,VLOOKUP(A280,Parameters!$A$13:$B$22,2)*J280)</f>
        <v>0</v>
      </c>
      <c r="D280" s="3">
        <f t="shared" si="24"/>
        <v>0</v>
      </c>
      <c r="F280" s="10">
        <f t="shared" si="25"/>
        <v>0</v>
      </c>
      <c r="G280" s="3">
        <f>IF(VLOOKUP(A280,Parameters!$A$13:$B$22,2)-C280&gt;F280,F280,VLOOKUP(A280,Parameters!$A$13:$B$22,2)-C280)</f>
        <v>0</v>
      </c>
      <c r="H280" s="3">
        <f t="shared" si="26"/>
        <v>0</v>
      </c>
      <c r="J280" s="23">
        <f t="shared" si="27"/>
        <v>1.0610958280343989</v>
      </c>
    </row>
    <row r="281" spans="1:10" x14ac:dyDescent="0.2">
      <c r="A281" s="8">
        <v>37525</v>
      </c>
      <c r="B281" s="3">
        <f t="shared" si="23"/>
        <v>0</v>
      </c>
      <c r="C281" s="25">
        <f>IF(VLOOKUP(A281,Parameters!$A$13:$B$22,2)*J281&gt;B281,B281,VLOOKUP(A281,Parameters!$A$13:$B$22,2)*J281)</f>
        <v>0</v>
      </c>
      <c r="D281" s="3">
        <f t="shared" si="24"/>
        <v>0</v>
      </c>
      <c r="F281" s="10">
        <f t="shared" si="25"/>
        <v>0</v>
      </c>
      <c r="G281" s="3">
        <f>IF(VLOOKUP(A281,Parameters!$A$13:$B$22,2)-C281&gt;F281,F281,VLOOKUP(A281,Parameters!$A$13:$B$22,2)-C281)</f>
        <v>0</v>
      </c>
      <c r="H281" s="3">
        <f t="shared" si="26"/>
        <v>0</v>
      </c>
      <c r="J281" s="23">
        <f t="shared" si="27"/>
        <v>1.0610958280343989</v>
      </c>
    </row>
    <row r="282" spans="1:10" x14ac:dyDescent="0.2">
      <c r="A282" s="8">
        <v>37526</v>
      </c>
      <c r="B282" s="3">
        <f t="shared" si="23"/>
        <v>0</v>
      </c>
      <c r="C282" s="25">
        <f>IF(VLOOKUP(A282,Parameters!$A$13:$B$22,2)*J282&gt;B282,B282,VLOOKUP(A282,Parameters!$A$13:$B$22,2)*J282)</f>
        <v>0</v>
      </c>
      <c r="D282" s="3">
        <f t="shared" si="24"/>
        <v>0</v>
      </c>
      <c r="F282" s="10">
        <f t="shared" si="25"/>
        <v>0</v>
      </c>
      <c r="G282" s="3">
        <f>IF(VLOOKUP(A282,Parameters!$A$13:$B$22,2)-C282&gt;F282,F282,VLOOKUP(A282,Parameters!$A$13:$B$22,2)-C282)</f>
        <v>0</v>
      </c>
      <c r="H282" s="3">
        <f t="shared" si="26"/>
        <v>0</v>
      </c>
      <c r="J282" s="23">
        <f t="shared" si="27"/>
        <v>1.0610958280343989</v>
      </c>
    </row>
    <row r="283" spans="1:10" x14ac:dyDescent="0.2">
      <c r="A283" s="8">
        <v>37527</v>
      </c>
      <c r="B283" s="3">
        <f t="shared" si="23"/>
        <v>0</v>
      </c>
      <c r="C283" s="25">
        <f>IF(VLOOKUP(A283,Parameters!$A$13:$B$22,2)*J283&gt;B283,B283,VLOOKUP(A283,Parameters!$A$13:$B$22,2)*J283)</f>
        <v>0</v>
      </c>
      <c r="D283" s="3">
        <f t="shared" si="24"/>
        <v>0</v>
      </c>
      <c r="F283" s="10">
        <f t="shared" si="25"/>
        <v>0</v>
      </c>
      <c r="G283" s="3">
        <f>IF(VLOOKUP(A283,Parameters!$A$13:$B$22,2)-C283&gt;F283,F283,VLOOKUP(A283,Parameters!$A$13:$B$22,2)-C283)</f>
        <v>0</v>
      </c>
      <c r="H283" s="3">
        <f t="shared" si="26"/>
        <v>0</v>
      </c>
      <c r="J283" s="23">
        <f t="shared" si="27"/>
        <v>1.0610958280343989</v>
      </c>
    </row>
    <row r="284" spans="1:10" x14ac:dyDescent="0.2">
      <c r="A284" s="8">
        <v>37528</v>
      </c>
      <c r="B284" s="3">
        <f t="shared" si="23"/>
        <v>0</v>
      </c>
      <c r="C284" s="25">
        <f>IF(VLOOKUP(A284,Parameters!$A$13:$B$22,2)*J284&gt;B284,B284,VLOOKUP(A284,Parameters!$A$13:$B$22,2)*J284)</f>
        <v>0</v>
      </c>
      <c r="D284" s="3">
        <f t="shared" si="24"/>
        <v>0</v>
      </c>
      <c r="F284" s="10">
        <f t="shared" si="25"/>
        <v>0</v>
      </c>
      <c r="G284" s="3">
        <f>IF(VLOOKUP(A284,Parameters!$A$13:$B$22,2)-C284&gt;F284,F284,VLOOKUP(A284,Parameters!$A$13:$B$22,2)-C284)</f>
        <v>0</v>
      </c>
      <c r="H284" s="3">
        <f t="shared" si="26"/>
        <v>0</v>
      </c>
      <c r="J284" s="23">
        <f t="shared" si="27"/>
        <v>1.0610958280343989</v>
      </c>
    </row>
    <row r="285" spans="1:10" x14ac:dyDescent="0.2">
      <c r="A285" s="8">
        <v>37529</v>
      </c>
      <c r="B285" s="3">
        <f t="shared" si="23"/>
        <v>0</v>
      </c>
      <c r="C285" s="25">
        <f>IF(VLOOKUP(A285,Parameters!$A$13:$B$22,2)*J285&gt;B285,B285,VLOOKUP(A285,Parameters!$A$13:$B$22,2)*J285)</f>
        <v>0</v>
      </c>
      <c r="D285" s="3">
        <f t="shared" si="24"/>
        <v>0</v>
      </c>
      <c r="F285" s="10">
        <f t="shared" si="25"/>
        <v>0</v>
      </c>
      <c r="G285" s="3">
        <f>IF(VLOOKUP(A285,Parameters!$A$13:$B$22,2)-C285&gt;F285,F285,VLOOKUP(A285,Parameters!$A$13:$B$22,2)-C285)</f>
        <v>0</v>
      </c>
      <c r="H285" s="3">
        <f t="shared" si="26"/>
        <v>0</v>
      </c>
      <c r="J285" s="23">
        <f t="shared" si="27"/>
        <v>1.0610958280343989</v>
      </c>
    </row>
    <row r="286" spans="1:10" x14ac:dyDescent="0.2">
      <c r="A286" s="8">
        <v>37530</v>
      </c>
      <c r="B286" s="3">
        <f t="shared" si="23"/>
        <v>0</v>
      </c>
      <c r="C286" s="25">
        <f>IF(VLOOKUP(A286,Parameters!$A$13:$B$22,2)*J286&gt;B286,B286,VLOOKUP(A286,Parameters!$A$13:$B$22,2)*J286)</f>
        <v>0</v>
      </c>
      <c r="D286" s="3">
        <f t="shared" si="24"/>
        <v>0</v>
      </c>
      <c r="F286" s="10">
        <f t="shared" si="25"/>
        <v>0</v>
      </c>
      <c r="G286" s="3">
        <f>IF(VLOOKUP(A286,Parameters!$A$13:$B$22,2)-C286&gt;F286,F286,VLOOKUP(A286,Parameters!$A$13:$B$22,2)-C286)</f>
        <v>0</v>
      </c>
      <c r="H286" s="3">
        <f t="shared" si="26"/>
        <v>0</v>
      </c>
      <c r="J286" s="23">
        <f t="shared" si="27"/>
        <v>1.0610958280343989</v>
      </c>
    </row>
    <row r="287" spans="1:10" x14ac:dyDescent="0.2">
      <c r="A287" s="8">
        <v>37531</v>
      </c>
      <c r="B287" s="3">
        <f t="shared" si="23"/>
        <v>0</v>
      </c>
      <c r="C287" s="25">
        <f>IF(VLOOKUP(A287,Parameters!$A$13:$B$22,2)*J287&gt;B287,B287,VLOOKUP(A287,Parameters!$A$13:$B$22,2)*J287)</f>
        <v>0</v>
      </c>
      <c r="D287" s="3">
        <f t="shared" si="24"/>
        <v>0</v>
      </c>
      <c r="F287" s="10">
        <f t="shared" si="25"/>
        <v>0</v>
      </c>
      <c r="G287" s="3">
        <f>IF(VLOOKUP(A287,Parameters!$A$13:$B$22,2)-C287&gt;F287,F287,VLOOKUP(A287,Parameters!$A$13:$B$22,2)-C287)</f>
        <v>0</v>
      </c>
      <c r="H287" s="3">
        <f t="shared" si="26"/>
        <v>0</v>
      </c>
      <c r="J287" s="23">
        <f t="shared" si="27"/>
        <v>1.0610958280343989</v>
      </c>
    </row>
    <row r="288" spans="1:10" x14ac:dyDescent="0.2">
      <c r="A288" s="8">
        <v>37532</v>
      </c>
      <c r="B288" s="3">
        <f t="shared" si="23"/>
        <v>0</v>
      </c>
      <c r="C288" s="25">
        <f>IF(VLOOKUP(A288,Parameters!$A$13:$B$22,2)*J288&gt;B288,B288,VLOOKUP(A288,Parameters!$A$13:$B$22,2)*J288)</f>
        <v>0</v>
      </c>
      <c r="D288" s="3">
        <f t="shared" si="24"/>
        <v>0</v>
      </c>
      <c r="F288" s="10">
        <f t="shared" si="25"/>
        <v>0</v>
      </c>
      <c r="G288" s="3">
        <f>IF(VLOOKUP(A288,Parameters!$A$13:$B$22,2)-C288&gt;F288,F288,VLOOKUP(A288,Parameters!$A$13:$B$22,2)-C288)</f>
        <v>0</v>
      </c>
      <c r="H288" s="3">
        <f t="shared" si="26"/>
        <v>0</v>
      </c>
      <c r="J288" s="23">
        <f t="shared" si="27"/>
        <v>1.0610958280343989</v>
      </c>
    </row>
    <row r="289" spans="1:10" x14ac:dyDescent="0.2">
      <c r="A289" s="8">
        <v>37533</v>
      </c>
      <c r="B289" s="3">
        <f t="shared" si="23"/>
        <v>0</v>
      </c>
      <c r="C289" s="25">
        <f>IF(VLOOKUP(A289,Parameters!$A$13:$B$22,2)*J289&gt;B289,B289,VLOOKUP(A289,Parameters!$A$13:$B$22,2)*J289)</f>
        <v>0</v>
      </c>
      <c r="D289" s="3">
        <f t="shared" si="24"/>
        <v>0</v>
      </c>
      <c r="F289" s="10">
        <f t="shared" si="25"/>
        <v>0</v>
      </c>
      <c r="G289" s="3">
        <f>IF(VLOOKUP(A289,Parameters!$A$13:$B$22,2)-C289&gt;F289,F289,VLOOKUP(A289,Parameters!$A$13:$B$22,2)-C289)</f>
        <v>0</v>
      </c>
      <c r="H289" s="3">
        <f t="shared" si="26"/>
        <v>0</v>
      </c>
      <c r="J289" s="23">
        <f t="shared" si="27"/>
        <v>1.0610958280343989</v>
      </c>
    </row>
    <row r="290" spans="1:10" x14ac:dyDescent="0.2">
      <c r="A290" s="8">
        <v>37534</v>
      </c>
      <c r="B290" s="3">
        <f t="shared" si="23"/>
        <v>0</v>
      </c>
      <c r="C290" s="25">
        <f>IF(VLOOKUP(A290,Parameters!$A$13:$B$22,2)*J290&gt;B290,B290,VLOOKUP(A290,Parameters!$A$13:$B$22,2)*J290)</f>
        <v>0</v>
      </c>
      <c r="D290" s="3">
        <f t="shared" si="24"/>
        <v>0</v>
      </c>
      <c r="F290" s="10">
        <f t="shared" si="25"/>
        <v>0</v>
      </c>
      <c r="G290" s="3">
        <f>IF(VLOOKUP(A290,Parameters!$A$13:$B$22,2)-C290&gt;F290,F290,VLOOKUP(A290,Parameters!$A$13:$B$22,2)-C290)</f>
        <v>0</v>
      </c>
      <c r="H290" s="3">
        <f t="shared" si="26"/>
        <v>0</v>
      </c>
      <c r="J290" s="23">
        <f t="shared" si="27"/>
        <v>1.0610958280343989</v>
      </c>
    </row>
    <row r="291" spans="1:10" x14ac:dyDescent="0.2">
      <c r="A291" s="8">
        <v>37535</v>
      </c>
      <c r="B291" s="3">
        <f t="shared" si="23"/>
        <v>0</v>
      </c>
      <c r="C291" s="25">
        <f>IF(VLOOKUP(A291,Parameters!$A$13:$B$22,2)*J291&gt;B291,B291,VLOOKUP(A291,Parameters!$A$13:$B$22,2)*J291)</f>
        <v>0</v>
      </c>
      <c r="D291" s="3">
        <f t="shared" si="24"/>
        <v>0</v>
      </c>
      <c r="F291" s="10">
        <f t="shared" si="25"/>
        <v>0</v>
      </c>
      <c r="G291" s="3">
        <f>IF(VLOOKUP(A291,Parameters!$A$13:$B$22,2)-C291&gt;F291,F291,VLOOKUP(A291,Parameters!$A$13:$B$22,2)-C291)</f>
        <v>0</v>
      </c>
      <c r="H291" s="3">
        <f t="shared" si="26"/>
        <v>0</v>
      </c>
      <c r="J291" s="23">
        <f t="shared" si="27"/>
        <v>1.0610958280343989</v>
      </c>
    </row>
    <row r="292" spans="1:10" x14ac:dyDescent="0.2">
      <c r="A292" s="8">
        <v>37536</v>
      </c>
      <c r="B292" s="3">
        <f t="shared" si="23"/>
        <v>0</v>
      </c>
      <c r="C292" s="25">
        <f>IF(VLOOKUP(A292,Parameters!$A$13:$B$22,2)*J292&gt;B292,B292,VLOOKUP(A292,Parameters!$A$13:$B$22,2)*J292)</f>
        <v>0</v>
      </c>
      <c r="D292" s="3">
        <f t="shared" si="24"/>
        <v>0</v>
      </c>
      <c r="F292" s="10">
        <f t="shared" si="25"/>
        <v>0</v>
      </c>
      <c r="G292" s="3">
        <f>IF(VLOOKUP(A292,Parameters!$A$13:$B$22,2)-C292&gt;F292,F292,VLOOKUP(A292,Parameters!$A$13:$B$22,2)-C292)</f>
        <v>0</v>
      </c>
      <c r="H292" s="3">
        <f t="shared" si="26"/>
        <v>0</v>
      </c>
      <c r="J292" s="23">
        <f t="shared" si="27"/>
        <v>1.0610958280343989</v>
      </c>
    </row>
    <row r="293" spans="1:10" x14ac:dyDescent="0.2">
      <c r="A293" s="8">
        <v>37537</v>
      </c>
      <c r="B293" s="3">
        <f t="shared" si="23"/>
        <v>0</v>
      </c>
      <c r="C293" s="25">
        <f>IF(VLOOKUP(A293,Parameters!$A$13:$B$22,2)*J293&gt;B293,B293,VLOOKUP(A293,Parameters!$A$13:$B$22,2)*J293)</f>
        <v>0</v>
      </c>
      <c r="D293" s="3">
        <f t="shared" si="24"/>
        <v>0</v>
      </c>
      <c r="F293" s="10">
        <f t="shared" si="25"/>
        <v>0</v>
      </c>
      <c r="G293" s="3">
        <f>IF(VLOOKUP(A293,Parameters!$A$13:$B$22,2)-C293&gt;F293,F293,VLOOKUP(A293,Parameters!$A$13:$B$22,2)-C293)</f>
        <v>0</v>
      </c>
      <c r="H293" s="3">
        <f t="shared" si="26"/>
        <v>0</v>
      </c>
      <c r="J293" s="23">
        <f t="shared" si="27"/>
        <v>1.0610958280343989</v>
      </c>
    </row>
    <row r="294" spans="1:10" x14ac:dyDescent="0.2">
      <c r="A294" s="8">
        <v>37538</v>
      </c>
      <c r="B294" s="3">
        <f t="shared" si="23"/>
        <v>0</v>
      </c>
      <c r="C294" s="25">
        <f>IF(VLOOKUP(A294,Parameters!$A$13:$B$22,2)*J294&gt;B294,B294,VLOOKUP(A294,Parameters!$A$13:$B$22,2)*J294)</f>
        <v>0</v>
      </c>
      <c r="D294" s="3">
        <f t="shared" si="24"/>
        <v>0</v>
      </c>
      <c r="F294" s="10">
        <f t="shared" si="25"/>
        <v>0</v>
      </c>
      <c r="G294" s="3">
        <f>IF(VLOOKUP(A294,Parameters!$A$13:$B$22,2)-C294&gt;F294,F294,VLOOKUP(A294,Parameters!$A$13:$B$22,2)-C294)</f>
        <v>0</v>
      </c>
      <c r="H294" s="3">
        <f t="shared" si="26"/>
        <v>0</v>
      </c>
      <c r="J294" s="23">
        <f t="shared" si="27"/>
        <v>1.0610958280343989</v>
      </c>
    </row>
    <row r="295" spans="1:10" x14ac:dyDescent="0.2">
      <c r="A295" s="8">
        <v>37539</v>
      </c>
      <c r="B295" s="3">
        <f t="shared" si="23"/>
        <v>0</v>
      </c>
      <c r="C295" s="25">
        <f>IF(VLOOKUP(A295,Parameters!$A$13:$B$22,2)*J295&gt;B295,B295,VLOOKUP(A295,Parameters!$A$13:$B$22,2)*J295)</f>
        <v>0</v>
      </c>
      <c r="D295" s="3">
        <f t="shared" si="24"/>
        <v>0</v>
      </c>
      <c r="F295" s="10">
        <f t="shared" si="25"/>
        <v>0</v>
      </c>
      <c r="G295" s="3">
        <f>IF(VLOOKUP(A295,Parameters!$A$13:$B$22,2)-C295&gt;F295,F295,VLOOKUP(A295,Parameters!$A$13:$B$22,2)-C295)</f>
        <v>0</v>
      </c>
      <c r="H295" s="3">
        <f t="shared" si="26"/>
        <v>0</v>
      </c>
      <c r="J295" s="23">
        <f t="shared" si="27"/>
        <v>1.0610958280343989</v>
      </c>
    </row>
    <row r="296" spans="1:10" x14ac:dyDescent="0.2">
      <c r="A296" s="8">
        <v>37540</v>
      </c>
      <c r="B296" s="3">
        <f t="shared" si="23"/>
        <v>0</v>
      </c>
      <c r="C296" s="25">
        <f>IF(VLOOKUP(A296,Parameters!$A$13:$B$22,2)*J296&gt;B296,B296,VLOOKUP(A296,Parameters!$A$13:$B$22,2)*J296)</f>
        <v>0</v>
      </c>
      <c r="D296" s="3">
        <f t="shared" si="24"/>
        <v>0</v>
      </c>
      <c r="F296" s="10">
        <f t="shared" si="25"/>
        <v>0</v>
      </c>
      <c r="G296" s="3">
        <f>IF(VLOOKUP(A296,Parameters!$A$13:$B$22,2)-C296&gt;F296,F296,VLOOKUP(A296,Parameters!$A$13:$B$22,2)-C296)</f>
        <v>0</v>
      </c>
      <c r="H296" s="3">
        <f t="shared" si="26"/>
        <v>0</v>
      </c>
      <c r="J296" s="23">
        <f t="shared" si="27"/>
        <v>1.0610958280343989</v>
      </c>
    </row>
    <row r="297" spans="1:10" x14ac:dyDescent="0.2">
      <c r="A297" s="8">
        <v>37541</v>
      </c>
      <c r="B297" s="3">
        <f t="shared" si="23"/>
        <v>0</v>
      </c>
      <c r="C297" s="25">
        <f>IF(VLOOKUP(A297,Parameters!$A$13:$B$22,2)*J297&gt;B297,B297,VLOOKUP(A297,Parameters!$A$13:$B$22,2)*J297)</f>
        <v>0</v>
      </c>
      <c r="D297" s="3">
        <f t="shared" si="24"/>
        <v>0</v>
      </c>
      <c r="F297" s="10">
        <f t="shared" si="25"/>
        <v>0</v>
      </c>
      <c r="G297" s="3">
        <f>IF(VLOOKUP(A297,Parameters!$A$13:$B$22,2)-C297&gt;F297,F297,VLOOKUP(A297,Parameters!$A$13:$B$22,2)-C297)</f>
        <v>0</v>
      </c>
      <c r="H297" s="3">
        <f t="shared" si="26"/>
        <v>0</v>
      </c>
      <c r="J297" s="23">
        <f t="shared" si="27"/>
        <v>1.0610958280343989</v>
      </c>
    </row>
    <row r="298" spans="1:10" x14ac:dyDescent="0.2">
      <c r="A298" s="8">
        <v>37542</v>
      </c>
      <c r="B298" s="3">
        <f t="shared" si="23"/>
        <v>0</v>
      </c>
      <c r="C298" s="25">
        <f>IF(VLOOKUP(A298,Parameters!$A$13:$B$22,2)*J298&gt;B298,B298,VLOOKUP(A298,Parameters!$A$13:$B$22,2)*J298)</f>
        <v>0</v>
      </c>
      <c r="D298" s="3">
        <f t="shared" si="24"/>
        <v>0</v>
      </c>
      <c r="F298" s="10">
        <f t="shared" si="25"/>
        <v>0</v>
      </c>
      <c r="G298" s="3">
        <f>IF(VLOOKUP(A298,Parameters!$A$13:$B$22,2)-C298&gt;F298,F298,VLOOKUP(A298,Parameters!$A$13:$B$22,2)-C298)</f>
        <v>0</v>
      </c>
      <c r="H298" s="3">
        <f t="shared" si="26"/>
        <v>0</v>
      </c>
      <c r="J298" s="23">
        <f t="shared" si="27"/>
        <v>1.0610958280343989</v>
      </c>
    </row>
    <row r="299" spans="1:10" x14ac:dyDescent="0.2">
      <c r="A299" s="8">
        <v>37543</v>
      </c>
      <c r="B299" s="3">
        <f t="shared" si="23"/>
        <v>0</v>
      </c>
      <c r="C299" s="25">
        <f>IF(VLOOKUP(A299,Parameters!$A$13:$B$22,2)*J299&gt;B299,B299,VLOOKUP(A299,Parameters!$A$13:$B$22,2)*J299)</f>
        <v>0</v>
      </c>
      <c r="D299" s="3">
        <f t="shared" si="24"/>
        <v>0</v>
      </c>
      <c r="F299" s="10">
        <f t="shared" si="25"/>
        <v>0</v>
      </c>
      <c r="G299" s="3">
        <f>IF(VLOOKUP(A299,Parameters!$A$13:$B$22,2)-C299&gt;F299,F299,VLOOKUP(A299,Parameters!$A$13:$B$22,2)-C299)</f>
        <v>0</v>
      </c>
      <c r="H299" s="3">
        <f t="shared" si="26"/>
        <v>0</v>
      </c>
      <c r="J299" s="23">
        <f t="shared" si="27"/>
        <v>1.0610958280343989</v>
      </c>
    </row>
    <row r="300" spans="1:10" x14ac:dyDescent="0.2">
      <c r="A300" s="8">
        <v>37544</v>
      </c>
      <c r="B300" s="3">
        <f t="shared" si="23"/>
        <v>0</v>
      </c>
      <c r="C300" s="25">
        <f>IF(VLOOKUP(A300,Parameters!$A$13:$B$22,2)*J300&gt;B300,B300,VLOOKUP(A300,Parameters!$A$13:$B$22,2)*J300)</f>
        <v>0</v>
      </c>
      <c r="D300" s="3">
        <f t="shared" si="24"/>
        <v>0</v>
      </c>
      <c r="F300" s="10">
        <f t="shared" si="25"/>
        <v>0</v>
      </c>
      <c r="G300" s="3">
        <f>IF(VLOOKUP(A300,Parameters!$A$13:$B$22,2)-C300&gt;F300,F300,VLOOKUP(A300,Parameters!$A$13:$B$22,2)-C300)</f>
        <v>0</v>
      </c>
      <c r="H300" s="3">
        <f t="shared" si="26"/>
        <v>0</v>
      </c>
      <c r="J300" s="23">
        <f t="shared" si="27"/>
        <v>1.0610958280343989</v>
      </c>
    </row>
    <row r="301" spans="1:10" x14ac:dyDescent="0.2">
      <c r="A301" s="8">
        <v>37545</v>
      </c>
      <c r="B301" s="3">
        <f t="shared" si="23"/>
        <v>0</v>
      </c>
      <c r="C301" s="25">
        <f>IF(VLOOKUP(A301,Parameters!$A$13:$B$22,2)*J301&gt;B301,B301,VLOOKUP(A301,Parameters!$A$13:$B$22,2)*J301)</f>
        <v>0</v>
      </c>
      <c r="D301" s="3">
        <f t="shared" si="24"/>
        <v>0</v>
      </c>
      <c r="F301" s="10">
        <f t="shared" si="25"/>
        <v>0</v>
      </c>
      <c r="G301" s="3">
        <f>IF(VLOOKUP(A301,Parameters!$A$13:$B$22,2)-C301&gt;F301,F301,VLOOKUP(A301,Parameters!$A$13:$B$22,2)-C301)</f>
        <v>0</v>
      </c>
      <c r="H301" s="3">
        <f t="shared" si="26"/>
        <v>0</v>
      </c>
      <c r="J301" s="23">
        <f t="shared" si="27"/>
        <v>1.0610958280343989</v>
      </c>
    </row>
    <row r="302" spans="1:10" x14ac:dyDescent="0.2">
      <c r="A302" s="8">
        <v>37546</v>
      </c>
      <c r="B302" s="3">
        <f t="shared" si="23"/>
        <v>0</v>
      </c>
      <c r="C302" s="25">
        <f>IF(VLOOKUP(A302,Parameters!$A$13:$B$22,2)*J302&gt;B302,B302,VLOOKUP(A302,Parameters!$A$13:$B$22,2)*J302)</f>
        <v>0</v>
      </c>
      <c r="D302" s="3">
        <f t="shared" si="24"/>
        <v>0</v>
      </c>
      <c r="F302" s="10">
        <f t="shared" si="25"/>
        <v>0</v>
      </c>
      <c r="G302" s="3">
        <f>IF(VLOOKUP(A302,Parameters!$A$13:$B$22,2)-C302&gt;F302,F302,VLOOKUP(A302,Parameters!$A$13:$B$22,2)-C302)</f>
        <v>0</v>
      </c>
      <c r="H302" s="3">
        <f t="shared" si="26"/>
        <v>0</v>
      </c>
      <c r="J302" s="23">
        <f t="shared" si="27"/>
        <v>1.0610958280343989</v>
      </c>
    </row>
    <row r="303" spans="1:10" x14ac:dyDescent="0.2">
      <c r="A303" s="8">
        <v>37547</v>
      </c>
      <c r="B303" s="3">
        <f t="shared" si="23"/>
        <v>0</v>
      </c>
      <c r="C303" s="25">
        <f>IF(VLOOKUP(A303,Parameters!$A$13:$B$22,2)*J303&gt;B303,B303,VLOOKUP(A303,Parameters!$A$13:$B$22,2)*J303)</f>
        <v>0</v>
      </c>
      <c r="D303" s="3">
        <f t="shared" si="24"/>
        <v>0</v>
      </c>
      <c r="F303" s="10">
        <f t="shared" si="25"/>
        <v>0</v>
      </c>
      <c r="G303" s="3">
        <f>IF(VLOOKUP(A303,Parameters!$A$13:$B$22,2)-C303&gt;F303,F303,VLOOKUP(A303,Parameters!$A$13:$B$22,2)-C303)</f>
        <v>0</v>
      </c>
      <c r="H303" s="3">
        <f t="shared" si="26"/>
        <v>0</v>
      </c>
      <c r="J303" s="23">
        <f t="shared" si="27"/>
        <v>1.0610958280343989</v>
      </c>
    </row>
    <row r="304" spans="1:10" x14ac:dyDescent="0.2">
      <c r="A304" s="8">
        <v>37548</v>
      </c>
      <c r="B304" s="3">
        <f t="shared" si="23"/>
        <v>0</v>
      </c>
      <c r="C304" s="25">
        <f>IF(VLOOKUP(A304,Parameters!$A$13:$B$22,2)*J304&gt;B304,B304,VLOOKUP(A304,Parameters!$A$13:$B$22,2)*J304)</f>
        <v>0</v>
      </c>
      <c r="D304" s="3">
        <f t="shared" si="24"/>
        <v>0</v>
      </c>
      <c r="F304" s="10">
        <f t="shared" si="25"/>
        <v>0</v>
      </c>
      <c r="G304" s="3">
        <f>IF(VLOOKUP(A304,Parameters!$A$13:$B$22,2)-C304&gt;F304,F304,VLOOKUP(A304,Parameters!$A$13:$B$22,2)-C304)</f>
        <v>0</v>
      </c>
      <c r="H304" s="3">
        <f t="shared" si="26"/>
        <v>0</v>
      </c>
      <c r="J304" s="23">
        <f t="shared" si="27"/>
        <v>1.0610958280343989</v>
      </c>
    </row>
    <row r="305" spans="1:10" x14ac:dyDescent="0.2">
      <c r="A305" s="8">
        <v>37549</v>
      </c>
      <c r="B305" s="3">
        <f t="shared" si="23"/>
        <v>0</v>
      </c>
      <c r="C305" s="25">
        <f>IF(VLOOKUP(A305,Parameters!$A$13:$B$22,2)*J305&gt;B305,B305,VLOOKUP(A305,Parameters!$A$13:$B$22,2)*J305)</f>
        <v>0</v>
      </c>
      <c r="D305" s="3">
        <f t="shared" si="24"/>
        <v>0</v>
      </c>
      <c r="F305" s="10">
        <f t="shared" si="25"/>
        <v>0</v>
      </c>
      <c r="G305" s="3">
        <f>IF(VLOOKUP(A305,Parameters!$A$13:$B$22,2)-C305&gt;F305,F305,VLOOKUP(A305,Parameters!$A$13:$B$22,2)-C305)</f>
        <v>0</v>
      </c>
      <c r="H305" s="3">
        <f t="shared" si="26"/>
        <v>0</v>
      </c>
      <c r="J305" s="23">
        <f t="shared" si="27"/>
        <v>1.0610958280343989</v>
      </c>
    </row>
    <row r="306" spans="1:10" x14ac:dyDescent="0.2">
      <c r="A306" s="8">
        <v>37550</v>
      </c>
      <c r="B306" s="3">
        <f t="shared" si="23"/>
        <v>0</v>
      </c>
      <c r="C306" s="25">
        <f>IF(VLOOKUP(A306,Parameters!$A$13:$B$22,2)*J306&gt;B306,B306,VLOOKUP(A306,Parameters!$A$13:$B$22,2)*J306)</f>
        <v>0</v>
      </c>
      <c r="D306" s="3">
        <f t="shared" si="24"/>
        <v>0</v>
      </c>
      <c r="F306" s="10">
        <f t="shared" si="25"/>
        <v>0</v>
      </c>
      <c r="G306" s="3">
        <f>IF(VLOOKUP(A306,Parameters!$A$13:$B$22,2)-C306&gt;F306,F306,VLOOKUP(A306,Parameters!$A$13:$B$22,2)-C306)</f>
        <v>0</v>
      </c>
      <c r="H306" s="3">
        <f t="shared" si="26"/>
        <v>0</v>
      </c>
      <c r="J306" s="23">
        <f t="shared" si="27"/>
        <v>1.0610958280343989</v>
      </c>
    </row>
    <row r="307" spans="1:10" x14ac:dyDescent="0.2">
      <c r="A307" s="8">
        <v>37551</v>
      </c>
      <c r="B307" s="3">
        <f t="shared" si="23"/>
        <v>0</v>
      </c>
      <c r="C307" s="25">
        <f>IF(VLOOKUP(A307,Parameters!$A$13:$B$22,2)*J307&gt;B307,B307,VLOOKUP(A307,Parameters!$A$13:$B$22,2)*J307)</f>
        <v>0</v>
      </c>
      <c r="D307" s="3">
        <f t="shared" si="24"/>
        <v>0</v>
      </c>
      <c r="F307" s="10">
        <f t="shared" si="25"/>
        <v>0</v>
      </c>
      <c r="G307" s="3">
        <f>IF(VLOOKUP(A307,Parameters!$A$13:$B$22,2)-C307&gt;F307,F307,VLOOKUP(A307,Parameters!$A$13:$B$22,2)-C307)</f>
        <v>0</v>
      </c>
      <c r="H307" s="3">
        <f t="shared" si="26"/>
        <v>0</v>
      </c>
      <c r="J307" s="23">
        <f t="shared" si="27"/>
        <v>1.0610958280343989</v>
      </c>
    </row>
    <row r="308" spans="1:10" x14ac:dyDescent="0.2">
      <c r="A308" s="8">
        <v>37552</v>
      </c>
      <c r="B308" s="3">
        <f t="shared" si="23"/>
        <v>0</v>
      </c>
      <c r="C308" s="25">
        <f>IF(VLOOKUP(A308,Parameters!$A$13:$B$22,2)*J308&gt;B308,B308,VLOOKUP(A308,Parameters!$A$13:$B$22,2)*J308)</f>
        <v>0</v>
      </c>
      <c r="D308" s="3">
        <f t="shared" si="24"/>
        <v>0</v>
      </c>
      <c r="F308" s="10">
        <f t="shared" si="25"/>
        <v>0</v>
      </c>
      <c r="G308" s="3">
        <f>IF(VLOOKUP(A308,Parameters!$A$13:$B$22,2)-C308&gt;F308,F308,VLOOKUP(A308,Parameters!$A$13:$B$22,2)-C308)</f>
        <v>0</v>
      </c>
      <c r="H308" s="3">
        <f t="shared" si="26"/>
        <v>0</v>
      </c>
      <c r="J308" s="23">
        <f t="shared" si="27"/>
        <v>1.0610958280343989</v>
      </c>
    </row>
    <row r="309" spans="1:10" x14ac:dyDescent="0.2">
      <c r="A309" s="8">
        <v>37553</v>
      </c>
      <c r="B309" s="3">
        <f t="shared" si="23"/>
        <v>0</v>
      </c>
      <c r="C309" s="25">
        <f>IF(VLOOKUP(A309,Parameters!$A$13:$B$22,2)*J309&gt;B309,B309,VLOOKUP(A309,Parameters!$A$13:$B$22,2)*J309)</f>
        <v>0</v>
      </c>
      <c r="D309" s="3">
        <f t="shared" si="24"/>
        <v>0</v>
      </c>
      <c r="F309" s="10">
        <f t="shared" si="25"/>
        <v>0</v>
      </c>
      <c r="G309" s="3">
        <f>IF(VLOOKUP(A309,Parameters!$A$13:$B$22,2)-C309&gt;F309,F309,VLOOKUP(A309,Parameters!$A$13:$B$22,2)-C309)</f>
        <v>0</v>
      </c>
      <c r="H309" s="3">
        <f t="shared" si="26"/>
        <v>0</v>
      </c>
      <c r="J309" s="23">
        <f t="shared" si="27"/>
        <v>1.0610958280343989</v>
      </c>
    </row>
    <row r="310" spans="1:10" x14ac:dyDescent="0.2">
      <c r="A310" s="8">
        <v>37554</v>
      </c>
      <c r="B310" s="3">
        <f t="shared" si="23"/>
        <v>0</v>
      </c>
      <c r="C310" s="25">
        <f>IF(VLOOKUP(A310,Parameters!$A$13:$B$22,2)*J310&gt;B310,B310,VLOOKUP(A310,Parameters!$A$13:$B$22,2)*J310)</f>
        <v>0</v>
      </c>
      <c r="D310" s="3">
        <f t="shared" si="24"/>
        <v>0</v>
      </c>
      <c r="F310" s="10">
        <f t="shared" si="25"/>
        <v>0</v>
      </c>
      <c r="G310" s="3">
        <f>IF(VLOOKUP(A310,Parameters!$A$13:$B$22,2)-C310&gt;F310,F310,VLOOKUP(A310,Parameters!$A$13:$B$22,2)-C310)</f>
        <v>0</v>
      </c>
      <c r="H310" s="3">
        <f t="shared" si="26"/>
        <v>0</v>
      </c>
      <c r="J310" s="23">
        <f t="shared" si="27"/>
        <v>1.0610958280343989</v>
      </c>
    </row>
    <row r="311" spans="1:10" x14ac:dyDescent="0.2">
      <c r="A311" s="8">
        <v>37555</v>
      </c>
      <c r="B311" s="3">
        <f t="shared" si="23"/>
        <v>0</v>
      </c>
      <c r="C311" s="25">
        <f>IF(VLOOKUP(A311,Parameters!$A$13:$B$22,2)*J311&gt;B311,B311,VLOOKUP(A311,Parameters!$A$13:$B$22,2)*J311)</f>
        <v>0</v>
      </c>
      <c r="D311" s="3">
        <f t="shared" si="24"/>
        <v>0</v>
      </c>
      <c r="F311" s="10">
        <f t="shared" si="25"/>
        <v>0</v>
      </c>
      <c r="G311" s="3">
        <f>IF(VLOOKUP(A311,Parameters!$A$13:$B$22,2)-C311&gt;F311,F311,VLOOKUP(A311,Parameters!$A$13:$B$22,2)-C311)</f>
        <v>0</v>
      </c>
      <c r="H311" s="3">
        <f t="shared" si="26"/>
        <v>0</v>
      </c>
      <c r="J311" s="23">
        <f t="shared" si="27"/>
        <v>1.0610958280343989</v>
      </c>
    </row>
    <row r="312" spans="1:10" x14ac:dyDescent="0.2">
      <c r="A312" s="8">
        <v>37556</v>
      </c>
      <c r="B312" s="3">
        <f t="shared" si="23"/>
        <v>0</v>
      </c>
      <c r="C312" s="25">
        <f>IF(VLOOKUP(A312,Parameters!$A$13:$B$22,2)*J312&gt;B312,B312,VLOOKUP(A312,Parameters!$A$13:$B$22,2)*J312)</f>
        <v>0</v>
      </c>
      <c r="D312" s="3">
        <f t="shared" si="24"/>
        <v>0</v>
      </c>
      <c r="F312" s="10">
        <f t="shared" si="25"/>
        <v>0</v>
      </c>
      <c r="G312" s="3">
        <f>IF(VLOOKUP(A312,Parameters!$A$13:$B$22,2)-C312&gt;F312,F312,VLOOKUP(A312,Parameters!$A$13:$B$22,2)-C312)</f>
        <v>0</v>
      </c>
      <c r="H312" s="3">
        <f t="shared" si="26"/>
        <v>0</v>
      </c>
      <c r="J312" s="23">
        <f t="shared" si="27"/>
        <v>1.0610958280343989</v>
      </c>
    </row>
    <row r="313" spans="1:10" x14ac:dyDescent="0.2">
      <c r="A313" s="8">
        <v>37557</v>
      </c>
      <c r="B313" s="3">
        <f t="shared" si="23"/>
        <v>0</v>
      </c>
      <c r="C313" s="25">
        <f>IF(VLOOKUP(A313,Parameters!$A$13:$B$22,2)*J313&gt;B313,B313,VLOOKUP(A313,Parameters!$A$13:$B$22,2)*J313)</f>
        <v>0</v>
      </c>
      <c r="D313" s="3">
        <f t="shared" si="24"/>
        <v>0</v>
      </c>
      <c r="F313" s="10">
        <f t="shared" si="25"/>
        <v>0</v>
      </c>
      <c r="G313" s="3">
        <f>IF(VLOOKUP(A313,Parameters!$A$13:$B$22,2)-C313&gt;F313,F313,VLOOKUP(A313,Parameters!$A$13:$B$22,2)-C313)</f>
        <v>0</v>
      </c>
      <c r="H313" s="3">
        <f t="shared" si="26"/>
        <v>0</v>
      </c>
      <c r="J313" s="23">
        <f t="shared" si="27"/>
        <v>1.0610958280343989</v>
      </c>
    </row>
    <row r="314" spans="1:10" x14ac:dyDescent="0.2">
      <c r="A314" s="8">
        <v>37558</v>
      </c>
      <c r="B314" s="3">
        <f t="shared" si="23"/>
        <v>0</v>
      </c>
      <c r="C314" s="25">
        <f>IF(VLOOKUP(A314,Parameters!$A$13:$B$22,2)*J314&gt;B314,B314,VLOOKUP(A314,Parameters!$A$13:$B$22,2)*J314)</f>
        <v>0</v>
      </c>
      <c r="D314" s="3">
        <f t="shared" si="24"/>
        <v>0</v>
      </c>
      <c r="F314" s="10">
        <f t="shared" si="25"/>
        <v>0</v>
      </c>
      <c r="G314" s="3">
        <f>IF(VLOOKUP(A314,Parameters!$A$13:$B$22,2)-C314&gt;F314,F314,VLOOKUP(A314,Parameters!$A$13:$B$22,2)-C314)</f>
        <v>0</v>
      </c>
      <c r="H314" s="3">
        <f t="shared" si="26"/>
        <v>0</v>
      </c>
      <c r="J314" s="23">
        <f t="shared" si="27"/>
        <v>1.0610958280343989</v>
      </c>
    </row>
    <row r="315" spans="1:10" x14ac:dyDescent="0.2">
      <c r="A315" s="8">
        <v>37559</v>
      </c>
      <c r="B315" s="3">
        <f t="shared" si="23"/>
        <v>0</v>
      </c>
      <c r="C315" s="25">
        <f>IF(VLOOKUP(A315,Parameters!$A$13:$B$22,2)*J315&gt;B315,B315,VLOOKUP(A315,Parameters!$A$13:$B$22,2)*J315)</f>
        <v>0</v>
      </c>
      <c r="D315" s="3">
        <f t="shared" si="24"/>
        <v>0</v>
      </c>
      <c r="F315" s="10">
        <f t="shared" si="25"/>
        <v>0</v>
      </c>
      <c r="G315" s="3">
        <f>IF(VLOOKUP(A315,Parameters!$A$13:$B$22,2)-C315&gt;F315,F315,VLOOKUP(A315,Parameters!$A$13:$B$22,2)-C315)</f>
        <v>0</v>
      </c>
      <c r="H315" s="3">
        <f t="shared" si="26"/>
        <v>0</v>
      </c>
      <c r="J315" s="23">
        <f t="shared" si="27"/>
        <v>1.0610958280343989</v>
      </c>
    </row>
    <row r="316" spans="1:10" x14ac:dyDescent="0.2">
      <c r="A316" s="8">
        <v>37560</v>
      </c>
      <c r="B316" s="3">
        <f t="shared" si="23"/>
        <v>0</v>
      </c>
      <c r="C316" s="25">
        <f>IF(VLOOKUP(A316,Parameters!$A$13:$B$22,2)*J316&gt;B316,B316,VLOOKUP(A316,Parameters!$A$13:$B$22,2)*J316)</f>
        <v>0</v>
      </c>
      <c r="D316" s="3">
        <f t="shared" si="24"/>
        <v>0</v>
      </c>
      <c r="F316" s="10">
        <f t="shared" si="25"/>
        <v>0</v>
      </c>
      <c r="G316" s="3">
        <f>IF(VLOOKUP(A316,Parameters!$A$13:$B$22,2)-C316&gt;F316,F316,VLOOKUP(A316,Parameters!$A$13:$B$22,2)-C316)</f>
        <v>0</v>
      </c>
      <c r="H316" s="3">
        <f t="shared" si="26"/>
        <v>0</v>
      </c>
      <c r="J316" s="23">
        <f t="shared" si="27"/>
        <v>1.0610958280343989</v>
      </c>
    </row>
  </sheetData>
  <mergeCells count="2">
    <mergeCell ref="F5:H5"/>
    <mergeCell ref="B5:D5"/>
  </mergeCells>
  <phoneticPr fontId="0" type="noConversion"/>
  <pageMargins left="0.75" right="0.75" top="0.75" bottom="0.5" header="0.5" footer="0.25"/>
  <pageSetup scale="68" orientation="portrait" r:id="rId1"/>
  <headerFooter alignWithMargins="0">
    <oddFooter>&amp;L&amp;F, &amp;A&amp;R&amp;D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Daily Analysis</vt:lpstr>
      <vt:lpstr>'Daily Analysis'!Print_Area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Felienne</cp:lastModifiedBy>
  <cp:lastPrinted>2002-01-09T16:45:27Z</cp:lastPrinted>
  <dcterms:created xsi:type="dcterms:W3CDTF">2002-01-04T18:05:45Z</dcterms:created>
  <dcterms:modified xsi:type="dcterms:W3CDTF">2014-09-04T18:10:38Z</dcterms:modified>
</cp:coreProperties>
</file>