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tabRatio="657" activeTab="1"/>
  </bookViews>
  <sheets>
    <sheet name="Control-M Order Form" sheetId="1" r:id="rId1"/>
    <sheet name="Control-SA Order Form" sheetId="2" r:id="rId2"/>
  </sheets>
  <calcPr calcId="152511"/>
</workbook>
</file>

<file path=xl/calcChain.xml><?xml version="1.0" encoding="utf-8"?>
<calcChain xmlns="http://schemas.openxmlformats.org/spreadsheetml/2006/main">
  <c r="L8" i="1" l="1"/>
  <c r="L9" i="1"/>
  <c r="L10" i="1"/>
  <c r="L11" i="1"/>
  <c r="L12" i="1"/>
  <c r="L13" i="1"/>
  <c r="L14" i="1"/>
  <c r="L25" i="1" s="1"/>
  <c r="D15" i="1"/>
  <c r="L15" i="1" s="1"/>
  <c r="D16" i="1"/>
  <c r="L16" i="1" s="1"/>
  <c r="D17" i="1"/>
  <c r="L17" i="1"/>
  <c r="D18" i="1"/>
  <c r="L18" i="1"/>
  <c r="L19" i="1"/>
  <c r="L20" i="1"/>
  <c r="L21" i="1"/>
  <c r="L22" i="1"/>
  <c r="L23" i="1"/>
  <c r="L24" i="1"/>
  <c r="K30" i="1"/>
  <c r="L8" i="2"/>
  <c r="C9" i="2"/>
  <c r="L9" i="2"/>
  <c r="C10" i="2"/>
  <c r="C11" i="2" s="1"/>
  <c r="C12" i="2" s="1"/>
  <c r="C13" i="2" s="1"/>
  <c r="C14" i="2" s="1"/>
  <c r="C15" i="2" s="1"/>
  <c r="C16" i="2" s="1"/>
  <c r="C17" i="2" s="1"/>
  <c r="C18" i="2" s="1"/>
  <c r="C19" i="2" s="1"/>
  <c r="C20" i="2" s="1"/>
  <c r="C21" i="2" s="1"/>
  <c r="C22" i="2" s="1"/>
  <c r="C23" i="2" s="1"/>
  <c r="C24" i="2" s="1"/>
  <c r="L10" i="2"/>
  <c r="L11" i="2"/>
  <c r="L12" i="2"/>
  <c r="L13" i="2"/>
  <c r="L14" i="2"/>
  <c r="L15" i="2"/>
  <c r="L16" i="2"/>
  <c r="L17" i="2"/>
  <c r="L18" i="2"/>
  <c r="L19" i="2"/>
  <c r="L20" i="2"/>
  <c r="L21" i="2"/>
  <c r="D22" i="2"/>
  <c r="L22" i="2" s="1"/>
  <c r="K31" i="2"/>
  <c r="L26" i="1" l="1"/>
  <c r="L27" i="1" s="1"/>
  <c r="D23" i="2"/>
  <c r="L28" i="1" l="1"/>
  <c r="L29" i="1"/>
  <c r="L31" i="1" s="1"/>
  <c r="L23" i="2"/>
  <c r="D24" i="2"/>
  <c r="L24" i="2" s="1"/>
  <c r="L25" i="2" l="1"/>
  <c r="L26" i="2" l="1"/>
  <c r="L27" i="2"/>
  <c r="L29" i="2" l="1"/>
  <c r="L28" i="2"/>
</calcChain>
</file>

<file path=xl/sharedStrings.xml><?xml version="1.0" encoding="utf-8"?>
<sst xmlns="http://schemas.openxmlformats.org/spreadsheetml/2006/main" count="179" uniqueCount="75">
  <si>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</si>
  <si>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</si>
  <si>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</si>
  <si>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</si>
  <si>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</si>
  <si>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</si>
  <si>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</si>
  <si>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</si>
  <si>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</si>
  <si>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</si>
  <si>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</si>
  <si>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</si>
  <si>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</si>
  <si>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</si>
  <si>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</si>
  <si>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</si>
  <si>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</si>
  <si>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</si>
  <si>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</si>
  <si>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</si>
  <si>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</si>
  <si>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</si>
  <si>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</si>
  <si>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</si>
  <si>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</si>
  <si>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</si>
  <si>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</si>
  <si>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</si>
  <si>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</si>
  <si>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</si>
  <si>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</si>
  <si>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</si>
  <si>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E</t>
  </si>
  <si>
    <t>Less Discount</t>
  </si>
  <si>
    <t>Maintenance</t>
  </si>
  <si>
    <t>Flat Rate</t>
  </si>
  <si>
    <t xml:space="preserve">Enterprise Control Station </t>
  </si>
  <si>
    <t>ECS Additional Seat</t>
  </si>
  <si>
    <t>Seat</t>
  </si>
  <si>
    <t>Workgroup</t>
  </si>
  <si>
    <t>Control-M/Server for Solaris</t>
  </si>
  <si>
    <t>Control-M/Agent for Solaris</t>
  </si>
  <si>
    <t>Enterprise 1</t>
  </si>
  <si>
    <t>Department</t>
  </si>
  <si>
    <t xml:space="preserve">Patrol KM for Control-M for Windows </t>
  </si>
  <si>
    <t>Patrol KM for Control-M for Distributed Systems</t>
  </si>
  <si>
    <t>Control-M/Links for Distributed Systems</t>
  </si>
  <si>
    <t>Control-M/WebAccess</t>
  </si>
  <si>
    <t>Control-M/WebAccess Server</t>
  </si>
  <si>
    <t>Control-M/Desktop (Seats)</t>
  </si>
  <si>
    <t>Estimate</t>
  </si>
  <si>
    <t>Professional Services (Rate is Weighted Avg.)</t>
  </si>
  <si>
    <t>Total</t>
  </si>
  <si>
    <t xml:space="preserve">        ACCEPTED BY LICENSEE: Enron Corporation</t>
  </si>
  <si>
    <t>Control-M Option for SAP/R3 for Windows</t>
  </si>
  <si>
    <t>Control-M Option for SAP/R3 for Dist. Systems</t>
  </si>
  <si>
    <t>Control-M/Agent for Windows NT/W2K</t>
  </si>
  <si>
    <t>Open Systems Order Form:CNT-ZZ027BMC-POF:09</t>
  </si>
  <si>
    <t>Enterprise Security Station</t>
  </si>
  <si>
    <t>Control-SA/Passport Server</t>
  </si>
  <si>
    <t>Control-SA/Workflow Server</t>
  </si>
  <si>
    <t>Control-SA/Links Server</t>
  </si>
  <si>
    <t>Control-SA/Agent for W2K</t>
  </si>
  <si>
    <t>Control-SA/Agent for NT</t>
  </si>
  <si>
    <t>Control-SA/Agent for Sun Solaris</t>
  </si>
  <si>
    <t>Control-SA/Agent for HP Unix</t>
  </si>
  <si>
    <t>Control-SA/Agent for Open VMS</t>
  </si>
  <si>
    <t>Control-SA/Agent for SAP/R3</t>
  </si>
  <si>
    <t>Control-SA/Agent for Oracle</t>
  </si>
  <si>
    <t>Control-SA/Agent for Lotus Notes</t>
  </si>
  <si>
    <t>Control-SA/Agent for Novell</t>
  </si>
  <si>
    <t>Enterprise Security User</t>
  </si>
  <si>
    <t>Control-SA/Passport User</t>
  </si>
  <si>
    <t>Control-SA/Workflow User</t>
  </si>
  <si>
    <t>Control-SA/Links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</si>
</sst>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mm\-dd\-yy"/>
    <numFmt numFmtId="166" formatCode="&quot;$&quot;#,##0.00"/>
  </numFmts>
  <fonts count="19"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imes New Roman"/>
      <family val="1"/>
    </font>
    <font>
      <sz val="8"/>
      <name val="Tahoma"/>
      <family val="2"/>
    </font>
    <font>
      <b/>
      <sz val="10"/>
      <name val="Times New Roman"/>
      <family val="1"/>
    </font>
    <font>
      <sz val="10"/>
      <name val="Arial"/>
    </font>
    <font>
      <sz val="10"/>
      <name val="Times New Roman"/>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96">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10" fillId="0" borderId="8" xfId="0" applyFont="1" applyBorder="1" applyProtection="1">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0" fontId="10" fillId="0" borderId="0" xfId="0" applyFont="1" applyBorder="1" applyAlignment="1">
      <alignment horizontal="center"/>
    </xf>
    <xf numFmtId="0" fontId="10" fillId="0" borderId="0" xfId="0" applyFont="1" applyBorder="1" applyAlignment="1" applyProtection="1">
      <alignment horizontal="center"/>
      <protection locked="0"/>
    </xf>
    <xf numFmtId="0" fontId="10" fillId="0" borderId="6" xfId="0" applyFont="1" applyBorder="1" applyAlignment="1" applyProtection="1">
      <alignment horizontal="center"/>
      <protection locked="0"/>
    </xf>
    <xf numFmtId="0" fontId="14" fillId="0" borderId="1" xfId="0" applyFont="1" applyBorder="1" applyAlignment="1">
      <alignment horizontal="center"/>
    </xf>
    <xf numFmtId="0" fontId="14" fillId="0" borderId="4" xfId="0" applyFont="1" applyBorder="1" applyAlignment="1">
      <alignment horizontal="center"/>
    </xf>
    <xf numFmtId="0" fontId="10" fillId="0" borderId="8" xfId="0" applyFont="1" applyBorder="1" applyAlignment="1" applyProtection="1">
      <alignment horizontal="center"/>
      <protection locked="0"/>
    </xf>
    <xf numFmtId="0" fontId="10" fillId="0" borderId="1" xfId="0" applyFont="1" applyBorder="1" applyAlignment="1">
      <alignment horizontal="center"/>
    </xf>
    <xf numFmtId="0" fontId="10" fillId="0" borderId="4" xfId="0" applyFont="1" applyBorder="1" applyAlignment="1">
      <alignment horizontal="center"/>
    </xf>
    <xf numFmtId="3" fontId="10" fillId="0" borderId="4" xfId="0" applyNumberFormat="1"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3" fontId="10" fillId="0" borderId="10" xfId="0" applyNumberFormat="1" applyFont="1" applyBorder="1" applyAlignment="1">
      <alignment horizontal="center"/>
    </xf>
    <xf numFmtId="0" fontId="10" fillId="0" borderId="10" xfId="0" applyFont="1" applyBorder="1" applyAlignment="1" applyProtection="1">
      <alignment horizontal="center"/>
      <protection locked="0"/>
    </xf>
    <xf numFmtId="0" fontId="10" fillId="0" borderId="11" xfId="0" applyFont="1" applyBorder="1" applyAlignment="1" applyProtection="1">
      <alignment horizontal="center"/>
      <protection locked="0"/>
    </xf>
    <xf numFmtId="3" fontId="10" fillId="0" borderId="1" xfId="0" applyNumberFormat="1" applyFont="1" applyBorder="1" applyAlignment="1">
      <alignment horizontal="center"/>
    </xf>
    <xf numFmtId="0" fontId="2" fillId="0" borderId="8" xfId="0" applyFont="1" applyBorder="1" applyProtection="1"/>
    <xf numFmtId="0" fontId="10" fillId="0" borderId="1" xfId="0" applyFont="1" applyBorder="1"/>
    <xf numFmtId="0" fontId="10" fillId="0" borderId="4" xfId="0" applyFont="1" applyBorder="1"/>
    <xf numFmtId="0" fontId="0" fillId="0" borderId="8" xfId="0" applyBorder="1"/>
    <xf numFmtId="14" fontId="10" fillId="0" borderId="1" xfId="0" applyNumberFormat="1" applyFont="1" applyBorder="1" applyAlignment="1">
      <alignment horizontal="center"/>
    </xf>
    <xf numFmtId="14" fontId="10" fillId="0" borderId="4" xfId="0" applyNumberFormat="1" applyFont="1" applyBorder="1" applyAlignment="1">
      <alignment horizontal="center"/>
    </xf>
    <xf numFmtId="164" fontId="10" fillId="0" borderId="4" xfId="0" applyNumberFormat="1" applyFont="1" applyBorder="1" applyAlignment="1" applyProtection="1">
      <alignment horizontal="center"/>
      <protection locked="0"/>
    </xf>
    <xf numFmtId="164" fontId="10" fillId="0" borderId="8" xfId="0" applyNumberFormat="1" applyFont="1" applyBorder="1" applyAlignment="1" applyProtection="1">
      <alignment horizontal="center"/>
      <protection locked="0"/>
    </xf>
    <xf numFmtId="6" fontId="10" fillId="0" borderId="4" xfId="0" applyNumberFormat="1" applyFont="1" applyBorder="1" applyAlignment="1" applyProtection="1">
      <alignment horizontal="right"/>
      <protection locked="0"/>
    </xf>
    <xf numFmtId="6" fontId="10" fillId="0" borderId="8" xfId="0" applyNumberFormat="1" applyFont="1" applyBorder="1" applyAlignment="1" applyProtection="1">
      <alignment horizontal="center"/>
      <protection locked="0"/>
    </xf>
    <xf numFmtId="3" fontId="10" fillId="0" borderId="9" xfId="0" applyNumberFormat="1" applyFont="1" applyBorder="1" applyAlignment="1">
      <alignment horizontal="center"/>
    </xf>
    <xf numFmtId="6" fontId="10" fillId="0" borderId="10" xfId="0" applyNumberFormat="1" applyFont="1" applyBorder="1" applyAlignment="1" applyProtection="1">
      <alignment horizontal="center"/>
      <protection locked="0"/>
    </xf>
    <xf numFmtId="6" fontId="10" fillId="0" borderId="11" xfId="0" applyNumberFormat="1" applyFont="1" applyBorder="1" applyAlignment="1" applyProtection="1">
      <alignment horizontal="center"/>
      <protection locked="0"/>
    </xf>
    <xf numFmtId="0" fontId="10" fillId="0" borderId="2" xfId="0" applyFont="1" applyBorder="1" applyProtection="1">
      <protection locked="0"/>
    </xf>
    <xf numFmtId="0" fontId="10" fillId="0" borderId="5" xfId="0" applyFont="1" applyBorder="1" applyProtection="1">
      <protection locked="0"/>
    </xf>
    <xf numFmtId="6" fontId="11" fillId="0" borderId="4" xfId="0" applyNumberFormat="1" applyFont="1" applyBorder="1" applyAlignment="1" applyProtection="1">
      <alignment horizontal="right"/>
      <protection locked="0"/>
    </xf>
    <xf numFmtId="6" fontId="16" fillId="0" borderId="10" xfId="0" applyNumberFormat="1" applyFont="1" applyBorder="1" applyAlignment="1" applyProtection="1">
      <alignment horizontal="center"/>
      <protection locked="0"/>
    </xf>
    <xf numFmtId="0" fontId="6" fillId="0" borderId="0" xfId="0" applyFont="1" applyBorder="1" applyAlignment="1" applyProtection="1">
      <alignment horizontal="left"/>
    </xf>
    <xf numFmtId="0" fontId="14" fillId="0" borderId="0" xfId="0" applyFont="1" applyProtection="1"/>
    <xf numFmtId="0" fontId="10" fillId="0" borderId="0" xfId="0" applyFont="1"/>
    <xf numFmtId="3" fontId="17" fillId="0" borderId="1" xfId="0" applyNumberFormat="1" applyFont="1" applyBorder="1" applyAlignment="1">
      <alignment horizontal="center"/>
    </xf>
    <xf numFmtId="3" fontId="17" fillId="0" borderId="4" xfId="0" applyNumberFormat="1" applyFont="1" applyBorder="1" applyAlignment="1">
      <alignment horizontal="center"/>
    </xf>
    <xf numFmtId="3" fontId="18" fillId="0" borderId="4" xfId="0" applyNumberFormat="1" applyFont="1" applyBorder="1" applyAlignment="1">
      <alignment horizontal="center"/>
    </xf>
    <xf numFmtId="0" fontId="18" fillId="0" borderId="1" xfId="0" applyFont="1" applyBorder="1" applyAlignment="1">
      <alignment horizontal="center"/>
    </xf>
    <xf numFmtId="0" fontId="18" fillId="0" borderId="4" xfId="0" applyFont="1" applyBorder="1" applyAlignment="1">
      <alignment horizontal="center"/>
    </xf>
    <xf numFmtId="0" fontId="10" fillId="0" borderId="0" xfId="0" applyFont="1" applyBorder="1" applyAlignment="1" applyProtection="1">
      <alignment horizontal="left"/>
      <protection locked="0"/>
    </xf>
    <xf numFmtId="0" fontId="0" fillId="0" borderId="6" xfId="0" applyBorder="1"/>
    <xf numFmtId="6" fontId="10" fillId="0" borderId="1" xfId="0" applyNumberFormat="1" applyFont="1" applyBorder="1"/>
    <xf numFmtId="3" fontId="10" fillId="0" borderId="4" xfId="0" applyNumberFormat="1" applyFont="1" applyBorder="1"/>
    <xf numFmtId="0" fontId="18" fillId="0" borderId="1" xfId="0" applyFont="1" applyBorder="1"/>
    <xf numFmtId="6" fontId="10" fillId="0" borderId="4" xfId="0" applyNumberFormat="1" applyFont="1" applyBorder="1"/>
    <xf numFmtId="6" fontId="10" fillId="0" borderId="1" xfId="0" applyNumberFormat="1" applyFont="1" applyBorder="1" applyAlignment="1">
      <alignment horizontal="center"/>
    </xf>
    <xf numFmtId="166" fontId="10" fillId="0" borderId="4" xfId="0" applyNumberFormat="1" applyFont="1" applyBorder="1" applyAlignment="1">
      <alignment horizontal="center"/>
    </xf>
    <xf numFmtId="4" fontId="10" fillId="0" borderId="4" xfId="0" applyNumberFormat="1" applyFont="1" applyBorder="1" applyAlignment="1">
      <alignment horizontal="center"/>
    </xf>
    <xf numFmtId="6" fontId="16" fillId="0" borderId="4" xfId="0" applyNumberFormat="1" applyFont="1" applyBorder="1" applyAlignment="1" applyProtection="1">
      <alignment horizontal="center"/>
      <protection locked="0"/>
    </xf>
    <xf numFmtId="6" fontId="10" fillId="0" borderId="4" xfId="0" applyNumberFormat="1" applyFont="1" applyBorder="1" applyAlignment="1" applyProtection="1">
      <alignment horizontal="center"/>
      <protection locked="0"/>
    </xf>
    <xf numFmtId="6" fontId="16" fillId="0" borderId="4" xfId="0" applyNumberFormat="1" applyFont="1" applyBorder="1" applyAlignment="1" applyProtection="1">
      <alignment horizontal="right"/>
      <protection locked="0"/>
    </xf>
    <xf numFmtId="3" fontId="10" fillId="0" borderId="1" xfId="0" applyNumberFormat="1" applyFont="1" applyBorder="1" applyAlignment="1">
      <alignment horizontal="right"/>
    </xf>
    <xf numFmtId="3" fontId="10" fillId="0" borderId="4" xfId="0" applyNumberFormat="1" applyFont="1" applyBorder="1" applyAlignment="1">
      <alignment horizontal="right"/>
    </xf>
    <xf numFmtId="3" fontId="11" fillId="0" borderId="4" xfId="0" applyNumberFormat="1" applyFont="1" applyBorder="1" applyAlignment="1">
      <alignment horizontal="right"/>
    </xf>
    <xf numFmtId="6" fontId="10" fillId="0" borderId="1" xfId="0" applyNumberFormat="1" applyFont="1" applyBorder="1" applyAlignment="1">
      <alignment horizontal="right"/>
    </xf>
    <xf numFmtId="6" fontId="16" fillId="0" borderId="4" xfId="0" applyNumberFormat="1" applyFont="1" applyBorder="1" applyAlignment="1" applyProtection="1">
      <protection locked="0"/>
    </xf>
    <xf numFmtId="6" fontId="11" fillId="0" borderId="4" xfId="0" applyNumberFormat="1" applyFont="1" applyBorder="1" applyAlignment="1" applyProtection="1">
      <protection locked="0"/>
    </xf>
    <xf numFmtId="6" fontId="10" fillId="0" borderId="8" xfId="0" applyNumberFormat="1" applyFont="1" applyBorder="1" applyAlignment="1" applyProtection="1">
      <protection locked="0"/>
    </xf>
    <xf numFmtId="6" fontId="10" fillId="0" borderId="4" xfId="0" applyNumberFormat="1" applyFont="1" applyBorder="1"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1025" name="Text 152"/>
        <xdr:cNvSpPr txBox="1">
          <a:spLocks noChangeArrowheads="1"/>
        </xdr:cNvSpPr>
      </xdr:nvSpPr>
      <xdr:spPr bwMode="auto">
        <a:xfrm>
          <a:off x="8839200" y="8248650"/>
          <a:ext cx="13620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1026" name="Line 2"/>
        <xdr:cNvSpPr>
          <a:spLocks noChangeShapeType="1"/>
        </xdr:cNvSpPr>
      </xdr:nvSpPr>
      <xdr:spPr bwMode="auto">
        <a:xfrm>
          <a:off x="857250" y="734377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7" name="Line 3"/>
        <xdr:cNvSpPr>
          <a:spLocks noChangeShapeType="1"/>
        </xdr:cNvSpPr>
      </xdr:nvSpPr>
      <xdr:spPr bwMode="auto">
        <a:xfrm>
          <a:off x="857250" y="762000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1028" name="Line 4"/>
        <xdr:cNvSpPr>
          <a:spLocks noChangeShapeType="1"/>
        </xdr:cNvSpPr>
      </xdr:nvSpPr>
      <xdr:spPr bwMode="auto">
        <a:xfrm>
          <a:off x="857250" y="789622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1029" name="Line 5"/>
        <xdr:cNvSpPr>
          <a:spLocks noChangeShapeType="1"/>
        </xdr:cNvSpPr>
      </xdr:nvSpPr>
      <xdr:spPr bwMode="auto">
        <a:xfrm>
          <a:off x="857250" y="81724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0" name="Line 6"/>
        <xdr:cNvSpPr>
          <a:spLocks noChangeShapeType="1"/>
        </xdr:cNvSpPr>
      </xdr:nvSpPr>
      <xdr:spPr bwMode="auto">
        <a:xfrm>
          <a:off x="5934075" y="734377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1" name="Line 7"/>
        <xdr:cNvSpPr>
          <a:spLocks noChangeShapeType="1"/>
        </xdr:cNvSpPr>
      </xdr:nvSpPr>
      <xdr:spPr bwMode="auto">
        <a:xfrm>
          <a:off x="5934075" y="762000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2" name="Line 8"/>
        <xdr:cNvSpPr>
          <a:spLocks noChangeShapeType="1"/>
        </xdr:cNvSpPr>
      </xdr:nvSpPr>
      <xdr:spPr bwMode="auto">
        <a:xfrm>
          <a:off x="5934075" y="789622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1033" name="Line 9"/>
        <xdr:cNvSpPr>
          <a:spLocks noChangeShapeType="1"/>
        </xdr:cNvSpPr>
      </xdr:nvSpPr>
      <xdr:spPr bwMode="auto">
        <a:xfrm>
          <a:off x="5934075" y="817245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2489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5059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100584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39" name="Text 28"/>
        <xdr:cNvSpPr txBox="1">
          <a:spLocks noChangeArrowheads="1"/>
        </xdr:cNvSpPr>
      </xdr:nvSpPr>
      <xdr:spPr bwMode="auto">
        <a:xfrm>
          <a:off x="857250" y="738187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0" name="Text 29"/>
        <xdr:cNvSpPr txBox="1">
          <a:spLocks noChangeArrowheads="1"/>
        </xdr:cNvSpPr>
      </xdr:nvSpPr>
      <xdr:spPr bwMode="auto">
        <a:xfrm>
          <a:off x="857250" y="7658100"/>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1041" name="Text 30"/>
        <xdr:cNvSpPr txBox="1">
          <a:spLocks noChangeArrowheads="1"/>
        </xdr:cNvSpPr>
      </xdr:nvSpPr>
      <xdr:spPr bwMode="auto">
        <a:xfrm>
          <a:off x="857250" y="793432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1042" name="Text 32"/>
        <xdr:cNvSpPr txBox="1">
          <a:spLocks noChangeArrowheads="1"/>
        </xdr:cNvSpPr>
      </xdr:nvSpPr>
      <xdr:spPr bwMode="auto">
        <a:xfrm>
          <a:off x="5953125" y="73818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1043" name="Text 33"/>
        <xdr:cNvSpPr txBox="1">
          <a:spLocks noChangeArrowheads="1"/>
        </xdr:cNvSpPr>
      </xdr:nvSpPr>
      <xdr:spPr bwMode="auto">
        <a:xfrm>
          <a:off x="5943600" y="76485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1044" name="Text 34"/>
        <xdr:cNvSpPr txBox="1">
          <a:spLocks noChangeArrowheads="1"/>
        </xdr:cNvSpPr>
      </xdr:nvSpPr>
      <xdr:spPr bwMode="auto">
        <a:xfrm>
          <a:off x="5943600" y="79343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1045" name="Text 37"/>
        <xdr:cNvSpPr txBox="1">
          <a:spLocks noChangeArrowheads="1"/>
        </xdr:cNvSpPr>
      </xdr:nvSpPr>
      <xdr:spPr bwMode="auto">
        <a:xfrm>
          <a:off x="28575" y="5010150"/>
          <a:ext cx="1025842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1046" name="Line 22"/>
        <xdr:cNvSpPr>
          <a:spLocks noChangeShapeType="1"/>
        </xdr:cNvSpPr>
      </xdr:nvSpPr>
      <xdr:spPr bwMode="auto">
        <a:xfrm>
          <a:off x="895350"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1047" name="Line 23"/>
        <xdr:cNvSpPr>
          <a:spLocks noChangeShapeType="1"/>
        </xdr:cNvSpPr>
      </xdr:nvSpPr>
      <xdr:spPr bwMode="auto">
        <a:xfrm>
          <a:off x="2962275" y="6229350"/>
          <a:ext cx="2676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1048" name="Line 24"/>
        <xdr:cNvSpPr>
          <a:spLocks noChangeShapeType="1"/>
        </xdr:cNvSpPr>
      </xdr:nvSpPr>
      <xdr:spPr bwMode="auto">
        <a:xfrm>
          <a:off x="5734050" y="6229350"/>
          <a:ext cx="2038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1049" name="Line 25"/>
        <xdr:cNvSpPr>
          <a:spLocks noChangeShapeType="1"/>
        </xdr:cNvSpPr>
      </xdr:nvSpPr>
      <xdr:spPr bwMode="auto">
        <a:xfrm>
          <a:off x="7896225" y="6229350"/>
          <a:ext cx="23145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1050" name="Text 42"/>
        <xdr:cNvSpPr txBox="1">
          <a:spLocks noChangeArrowheads="1"/>
        </xdr:cNvSpPr>
      </xdr:nvSpPr>
      <xdr:spPr bwMode="auto">
        <a:xfrm>
          <a:off x="904875"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1051" name="Text 43"/>
        <xdr:cNvSpPr txBox="1">
          <a:spLocks noChangeArrowheads="1"/>
        </xdr:cNvSpPr>
      </xdr:nvSpPr>
      <xdr:spPr bwMode="auto">
        <a:xfrm>
          <a:off x="2962275" y="6248400"/>
          <a:ext cx="2628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1052" name="Text 48"/>
        <xdr:cNvSpPr txBox="1">
          <a:spLocks noChangeArrowheads="1"/>
        </xdr:cNvSpPr>
      </xdr:nvSpPr>
      <xdr:spPr bwMode="auto">
        <a:xfrm>
          <a:off x="7877175" y="6248400"/>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1053" name="Text 49"/>
        <xdr:cNvSpPr txBox="1">
          <a:spLocks noChangeArrowheads="1"/>
        </xdr:cNvSpPr>
      </xdr:nvSpPr>
      <xdr:spPr bwMode="auto">
        <a:xfrm>
          <a:off x="5743575" y="62484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1054" name="Text 50"/>
        <xdr:cNvSpPr txBox="1">
          <a:spLocks noChangeArrowheads="1"/>
        </xdr:cNvSpPr>
      </xdr:nvSpPr>
      <xdr:spPr bwMode="auto">
        <a:xfrm>
          <a:off x="688657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1055" name="Text 52"/>
        <xdr:cNvSpPr txBox="1">
          <a:spLocks noChangeArrowheads="1"/>
        </xdr:cNvSpPr>
      </xdr:nvSpPr>
      <xdr:spPr bwMode="auto">
        <a:xfrm>
          <a:off x="7372350" y="6248400"/>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1056" name="Text 58"/>
        <xdr:cNvSpPr txBox="1">
          <a:spLocks noChangeArrowheads="1"/>
        </xdr:cNvSpPr>
      </xdr:nvSpPr>
      <xdr:spPr bwMode="auto">
        <a:xfrm>
          <a:off x="7372350" y="6048375"/>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1057" name="Text 65"/>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1058" name="Text 66"/>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1059" name="Text 87"/>
        <xdr:cNvSpPr txBox="1">
          <a:spLocks noChangeArrowheads="1"/>
        </xdr:cNvSpPr>
      </xdr:nvSpPr>
      <xdr:spPr bwMode="auto">
        <a:xfrm>
          <a:off x="7858125" y="604837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1060" name="Text 90"/>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1061" name="Text 91"/>
        <xdr:cNvSpPr txBox="1">
          <a:spLocks noChangeArrowheads="1"/>
        </xdr:cNvSpPr>
      </xdr:nvSpPr>
      <xdr:spPr bwMode="auto">
        <a:xfrm>
          <a:off x="5743575" y="603885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1062" name="Group 38"/>
        <xdr:cNvGrpSpPr>
          <a:grpSpLocks/>
        </xdr:cNvGrpSpPr>
      </xdr:nvGrpSpPr>
      <xdr:grpSpPr bwMode="auto">
        <a:xfrm>
          <a:off x="895350" y="6229350"/>
          <a:ext cx="93154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1083" name="Text 103"/>
        <xdr:cNvSpPr txBox="1">
          <a:spLocks noChangeArrowheads="1"/>
        </xdr:cNvSpPr>
      </xdr:nvSpPr>
      <xdr:spPr bwMode="auto">
        <a:xfrm>
          <a:off x="7343775" y="6048375"/>
          <a:ext cx="5048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1084" name="Text 104"/>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1085" name="Text 105"/>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1086" name="Text 106"/>
        <xdr:cNvSpPr txBox="1">
          <a:spLocks noChangeArrowheads="1"/>
        </xdr:cNvSpPr>
      </xdr:nvSpPr>
      <xdr:spPr bwMode="auto">
        <a:xfrm>
          <a:off x="7858125" y="604837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1087" name="Text 107"/>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1088" name="Text 108"/>
        <xdr:cNvSpPr txBox="1">
          <a:spLocks noChangeArrowheads="1"/>
        </xdr:cNvSpPr>
      </xdr:nvSpPr>
      <xdr:spPr bwMode="auto">
        <a:xfrm>
          <a:off x="5753100" y="6038850"/>
          <a:ext cx="1095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504825</xdr:colOff>
      <xdr:row>39</xdr:row>
      <xdr:rowOff>76200</xdr:rowOff>
    </xdr:from>
    <xdr:to>
      <xdr:col>10</xdr:col>
      <xdr:colOff>381000</xdr:colOff>
      <xdr:row>40</xdr:row>
      <xdr:rowOff>47625</xdr:rowOff>
    </xdr:to>
    <xdr:sp macro="" textlink="" fLocksText="0">
      <xdr:nvSpPr>
        <xdr:cNvPr id="1089" name="Text 136"/>
        <xdr:cNvSpPr txBox="1">
          <a:spLocks noChangeArrowheads="1"/>
        </xdr:cNvSpPr>
      </xdr:nvSpPr>
      <xdr:spPr bwMode="auto">
        <a:xfrm>
          <a:off x="7258050" y="6381750"/>
          <a:ext cx="514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1090" name="Text 137"/>
        <xdr:cNvSpPr txBox="1">
          <a:spLocks noChangeArrowheads="1"/>
        </xdr:cNvSpPr>
      </xdr:nvSpPr>
      <xdr:spPr bwMode="auto">
        <a:xfrm>
          <a:off x="914400"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1091" name="Text 138"/>
        <xdr:cNvSpPr txBox="1">
          <a:spLocks noChangeArrowheads="1"/>
        </xdr:cNvSpPr>
      </xdr:nvSpPr>
      <xdr:spPr bwMode="auto">
        <a:xfrm>
          <a:off x="2971800" y="637222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1092" name="Text 139"/>
        <xdr:cNvSpPr txBox="1">
          <a:spLocks noChangeArrowheads="1"/>
        </xdr:cNvSpPr>
      </xdr:nvSpPr>
      <xdr:spPr bwMode="auto">
        <a:xfrm>
          <a:off x="7858125" y="6372225"/>
          <a:ext cx="2286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142875</xdr:rowOff>
    </xdr:from>
    <xdr:to>
      <xdr:col>9</xdr:col>
      <xdr:colOff>581025</xdr:colOff>
      <xdr:row>40</xdr:row>
      <xdr:rowOff>28575</xdr:rowOff>
    </xdr:to>
    <xdr:sp macro="" textlink="" fLocksText="0">
      <xdr:nvSpPr>
        <xdr:cNvPr id="1093" name="Text 140"/>
        <xdr:cNvSpPr txBox="1">
          <a:spLocks noChangeArrowheads="1"/>
        </xdr:cNvSpPr>
      </xdr:nvSpPr>
      <xdr:spPr bwMode="auto">
        <a:xfrm>
          <a:off x="6886575" y="6448425"/>
          <a:ext cx="447675" cy="76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en-US" sz="1100" b="0" i="0" u="none" strike="noStrike" baseline="0">
            <a:solidFill>
              <a:srgbClr val="000000"/>
            </a:solidFill>
            <a:latin typeface="Times New Roman"/>
            <a:cs typeface="Times New Roman"/>
          </a:endParaRPr>
        </a:p>
        <a:p>
          <a:pPr algn="ctr"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1094" name="Text 141"/>
        <xdr:cNvSpPr txBox="1">
          <a:spLocks noChangeArrowheads="1"/>
        </xdr:cNvSpPr>
      </xdr:nvSpPr>
      <xdr:spPr bwMode="auto">
        <a:xfrm>
          <a:off x="5743575" y="63627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3</xdr:col>
          <xdr:colOff>476250</xdr:colOff>
          <xdr:row>36</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66675</xdr:colOff>
          <xdr:row>36</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428625</xdr:colOff>
          <xdr:row>36</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1099" name="Text 150"/>
        <xdr:cNvSpPr txBox="1">
          <a:spLocks noChangeArrowheads="1"/>
        </xdr:cNvSpPr>
      </xdr:nvSpPr>
      <xdr:spPr bwMode="auto">
        <a:xfrm>
          <a:off x="943927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0" name="Line 76"/>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1" name="Line 77"/>
        <xdr:cNvSpPr>
          <a:spLocks noChangeShapeType="1"/>
        </xdr:cNvSpPr>
      </xdr:nvSpPr>
      <xdr:spPr bwMode="auto">
        <a:xfrm>
          <a:off x="93821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1102" name="Text 159"/>
        <xdr:cNvSpPr txBox="1">
          <a:spLocks noChangeArrowheads="1"/>
        </xdr:cNvSpPr>
      </xdr:nvSpPr>
      <xdr:spPr bwMode="auto">
        <a:xfrm>
          <a:off x="94488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3" name="Line 79"/>
        <xdr:cNvSpPr>
          <a:spLocks noChangeShapeType="1"/>
        </xdr:cNvSpPr>
      </xdr:nvSpPr>
      <xdr:spPr bwMode="auto">
        <a:xfrm>
          <a:off x="93821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1104" name="Text 161"/>
        <xdr:cNvSpPr txBox="1">
          <a:spLocks noChangeArrowheads="1"/>
        </xdr:cNvSpPr>
      </xdr:nvSpPr>
      <xdr:spPr bwMode="auto">
        <a:xfrm>
          <a:off x="9934575"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48</xdr:row>
      <xdr:rowOff>19050</xdr:rowOff>
    </xdr:from>
    <xdr:to>
      <xdr:col>12</xdr:col>
      <xdr:colOff>1009650</xdr:colOff>
      <xdr:row>49</xdr:row>
      <xdr:rowOff>0</xdr:rowOff>
    </xdr:to>
    <xdr:sp macro="" textlink="" fLocksText="0">
      <xdr:nvSpPr>
        <xdr:cNvPr id="1105" name="Text 163"/>
        <xdr:cNvSpPr txBox="1">
          <a:spLocks noChangeArrowheads="1"/>
        </xdr:cNvSpPr>
      </xdr:nvSpPr>
      <xdr:spPr bwMode="auto">
        <a:xfrm>
          <a:off x="993457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1106" name="Line 82"/>
        <xdr:cNvSpPr>
          <a:spLocks noChangeShapeType="1"/>
        </xdr:cNvSpPr>
      </xdr:nvSpPr>
      <xdr:spPr bwMode="auto">
        <a:xfrm>
          <a:off x="986790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7" name="Line 83"/>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8" name="Line 84"/>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9" name="Line 85"/>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10" name="Line 86"/>
        <xdr:cNvSpPr>
          <a:spLocks noChangeShapeType="1"/>
        </xdr:cNvSpPr>
      </xdr:nvSpPr>
      <xdr:spPr bwMode="auto">
        <a:xfrm>
          <a:off x="975360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49</xdr:row>
      <xdr:rowOff>9525</xdr:rowOff>
    </xdr:from>
    <xdr:to>
      <xdr:col>12</xdr:col>
      <xdr:colOff>1076325</xdr:colOff>
      <xdr:row>50</xdr:row>
      <xdr:rowOff>0</xdr:rowOff>
    </xdr:to>
    <xdr:sp macro="" textlink="">
      <xdr:nvSpPr>
        <xdr:cNvPr id="2049" name="Text 152"/>
        <xdr:cNvSpPr txBox="1">
          <a:spLocks noChangeArrowheads="1"/>
        </xdr:cNvSpPr>
      </xdr:nvSpPr>
      <xdr:spPr bwMode="auto">
        <a:xfrm>
          <a:off x="8810625" y="8401050"/>
          <a:ext cx="13716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45</xdr:row>
      <xdr:rowOff>0</xdr:rowOff>
    </xdr:from>
    <xdr:to>
      <xdr:col>6</xdr:col>
      <xdr:colOff>9525</xdr:colOff>
      <xdr:row>45</xdr:row>
      <xdr:rowOff>0</xdr:rowOff>
    </xdr:to>
    <xdr:sp macro="" textlink="">
      <xdr:nvSpPr>
        <xdr:cNvPr id="2050" name="Line 2"/>
        <xdr:cNvSpPr>
          <a:spLocks noChangeShapeType="1"/>
        </xdr:cNvSpPr>
      </xdr:nvSpPr>
      <xdr:spPr bwMode="auto">
        <a:xfrm>
          <a:off x="809625" y="749617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2051" name="Line 3"/>
        <xdr:cNvSpPr>
          <a:spLocks noChangeShapeType="1"/>
        </xdr:cNvSpPr>
      </xdr:nvSpPr>
      <xdr:spPr bwMode="auto">
        <a:xfrm>
          <a:off x="809625" y="7772400"/>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47</xdr:row>
      <xdr:rowOff>0</xdr:rowOff>
    </xdr:from>
    <xdr:to>
      <xdr:col>6</xdr:col>
      <xdr:colOff>9525</xdr:colOff>
      <xdr:row>47</xdr:row>
      <xdr:rowOff>0</xdr:rowOff>
    </xdr:to>
    <xdr:sp macro="" textlink="">
      <xdr:nvSpPr>
        <xdr:cNvPr id="2052" name="Line 4"/>
        <xdr:cNvSpPr>
          <a:spLocks noChangeShapeType="1"/>
        </xdr:cNvSpPr>
      </xdr:nvSpPr>
      <xdr:spPr bwMode="auto">
        <a:xfrm>
          <a:off x="809625" y="804862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48</xdr:row>
      <xdr:rowOff>0</xdr:rowOff>
    </xdr:from>
    <xdr:to>
      <xdr:col>6</xdr:col>
      <xdr:colOff>19050</xdr:colOff>
      <xdr:row>48</xdr:row>
      <xdr:rowOff>0</xdr:rowOff>
    </xdr:to>
    <xdr:sp macro="" textlink="">
      <xdr:nvSpPr>
        <xdr:cNvPr id="2053" name="Line 5"/>
        <xdr:cNvSpPr>
          <a:spLocks noChangeShapeType="1"/>
        </xdr:cNvSpPr>
      </xdr:nvSpPr>
      <xdr:spPr bwMode="auto">
        <a:xfrm>
          <a:off x="809625" y="8324850"/>
          <a:ext cx="35623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2054" name="Line 6"/>
        <xdr:cNvSpPr>
          <a:spLocks noChangeShapeType="1"/>
        </xdr:cNvSpPr>
      </xdr:nvSpPr>
      <xdr:spPr bwMode="auto">
        <a:xfrm>
          <a:off x="5705475" y="7496175"/>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2055" name="Line 7"/>
        <xdr:cNvSpPr>
          <a:spLocks noChangeShapeType="1"/>
        </xdr:cNvSpPr>
      </xdr:nvSpPr>
      <xdr:spPr bwMode="auto">
        <a:xfrm>
          <a:off x="5705475" y="7772400"/>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2056" name="Line 8"/>
        <xdr:cNvSpPr>
          <a:spLocks noChangeShapeType="1"/>
        </xdr:cNvSpPr>
      </xdr:nvSpPr>
      <xdr:spPr bwMode="auto">
        <a:xfrm>
          <a:off x="5705475" y="8048625"/>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48</xdr:row>
      <xdr:rowOff>0</xdr:rowOff>
    </xdr:from>
    <xdr:to>
      <xdr:col>12</xdr:col>
      <xdr:colOff>628650</xdr:colOff>
      <xdr:row>48</xdr:row>
      <xdr:rowOff>0</xdr:rowOff>
    </xdr:to>
    <xdr:sp macro="" textlink="">
      <xdr:nvSpPr>
        <xdr:cNvPr id="2057" name="Line 9"/>
        <xdr:cNvSpPr>
          <a:spLocks noChangeShapeType="1"/>
        </xdr:cNvSpPr>
      </xdr:nvSpPr>
      <xdr:spPr bwMode="auto">
        <a:xfrm>
          <a:off x="5705475" y="8324850"/>
          <a:ext cx="40290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2058" name="Text 12"/>
        <xdr:cNvSpPr txBox="1">
          <a:spLocks noChangeArrowheads="1"/>
        </xdr:cNvSpPr>
      </xdr:nvSpPr>
      <xdr:spPr bwMode="auto">
        <a:xfrm>
          <a:off x="28575" y="314325"/>
          <a:ext cx="102298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2059" name="Text 14"/>
        <xdr:cNvSpPr txBox="1">
          <a:spLocks noChangeArrowheads="1"/>
        </xdr:cNvSpPr>
      </xdr:nvSpPr>
      <xdr:spPr bwMode="auto">
        <a:xfrm>
          <a:off x="19050" y="28575"/>
          <a:ext cx="28098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2060" name="Text 17"/>
        <xdr:cNvSpPr txBox="1">
          <a:spLocks noChangeArrowheads="1"/>
        </xdr:cNvSpPr>
      </xdr:nvSpPr>
      <xdr:spPr bwMode="auto">
        <a:xfrm>
          <a:off x="948690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2061" name="Text 18"/>
        <xdr:cNvSpPr txBox="1">
          <a:spLocks noChangeArrowheads="1"/>
        </xdr:cNvSpPr>
      </xdr:nvSpPr>
      <xdr:spPr bwMode="auto">
        <a:xfrm>
          <a:off x="1003935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2062" name="Text 28"/>
        <xdr:cNvSpPr txBox="1">
          <a:spLocks noChangeArrowheads="1"/>
        </xdr:cNvSpPr>
      </xdr:nvSpPr>
      <xdr:spPr bwMode="auto">
        <a:xfrm>
          <a:off x="809625" y="753427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2063" name="Text 29"/>
        <xdr:cNvSpPr txBox="1">
          <a:spLocks noChangeArrowheads="1"/>
        </xdr:cNvSpPr>
      </xdr:nvSpPr>
      <xdr:spPr bwMode="auto">
        <a:xfrm>
          <a:off x="809625" y="7810500"/>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47</xdr:row>
      <xdr:rowOff>38100</xdr:rowOff>
    </xdr:from>
    <xdr:to>
      <xdr:col>6</xdr:col>
      <xdr:colOff>0</xdr:colOff>
      <xdr:row>47</xdr:row>
      <xdr:rowOff>238125</xdr:rowOff>
    </xdr:to>
    <xdr:sp macro="" textlink="" fLocksText="0">
      <xdr:nvSpPr>
        <xdr:cNvPr id="2064" name="Text 30"/>
        <xdr:cNvSpPr txBox="1">
          <a:spLocks noChangeArrowheads="1"/>
        </xdr:cNvSpPr>
      </xdr:nvSpPr>
      <xdr:spPr bwMode="auto">
        <a:xfrm>
          <a:off x="809625" y="808672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45</xdr:row>
      <xdr:rowOff>38100</xdr:rowOff>
    </xdr:from>
    <xdr:to>
      <xdr:col>12</xdr:col>
      <xdr:colOff>609600</xdr:colOff>
      <xdr:row>45</xdr:row>
      <xdr:rowOff>238125</xdr:rowOff>
    </xdr:to>
    <xdr:sp macro="" textlink="" fLocksText="0">
      <xdr:nvSpPr>
        <xdr:cNvPr id="2065" name="Text 32"/>
        <xdr:cNvSpPr txBox="1">
          <a:spLocks noChangeArrowheads="1"/>
        </xdr:cNvSpPr>
      </xdr:nvSpPr>
      <xdr:spPr bwMode="auto">
        <a:xfrm>
          <a:off x="5724525" y="753427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28575</xdr:rowOff>
    </xdr:from>
    <xdr:to>
      <xdr:col>12</xdr:col>
      <xdr:colOff>600075</xdr:colOff>
      <xdr:row>46</xdr:row>
      <xdr:rowOff>228600</xdr:rowOff>
    </xdr:to>
    <xdr:sp macro="" textlink="" fLocksText="0">
      <xdr:nvSpPr>
        <xdr:cNvPr id="2066" name="Text 33"/>
        <xdr:cNvSpPr txBox="1">
          <a:spLocks noChangeArrowheads="1"/>
        </xdr:cNvSpPr>
      </xdr:nvSpPr>
      <xdr:spPr bwMode="auto">
        <a:xfrm>
          <a:off x="5715000" y="780097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47</xdr:row>
      <xdr:rowOff>38100</xdr:rowOff>
    </xdr:from>
    <xdr:to>
      <xdr:col>12</xdr:col>
      <xdr:colOff>600075</xdr:colOff>
      <xdr:row>47</xdr:row>
      <xdr:rowOff>238125</xdr:rowOff>
    </xdr:to>
    <xdr:sp macro="" textlink="" fLocksText="0">
      <xdr:nvSpPr>
        <xdr:cNvPr id="2067" name="Text 34"/>
        <xdr:cNvSpPr txBox="1">
          <a:spLocks noChangeArrowheads="1"/>
        </xdr:cNvSpPr>
      </xdr:nvSpPr>
      <xdr:spPr bwMode="auto">
        <a:xfrm>
          <a:off x="5715000" y="8086725"/>
          <a:ext cx="39909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33</xdr:row>
      <xdr:rowOff>38100</xdr:rowOff>
    </xdr:from>
    <xdr:to>
      <xdr:col>13</xdr:col>
      <xdr:colOff>9525</xdr:colOff>
      <xdr:row>42</xdr:row>
      <xdr:rowOff>152400</xdr:rowOff>
    </xdr:to>
    <xdr:sp macro="" textlink="">
      <xdr:nvSpPr>
        <xdr:cNvPr id="2068" name="Text 37"/>
        <xdr:cNvSpPr txBox="1">
          <a:spLocks noChangeArrowheads="1"/>
        </xdr:cNvSpPr>
      </xdr:nvSpPr>
      <xdr:spPr bwMode="auto">
        <a:xfrm>
          <a:off x="28575" y="5162550"/>
          <a:ext cx="102393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39</xdr:row>
      <xdr:rowOff>114300</xdr:rowOff>
    </xdr:from>
    <xdr:to>
      <xdr:col>4</xdr:col>
      <xdr:colOff>1552575</xdr:colOff>
      <xdr:row>39</xdr:row>
      <xdr:rowOff>114300</xdr:rowOff>
    </xdr:to>
    <xdr:sp macro="" textlink="">
      <xdr:nvSpPr>
        <xdr:cNvPr id="2069" name="Line 21"/>
        <xdr:cNvSpPr>
          <a:spLocks noChangeShapeType="1"/>
        </xdr:cNvSpPr>
      </xdr:nvSpPr>
      <xdr:spPr bwMode="auto">
        <a:xfrm>
          <a:off x="847725" y="63817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39</xdr:row>
      <xdr:rowOff>114300</xdr:rowOff>
    </xdr:from>
    <xdr:to>
      <xdr:col>7</xdr:col>
      <xdr:colOff>466725</xdr:colOff>
      <xdr:row>39</xdr:row>
      <xdr:rowOff>114300</xdr:rowOff>
    </xdr:to>
    <xdr:sp macro="" textlink="">
      <xdr:nvSpPr>
        <xdr:cNvPr id="2070" name="Line 22"/>
        <xdr:cNvSpPr>
          <a:spLocks noChangeShapeType="1"/>
        </xdr:cNvSpPr>
      </xdr:nvSpPr>
      <xdr:spPr bwMode="auto">
        <a:xfrm>
          <a:off x="2914650" y="6381750"/>
          <a:ext cx="2495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39</xdr:row>
      <xdr:rowOff>114300</xdr:rowOff>
    </xdr:from>
    <xdr:to>
      <xdr:col>10</xdr:col>
      <xdr:colOff>381000</xdr:colOff>
      <xdr:row>39</xdr:row>
      <xdr:rowOff>114300</xdr:rowOff>
    </xdr:to>
    <xdr:sp macro="" textlink="">
      <xdr:nvSpPr>
        <xdr:cNvPr id="2071" name="Line 23"/>
        <xdr:cNvSpPr>
          <a:spLocks noChangeShapeType="1"/>
        </xdr:cNvSpPr>
      </xdr:nvSpPr>
      <xdr:spPr bwMode="auto">
        <a:xfrm>
          <a:off x="5505450" y="6381750"/>
          <a:ext cx="2238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39</xdr:row>
      <xdr:rowOff>114300</xdr:rowOff>
    </xdr:from>
    <xdr:to>
      <xdr:col>12</xdr:col>
      <xdr:colOff>1085850</xdr:colOff>
      <xdr:row>39</xdr:row>
      <xdr:rowOff>114300</xdr:rowOff>
    </xdr:to>
    <xdr:sp macro="" textlink="">
      <xdr:nvSpPr>
        <xdr:cNvPr id="2072" name="Line 24"/>
        <xdr:cNvSpPr>
          <a:spLocks noChangeShapeType="1"/>
        </xdr:cNvSpPr>
      </xdr:nvSpPr>
      <xdr:spPr bwMode="auto">
        <a:xfrm>
          <a:off x="7867650" y="6381750"/>
          <a:ext cx="2324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39</xdr:row>
      <xdr:rowOff>123825</xdr:rowOff>
    </xdr:from>
    <xdr:to>
      <xdr:col>4</xdr:col>
      <xdr:colOff>1504950</xdr:colOff>
      <xdr:row>40</xdr:row>
      <xdr:rowOff>95250</xdr:rowOff>
    </xdr:to>
    <xdr:sp macro="" textlink="">
      <xdr:nvSpPr>
        <xdr:cNvPr id="2073" name="Text 42"/>
        <xdr:cNvSpPr txBox="1">
          <a:spLocks noChangeArrowheads="1"/>
        </xdr:cNvSpPr>
      </xdr:nvSpPr>
      <xdr:spPr bwMode="auto">
        <a:xfrm>
          <a:off x="857250" y="63912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39</xdr:row>
      <xdr:rowOff>133350</xdr:rowOff>
    </xdr:from>
    <xdr:to>
      <xdr:col>7</xdr:col>
      <xdr:colOff>419100</xdr:colOff>
      <xdr:row>40</xdr:row>
      <xdr:rowOff>104775</xdr:rowOff>
    </xdr:to>
    <xdr:sp macro="" textlink="">
      <xdr:nvSpPr>
        <xdr:cNvPr id="2074" name="Text 43"/>
        <xdr:cNvSpPr txBox="1">
          <a:spLocks noChangeArrowheads="1"/>
        </xdr:cNvSpPr>
      </xdr:nvSpPr>
      <xdr:spPr bwMode="auto">
        <a:xfrm>
          <a:off x="2914650" y="6400800"/>
          <a:ext cx="2447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39</xdr:row>
      <xdr:rowOff>133350</xdr:rowOff>
    </xdr:from>
    <xdr:to>
      <xdr:col>12</xdr:col>
      <xdr:colOff>1038225</xdr:colOff>
      <xdr:row>40</xdr:row>
      <xdr:rowOff>104775</xdr:rowOff>
    </xdr:to>
    <xdr:sp macro="" textlink="">
      <xdr:nvSpPr>
        <xdr:cNvPr id="2075" name="Text 48"/>
        <xdr:cNvSpPr txBox="1">
          <a:spLocks noChangeArrowheads="1"/>
        </xdr:cNvSpPr>
      </xdr:nvSpPr>
      <xdr:spPr bwMode="auto">
        <a:xfrm>
          <a:off x="7848600" y="6400800"/>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39</xdr:row>
      <xdr:rowOff>133350</xdr:rowOff>
    </xdr:from>
    <xdr:to>
      <xdr:col>9</xdr:col>
      <xdr:colOff>95250</xdr:colOff>
      <xdr:row>40</xdr:row>
      <xdr:rowOff>104775</xdr:rowOff>
    </xdr:to>
    <xdr:sp macro="" textlink="">
      <xdr:nvSpPr>
        <xdr:cNvPr id="2076" name="Text 49"/>
        <xdr:cNvSpPr txBox="1">
          <a:spLocks noChangeArrowheads="1"/>
        </xdr:cNvSpPr>
      </xdr:nvSpPr>
      <xdr:spPr bwMode="auto">
        <a:xfrm>
          <a:off x="5514975" y="64008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39</xdr:row>
      <xdr:rowOff>133350</xdr:rowOff>
    </xdr:from>
    <xdr:to>
      <xdr:col>9</xdr:col>
      <xdr:colOff>581025</xdr:colOff>
      <xdr:row>40</xdr:row>
      <xdr:rowOff>104775</xdr:rowOff>
    </xdr:to>
    <xdr:sp macro="" textlink="">
      <xdr:nvSpPr>
        <xdr:cNvPr id="2077" name="Text 50"/>
        <xdr:cNvSpPr txBox="1">
          <a:spLocks noChangeArrowheads="1"/>
        </xdr:cNvSpPr>
      </xdr:nvSpPr>
      <xdr:spPr bwMode="auto">
        <a:xfrm>
          <a:off x="6753225" y="64008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39</xdr:row>
      <xdr:rowOff>133350</xdr:rowOff>
    </xdr:from>
    <xdr:to>
      <xdr:col>10</xdr:col>
      <xdr:colOff>323850</xdr:colOff>
      <xdr:row>40</xdr:row>
      <xdr:rowOff>104775</xdr:rowOff>
    </xdr:to>
    <xdr:sp macro="" textlink="">
      <xdr:nvSpPr>
        <xdr:cNvPr id="2078" name="Text 52"/>
        <xdr:cNvSpPr txBox="1">
          <a:spLocks noChangeArrowheads="1"/>
        </xdr:cNvSpPr>
      </xdr:nvSpPr>
      <xdr:spPr bwMode="auto">
        <a:xfrm>
          <a:off x="7239000" y="64008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38</xdr:row>
      <xdr:rowOff>123825</xdr:rowOff>
    </xdr:from>
    <xdr:to>
      <xdr:col>10</xdr:col>
      <xdr:colOff>323850</xdr:colOff>
      <xdr:row>39</xdr:row>
      <xdr:rowOff>95250</xdr:rowOff>
    </xdr:to>
    <xdr:sp macro="" textlink="">
      <xdr:nvSpPr>
        <xdr:cNvPr id="2079" name="Text 58"/>
        <xdr:cNvSpPr txBox="1">
          <a:spLocks noChangeArrowheads="1"/>
        </xdr:cNvSpPr>
      </xdr:nvSpPr>
      <xdr:spPr bwMode="auto">
        <a:xfrm>
          <a:off x="7239000" y="62007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38</xdr:row>
      <xdr:rowOff>123825</xdr:rowOff>
    </xdr:from>
    <xdr:to>
      <xdr:col>4</xdr:col>
      <xdr:colOff>1495425</xdr:colOff>
      <xdr:row>39</xdr:row>
      <xdr:rowOff>95250</xdr:rowOff>
    </xdr:to>
    <xdr:sp macro="" textlink="">
      <xdr:nvSpPr>
        <xdr:cNvPr id="2080" name="Text 65"/>
        <xdr:cNvSpPr txBox="1">
          <a:spLocks noChangeArrowheads="1"/>
        </xdr:cNvSpPr>
      </xdr:nvSpPr>
      <xdr:spPr bwMode="auto">
        <a:xfrm>
          <a:off x="866775" y="62007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38</xdr:row>
      <xdr:rowOff>123825</xdr:rowOff>
    </xdr:from>
    <xdr:to>
      <xdr:col>7</xdr:col>
      <xdr:colOff>419100</xdr:colOff>
      <xdr:row>39</xdr:row>
      <xdr:rowOff>95250</xdr:rowOff>
    </xdr:to>
    <xdr:sp macro="" textlink="">
      <xdr:nvSpPr>
        <xdr:cNvPr id="2081" name="Text 66"/>
        <xdr:cNvSpPr txBox="1">
          <a:spLocks noChangeArrowheads="1"/>
        </xdr:cNvSpPr>
      </xdr:nvSpPr>
      <xdr:spPr bwMode="auto">
        <a:xfrm>
          <a:off x="2924175" y="62007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38</xdr:row>
      <xdr:rowOff>123825</xdr:rowOff>
    </xdr:from>
    <xdr:to>
      <xdr:col>12</xdr:col>
      <xdr:colOff>1019175</xdr:colOff>
      <xdr:row>39</xdr:row>
      <xdr:rowOff>95250</xdr:rowOff>
    </xdr:to>
    <xdr:sp macro="" textlink="">
      <xdr:nvSpPr>
        <xdr:cNvPr id="2082" name="Text 87"/>
        <xdr:cNvSpPr txBox="1">
          <a:spLocks noChangeArrowheads="1"/>
        </xdr:cNvSpPr>
      </xdr:nvSpPr>
      <xdr:spPr bwMode="auto">
        <a:xfrm>
          <a:off x="7829550" y="620077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38</xdr:row>
      <xdr:rowOff>114300</xdr:rowOff>
    </xdr:from>
    <xdr:to>
      <xdr:col>9</xdr:col>
      <xdr:colOff>581025</xdr:colOff>
      <xdr:row>39</xdr:row>
      <xdr:rowOff>85725</xdr:rowOff>
    </xdr:to>
    <xdr:sp macro="" textlink="">
      <xdr:nvSpPr>
        <xdr:cNvPr id="2083" name="Text 90"/>
        <xdr:cNvSpPr txBox="1">
          <a:spLocks noChangeArrowheads="1"/>
        </xdr:cNvSpPr>
      </xdr:nvSpPr>
      <xdr:spPr bwMode="auto">
        <a:xfrm>
          <a:off x="6753225" y="61912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38</xdr:row>
      <xdr:rowOff>114300</xdr:rowOff>
    </xdr:from>
    <xdr:to>
      <xdr:col>9</xdr:col>
      <xdr:colOff>95250</xdr:colOff>
      <xdr:row>39</xdr:row>
      <xdr:rowOff>85725</xdr:rowOff>
    </xdr:to>
    <xdr:sp macro="" textlink="">
      <xdr:nvSpPr>
        <xdr:cNvPr id="2084" name="Text 91"/>
        <xdr:cNvSpPr txBox="1">
          <a:spLocks noChangeArrowheads="1"/>
        </xdr:cNvSpPr>
      </xdr:nvSpPr>
      <xdr:spPr bwMode="auto">
        <a:xfrm>
          <a:off x="5514975" y="61912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39</xdr:row>
      <xdr:rowOff>114300</xdr:rowOff>
    </xdr:from>
    <xdr:to>
      <xdr:col>12</xdr:col>
      <xdr:colOff>1085850</xdr:colOff>
      <xdr:row>42</xdr:row>
      <xdr:rowOff>47625</xdr:rowOff>
    </xdr:to>
    <xdr:grpSp>
      <xdr:nvGrpSpPr>
        <xdr:cNvPr id="2085" name="Group 37"/>
        <xdr:cNvGrpSpPr>
          <a:grpSpLocks/>
        </xdr:cNvGrpSpPr>
      </xdr:nvGrpSpPr>
      <xdr:grpSpPr bwMode="auto">
        <a:xfrm>
          <a:off x="863600" y="6438900"/>
          <a:ext cx="9353550" cy="504825"/>
          <a:chOff x="-1145" y="-40781"/>
          <a:chExt cx="20332" cy="159"/>
        </a:xfrm>
      </xdr:grpSpPr>
      <xdr:sp macro="" textlink="">
        <xdr:nvSpPr>
          <xdr:cNvPr id="2086" name="Line 38"/>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7" name="Line 39"/>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8" name="Line 40"/>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9" name="Line 41"/>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0"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091"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092"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093"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094"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095"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2096" name="Line 48"/>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7" name="Line 49"/>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8" name="Line 50"/>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9" name="Line 51"/>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00"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101"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102"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103"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104"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105"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38</xdr:row>
      <xdr:rowOff>123825</xdr:rowOff>
    </xdr:from>
    <xdr:to>
      <xdr:col>10</xdr:col>
      <xdr:colOff>457200</xdr:colOff>
      <xdr:row>39</xdr:row>
      <xdr:rowOff>95250</xdr:rowOff>
    </xdr:to>
    <xdr:sp macro="" textlink="" fLocksText="0">
      <xdr:nvSpPr>
        <xdr:cNvPr id="2106" name="Text 103"/>
        <xdr:cNvSpPr txBox="1">
          <a:spLocks noChangeArrowheads="1"/>
        </xdr:cNvSpPr>
      </xdr:nvSpPr>
      <xdr:spPr bwMode="auto">
        <a:xfrm>
          <a:off x="7210425" y="6200775"/>
          <a:ext cx="6096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38</xdr:row>
      <xdr:rowOff>123825</xdr:rowOff>
    </xdr:from>
    <xdr:to>
      <xdr:col>4</xdr:col>
      <xdr:colOff>1495425</xdr:colOff>
      <xdr:row>39</xdr:row>
      <xdr:rowOff>95250</xdr:rowOff>
    </xdr:to>
    <xdr:sp macro="" textlink="" fLocksText="0">
      <xdr:nvSpPr>
        <xdr:cNvPr id="2107" name="Text 104"/>
        <xdr:cNvSpPr txBox="1">
          <a:spLocks noChangeArrowheads="1"/>
        </xdr:cNvSpPr>
      </xdr:nvSpPr>
      <xdr:spPr bwMode="auto">
        <a:xfrm>
          <a:off x="866775" y="62007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38</xdr:row>
      <xdr:rowOff>123825</xdr:rowOff>
    </xdr:from>
    <xdr:to>
      <xdr:col>7</xdr:col>
      <xdr:colOff>419100</xdr:colOff>
      <xdr:row>39</xdr:row>
      <xdr:rowOff>95250</xdr:rowOff>
    </xdr:to>
    <xdr:sp macro="" textlink="" fLocksText="0">
      <xdr:nvSpPr>
        <xdr:cNvPr id="2108" name="Text 105"/>
        <xdr:cNvSpPr txBox="1">
          <a:spLocks noChangeArrowheads="1"/>
        </xdr:cNvSpPr>
      </xdr:nvSpPr>
      <xdr:spPr bwMode="auto">
        <a:xfrm>
          <a:off x="2924175" y="62007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38</xdr:row>
      <xdr:rowOff>123825</xdr:rowOff>
    </xdr:from>
    <xdr:to>
      <xdr:col>12</xdr:col>
      <xdr:colOff>1019175</xdr:colOff>
      <xdr:row>39</xdr:row>
      <xdr:rowOff>95250</xdr:rowOff>
    </xdr:to>
    <xdr:sp macro="" textlink="" fLocksText="0">
      <xdr:nvSpPr>
        <xdr:cNvPr id="2109" name="Text 106"/>
        <xdr:cNvSpPr txBox="1">
          <a:spLocks noChangeArrowheads="1"/>
        </xdr:cNvSpPr>
      </xdr:nvSpPr>
      <xdr:spPr bwMode="auto">
        <a:xfrm>
          <a:off x="7829550" y="620077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38</xdr:row>
      <xdr:rowOff>114300</xdr:rowOff>
    </xdr:from>
    <xdr:to>
      <xdr:col>9</xdr:col>
      <xdr:colOff>581025</xdr:colOff>
      <xdr:row>39</xdr:row>
      <xdr:rowOff>85725</xdr:rowOff>
    </xdr:to>
    <xdr:sp macro="" textlink="" fLocksText="0">
      <xdr:nvSpPr>
        <xdr:cNvPr id="2110" name="Text 107"/>
        <xdr:cNvSpPr txBox="1">
          <a:spLocks noChangeArrowheads="1"/>
        </xdr:cNvSpPr>
      </xdr:nvSpPr>
      <xdr:spPr bwMode="auto">
        <a:xfrm>
          <a:off x="6753225" y="61912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38</xdr:row>
      <xdr:rowOff>114300</xdr:rowOff>
    </xdr:from>
    <xdr:to>
      <xdr:col>9</xdr:col>
      <xdr:colOff>95250</xdr:colOff>
      <xdr:row>39</xdr:row>
      <xdr:rowOff>85725</xdr:rowOff>
    </xdr:to>
    <xdr:sp macro="" textlink="" fLocksText="0">
      <xdr:nvSpPr>
        <xdr:cNvPr id="2111" name="Text 108"/>
        <xdr:cNvSpPr txBox="1">
          <a:spLocks noChangeArrowheads="1"/>
        </xdr:cNvSpPr>
      </xdr:nvSpPr>
      <xdr:spPr bwMode="auto">
        <a:xfrm>
          <a:off x="5524500" y="61912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40</xdr:row>
      <xdr:rowOff>66675</xdr:rowOff>
    </xdr:from>
    <xdr:to>
      <xdr:col>10</xdr:col>
      <xdr:colOff>447675</xdr:colOff>
      <xdr:row>41</xdr:row>
      <xdr:rowOff>38100</xdr:rowOff>
    </xdr:to>
    <xdr:sp macro="" textlink="" fLocksText="0">
      <xdr:nvSpPr>
        <xdr:cNvPr id="2112" name="Text 136"/>
        <xdr:cNvSpPr txBox="1">
          <a:spLocks noChangeArrowheads="1"/>
        </xdr:cNvSpPr>
      </xdr:nvSpPr>
      <xdr:spPr bwMode="auto">
        <a:xfrm>
          <a:off x="7191375" y="6524625"/>
          <a:ext cx="619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40</xdr:row>
      <xdr:rowOff>66675</xdr:rowOff>
    </xdr:from>
    <xdr:to>
      <xdr:col>4</xdr:col>
      <xdr:colOff>1495425</xdr:colOff>
      <xdr:row>41</xdr:row>
      <xdr:rowOff>38100</xdr:rowOff>
    </xdr:to>
    <xdr:sp macro="" textlink="" fLocksText="0">
      <xdr:nvSpPr>
        <xdr:cNvPr id="2113" name="Text 137"/>
        <xdr:cNvSpPr txBox="1">
          <a:spLocks noChangeArrowheads="1"/>
        </xdr:cNvSpPr>
      </xdr:nvSpPr>
      <xdr:spPr bwMode="auto">
        <a:xfrm>
          <a:off x="866775" y="65246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40</xdr:row>
      <xdr:rowOff>66675</xdr:rowOff>
    </xdr:from>
    <xdr:to>
      <xdr:col>7</xdr:col>
      <xdr:colOff>419100</xdr:colOff>
      <xdr:row>41</xdr:row>
      <xdr:rowOff>38100</xdr:rowOff>
    </xdr:to>
    <xdr:sp macro="" textlink="" fLocksText="0">
      <xdr:nvSpPr>
        <xdr:cNvPr id="2114" name="Text 138"/>
        <xdr:cNvSpPr txBox="1">
          <a:spLocks noChangeArrowheads="1"/>
        </xdr:cNvSpPr>
      </xdr:nvSpPr>
      <xdr:spPr bwMode="auto">
        <a:xfrm>
          <a:off x="2924175" y="652462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40</xdr:row>
      <xdr:rowOff>66675</xdr:rowOff>
    </xdr:from>
    <xdr:to>
      <xdr:col>12</xdr:col>
      <xdr:colOff>1019175</xdr:colOff>
      <xdr:row>41</xdr:row>
      <xdr:rowOff>38100</xdr:rowOff>
    </xdr:to>
    <xdr:sp macro="" textlink="" fLocksText="0">
      <xdr:nvSpPr>
        <xdr:cNvPr id="2115" name="Text 139"/>
        <xdr:cNvSpPr txBox="1">
          <a:spLocks noChangeArrowheads="1"/>
        </xdr:cNvSpPr>
      </xdr:nvSpPr>
      <xdr:spPr bwMode="auto">
        <a:xfrm>
          <a:off x="7829550" y="6524625"/>
          <a:ext cx="22955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40</xdr:row>
      <xdr:rowOff>57150</xdr:rowOff>
    </xdr:from>
    <xdr:to>
      <xdr:col>9</xdr:col>
      <xdr:colOff>581025</xdr:colOff>
      <xdr:row>41</xdr:row>
      <xdr:rowOff>28575</xdr:rowOff>
    </xdr:to>
    <xdr:sp macro="" textlink="" fLocksText="0">
      <xdr:nvSpPr>
        <xdr:cNvPr id="2116" name="Text 140"/>
        <xdr:cNvSpPr txBox="1">
          <a:spLocks noChangeArrowheads="1"/>
        </xdr:cNvSpPr>
      </xdr:nvSpPr>
      <xdr:spPr bwMode="auto">
        <a:xfrm>
          <a:off x="6753225" y="65151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40</xdr:row>
      <xdr:rowOff>57150</xdr:rowOff>
    </xdr:from>
    <xdr:to>
      <xdr:col>9</xdr:col>
      <xdr:colOff>95250</xdr:colOff>
      <xdr:row>41</xdr:row>
      <xdr:rowOff>28575</xdr:rowOff>
    </xdr:to>
    <xdr:sp macro="" textlink="" fLocksText="0">
      <xdr:nvSpPr>
        <xdr:cNvPr id="2117" name="Text 141"/>
        <xdr:cNvSpPr txBox="1">
          <a:spLocks noChangeArrowheads="1"/>
        </xdr:cNvSpPr>
      </xdr:nvSpPr>
      <xdr:spPr bwMode="auto">
        <a:xfrm>
          <a:off x="5514975" y="65151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36</xdr:row>
          <xdr:rowOff>142875</xdr:rowOff>
        </xdr:from>
        <xdr:to>
          <xdr:col>4</xdr:col>
          <xdr:colOff>38100</xdr:colOff>
          <xdr:row>37</xdr:row>
          <xdr:rowOff>161925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36</xdr:row>
          <xdr:rowOff>142875</xdr:rowOff>
        </xdr:from>
        <xdr:to>
          <xdr:col>4</xdr:col>
          <xdr:colOff>1590675</xdr:colOff>
          <xdr:row>37</xdr:row>
          <xdr:rowOff>161925</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36</xdr:row>
          <xdr:rowOff>142875</xdr:rowOff>
        </xdr:from>
        <xdr:to>
          <xdr:col>5</xdr:col>
          <xdr:colOff>247650</xdr:colOff>
          <xdr:row>37</xdr:row>
          <xdr:rowOff>161925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142875</xdr:rowOff>
        </xdr:from>
        <xdr:to>
          <xdr:col>8</xdr:col>
          <xdr:colOff>333375</xdr:colOff>
          <xdr:row>37</xdr:row>
          <xdr:rowOff>161925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49</xdr:row>
      <xdr:rowOff>19050</xdr:rowOff>
    </xdr:from>
    <xdr:to>
      <xdr:col>12</xdr:col>
      <xdr:colOff>514350</xdr:colOff>
      <xdr:row>50</xdr:row>
      <xdr:rowOff>0</xdr:rowOff>
    </xdr:to>
    <xdr:sp macro="" textlink="" fLocksText="0">
      <xdr:nvSpPr>
        <xdr:cNvPr id="2122" name="Text 150"/>
        <xdr:cNvSpPr txBox="1">
          <a:spLocks noChangeArrowheads="1"/>
        </xdr:cNvSpPr>
      </xdr:nvSpPr>
      <xdr:spPr bwMode="auto">
        <a:xfrm>
          <a:off x="9420225" y="84105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23" name="Line 75"/>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49</xdr:row>
      <xdr:rowOff>180975</xdr:rowOff>
    </xdr:from>
    <xdr:to>
      <xdr:col>12</xdr:col>
      <xdr:colOff>542925</xdr:colOff>
      <xdr:row>49</xdr:row>
      <xdr:rowOff>180975</xdr:rowOff>
    </xdr:to>
    <xdr:sp macro="" textlink="">
      <xdr:nvSpPr>
        <xdr:cNvPr id="2124" name="Line 76"/>
        <xdr:cNvSpPr>
          <a:spLocks noChangeShapeType="1"/>
        </xdr:cNvSpPr>
      </xdr:nvSpPr>
      <xdr:spPr bwMode="auto">
        <a:xfrm>
          <a:off x="9363075"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49</xdr:row>
      <xdr:rowOff>19050</xdr:rowOff>
    </xdr:from>
    <xdr:to>
      <xdr:col>12</xdr:col>
      <xdr:colOff>523875</xdr:colOff>
      <xdr:row>50</xdr:row>
      <xdr:rowOff>0</xdr:rowOff>
    </xdr:to>
    <xdr:sp macro="" textlink="" fLocksText="0">
      <xdr:nvSpPr>
        <xdr:cNvPr id="2125" name="Text 159"/>
        <xdr:cNvSpPr txBox="1">
          <a:spLocks noChangeArrowheads="1"/>
        </xdr:cNvSpPr>
      </xdr:nvSpPr>
      <xdr:spPr bwMode="auto">
        <a:xfrm>
          <a:off x="9429750" y="84105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49</xdr:row>
      <xdr:rowOff>180975</xdr:rowOff>
    </xdr:from>
    <xdr:to>
      <xdr:col>12</xdr:col>
      <xdr:colOff>542925</xdr:colOff>
      <xdr:row>49</xdr:row>
      <xdr:rowOff>180975</xdr:rowOff>
    </xdr:to>
    <xdr:sp macro="" textlink="">
      <xdr:nvSpPr>
        <xdr:cNvPr id="2126" name="Line 78"/>
        <xdr:cNvSpPr>
          <a:spLocks noChangeShapeType="1"/>
        </xdr:cNvSpPr>
      </xdr:nvSpPr>
      <xdr:spPr bwMode="auto">
        <a:xfrm>
          <a:off x="9363075"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49</xdr:row>
      <xdr:rowOff>28575</xdr:rowOff>
    </xdr:from>
    <xdr:to>
      <xdr:col>12</xdr:col>
      <xdr:colOff>1009650</xdr:colOff>
      <xdr:row>50</xdr:row>
      <xdr:rowOff>0</xdr:rowOff>
    </xdr:to>
    <xdr:sp macro="" textlink="" fLocksText="0">
      <xdr:nvSpPr>
        <xdr:cNvPr id="2127" name="Text 161"/>
        <xdr:cNvSpPr txBox="1">
          <a:spLocks noChangeArrowheads="1"/>
        </xdr:cNvSpPr>
      </xdr:nvSpPr>
      <xdr:spPr bwMode="auto">
        <a:xfrm>
          <a:off x="9915525" y="84201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49</xdr:row>
      <xdr:rowOff>180975</xdr:rowOff>
    </xdr:from>
    <xdr:to>
      <xdr:col>12</xdr:col>
      <xdr:colOff>1028700</xdr:colOff>
      <xdr:row>49</xdr:row>
      <xdr:rowOff>180975</xdr:rowOff>
    </xdr:to>
    <xdr:sp macro="" textlink="">
      <xdr:nvSpPr>
        <xdr:cNvPr id="2129" name="Line 81"/>
        <xdr:cNvSpPr>
          <a:spLocks noChangeShapeType="1"/>
        </xdr:cNvSpPr>
      </xdr:nvSpPr>
      <xdr:spPr bwMode="auto">
        <a:xfrm>
          <a:off x="9848850" y="8572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0" name="Line 82"/>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1" name="Line 83"/>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2" name="Line 84"/>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3" name="Line 85"/>
        <xdr:cNvSpPr>
          <a:spLocks noChangeShapeType="1"/>
        </xdr:cNvSpPr>
      </xdr:nvSpPr>
      <xdr:spPr bwMode="auto">
        <a:xfrm>
          <a:off x="97345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opLeftCell="A3" zoomScale="75" workbookViewId="0">
      <selection activeCell="C30" sqref="C30"/>
    </sheetView>
  </sheetViews>
  <sheetFormatPr defaultRowHeight="15" x14ac:dyDescent="0.25"/>
  <cols>
    <col min="1" max="1" width="0.28515625" style="34" customWidth="1"/>
    <col min="2" max="2" width="7.28515625" style="34" customWidth="1"/>
    <col min="3" max="3" width="5.28515625" style="34" customWidth="1"/>
    <col min="4" max="4" width="7.28515625" style="34" customWidth="1"/>
    <col min="5" max="5" width="39.5703125" style="34" customWidth="1"/>
    <col min="6" max="6" width="9" style="34" customWidth="1"/>
    <col min="7" max="7" width="8.85546875" style="34" customWidth="1"/>
    <col min="8" max="8" width="13" style="34" customWidth="1"/>
    <col min="9" max="9" width="10.7109375" style="34" customWidth="1"/>
    <col min="10" max="10" width="9.5703125" style="34" customWidth="1"/>
    <col min="11" max="12" width="13"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45">
        <v>1</v>
      </c>
      <c r="D8" s="50">
        <v>2</v>
      </c>
      <c r="E8" s="52" t="s">
        <v>36</v>
      </c>
      <c r="F8" s="36" t="s">
        <v>32</v>
      </c>
      <c r="G8" s="39" t="s">
        <v>35</v>
      </c>
      <c r="H8" s="42"/>
      <c r="I8" s="42"/>
      <c r="J8" s="55">
        <v>36860</v>
      </c>
      <c r="K8" s="61">
        <v>20055</v>
      </c>
      <c r="L8" s="88">
        <f t="shared" ref="L8:L24" si="0">K8*D8</f>
        <v>40110</v>
      </c>
      <c r="M8" s="64"/>
    </row>
    <row r="9" spans="1:13" s="21" customFormat="1" ht="12.75" x14ac:dyDescent="0.2">
      <c r="B9" s="22"/>
      <c r="C9" s="46">
        <v>2</v>
      </c>
      <c r="D9" s="44">
        <v>13</v>
      </c>
      <c r="E9" s="53" t="s">
        <v>37</v>
      </c>
      <c r="F9" s="36" t="s">
        <v>32</v>
      </c>
      <c r="G9" s="40" t="s">
        <v>38</v>
      </c>
      <c r="H9" s="43"/>
      <c r="I9" s="43"/>
      <c r="J9" s="56">
        <v>36860</v>
      </c>
      <c r="K9" s="47">
        <v>3500</v>
      </c>
      <c r="L9" s="89">
        <f t="shared" si="0"/>
        <v>45500</v>
      </c>
      <c r="M9" s="65"/>
    </row>
    <row r="10" spans="1:13" s="21" customFormat="1" ht="12.75" x14ac:dyDescent="0.2">
      <c r="B10" s="22"/>
      <c r="C10" s="46">
        <v>3</v>
      </c>
      <c r="D10" s="44">
        <v>21</v>
      </c>
      <c r="E10" s="53" t="s">
        <v>56</v>
      </c>
      <c r="F10" s="36" t="s">
        <v>32</v>
      </c>
      <c r="G10" s="40" t="s">
        <v>39</v>
      </c>
      <c r="H10" s="43"/>
      <c r="I10" s="43"/>
      <c r="J10" s="56">
        <v>36860</v>
      </c>
      <c r="K10" s="47">
        <v>2385</v>
      </c>
      <c r="L10" s="89">
        <f t="shared" si="0"/>
        <v>50085</v>
      </c>
      <c r="M10" s="65"/>
    </row>
    <row r="11" spans="1:13" s="21" customFormat="1" ht="12.75" x14ac:dyDescent="0.2">
      <c r="B11" s="22"/>
      <c r="C11" s="46">
        <v>4</v>
      </c>
      <c r="D11" s="44">
        <v>8</v>
      </c>
      <c r="E11" s="53" t="s">
        <v>40</v>
      </c>
      <c r="F11" s="36" t="s">
        <v>32</v>
      </c>
      <c r="G11" s="40" t="s">
        <v>39</v>
      </c>
      <c r="H11" s="43"/>
      <c r="I11" s="43"/>
      <c r="J11" s="56">
        <v>36860</v>
      </c>
      <c r="K11" s="47">
        <v>4575</v>
      </c>
      <c r="L11" s="89">
        <f t="shared" si="0"/>
        <v>36600</v>
      </c>
      <c r="M11" s="65"/>
    </row>
    <row r="12" spans="1:13" s="21" customFormat="1" ht="12.75" x14ac:dyDescent="0.2">
      <c r="B12" s="22"/>
      <c r="C12" s="46">
        <v>5</v>
      </c>
      <c r="D12" s="44">
        <v>4</v>
      </c>
      <c r="E12" s="53" t="s">
        <v>41</v>
      </c>
      <c r="F12" s="36" t="s">
        <v>32</v>
      </c>
      <c r="G12" s="40" t="s">
        <v>42</v>
      </c>
      <c r="H12" s="43"/>
      <c r="I12" s="43"/>
      <c r="J12" s="56">
        <v>36860</v>
      </c>
      <c r="K12" s="47">
        <v>47170</v>
      </c>
      <c r="L12" s="89">
        <f t="shared" si="0"/>
        <v>188680</v>
      </c>
      <c r="M12" s="65"/>
    </row>
    <row r="13" spans="1:13" s="21" customFormat="1" ht="12.75" x14ac:dyDescent="0.2">
      <c r="B13" s="22"/>
      <c r="C13" s="46">
        <v>6</v>
      </c>
      <c r="D13" s="44">
        <v>3</v>
      </c>
      <c r="E13" s="53" t="s">
        <v>41</v>
      </c>
      <c r="F13" s="36" t="s">
        <v>32</v>
      </c>
      <c r="G13" s="40" t="s">
        <v>43</v>
      </c>
      <c r="H13" s="43"/>
      <c r="I13" s="43"/>
      <c r="J13" s="56">
        <v>36860</v>
      </c>
      <c r="K13" s="47">
        <v>18625</v>
      </c>
      <c r="L13" s="89">
        <f t="shared" si="0"/>
        <v>55875</v>
      </c>
      <c r="M13" s="65"/>
    </row>
    <row r="14" spans="1:13" s="21" customFormat="1" ht="12.75" x14ac:dyDescent="0.2">
      <c r="B14" s="22"/>
      <c r="C14" s="46">
        <v>7</v>
      </c>
      <c r="D14" s="44">
        <v>10</v>
      </c>
      <c r="E14" s="53" t="s">
        <v>41</v>
      </c>
      <c r="F14" s="36" t="s">
        <v>32</v>
      </c>
      <c r="G14" s="40" t="s">
        <v>39</v>
      </c>
      <c r="H14" s="43"/>
      <c r="I14" s="43"/>
      <c r="J14" s="56">
        <v>36860</v>
      </c>
      <c r="K14" s="47">
        <v>3615</v>
      </c>
      <c r="L14" s="89">
        <f t="shared" si="0"/>
        <v>36150</v>
      </c>
      <c r="M14" s="65"/>
    </row>
    <row r="15" spans="1:13" s="21" customFormat="1" ht="12.75" x14ac:dyDescent="0.2">
      <c r="B15" s="22"/>
      <c r="C15" s="46">
        <v>8</v>
      </c>
      <c r="D15" s="44">
        <f>SUM(D10:D10)</f>
        <v>21</v>
      </c>
      <c r="E15" s="53" t="s">
        <v>44</v>
      </c>
      <c r="F15" s="36" t="s">
        <v>32</v>
      </c>
      <c r="G15" s="40" t="s">
        <v>39</v>
      </c>
      <c r="H15" s="43"/>
      <c r="I15" s="43"/>
      <c r="J15" s="56">
        <v>36860</v>
      </c>
      <c r="K15" s="47">
        <v>1205</v>
      </c>
      <c r="L15" s="89">
        <f t="shared" si="0"/>
        <v>25305</v>
      </c>
      <c r="M15" s="65"/>
    </row>
    <row r="16" spans="1:13" s="21" customFormat="1" ht="12.75" x14ac:dyDescent="0.2">
      <c r="B16" s="22"/>
      <c r="C16" s="46">
        <v>9</v>
      </c>
      <c r="D16" s="44">
        <f>D12</f>
        <v>4</v>
      </c>
      <c r="E16" s="53" t="s">
        <v>45</v>
      </c>
      <c r="F16" s="36" t="s">
        <v>32</v>
      </c>
      <c r="G16" s="40" t="s">
        <v>42</v>
      </c>
      <c r="H16" s="43"/>
      <c r="I16" s="43"/>
      <c r="J16" s="56">
        <v>36860</v>
      </c>
      <c r="K16" s="47">
        <v>23885</v>
      </c>
      <c r="L16" s="89">
        <f t="shared" si="0"/>
        <v>95540</v>
      </c>
      <c r="M16" s="65"/>
    </row>
    <row r="17" spans="2:13" s="21" customFormat="1" ht="12.75" x14ac:dyDescent="0.2">
      <c r="B17" s="22"/>
      <c r="C17" s="46">
        <v>10</v>
      </c>
      <c r="D17" s="44">
        <f>D13</f>
        <v>3</v>
      </c>
      <c r="E17" s="53" t="s">
        <v>45</v>
      </c>
      <c r="F17" s="36" t="s">
        <v>32</v>
      </c>
      <c r="G17" s="40" t="s">
        <v>43</v>
      </c>
      <c r="H17" s="43"/>
      <c r="I17" s="43"/>
      <c r="J17" s="56">
        <v>36860</v>
      </c>
      <c r="K17" s="47">
        <v>9430</v>
      </c>
      <c r="L17" s="89">
        <f t="shared" si="0"/>
        <v>28290</v>
      </c>
      <c r="M17" s="65"/>
    </row>
    <row r="18" spans="2:13" s="21" customFormat="1" ht="12.75" x14ac:dyDescent="0.2">
      <c r="B18" s="22"/>
      <c r="C18" s="46">
        <v>11</v>
      </c>
      <c r="D18" s="44">
        <f>D11+D14</f>
        <v>18</v>
      </c>
      <c r="E18" s="53" t="s">
        <v>45</v>
      </c>
      <c r="F18" s="36" t="s">
        <v>32</v>
      </c>
      <c r="G18" s="40" t="s">
        <v>39</v>
      </c>
      <c r="H18" s="43"/>
      <c r="I18" s="43"/>
      <c r="J18" s="56">
        <v>36860</v>
      </c>
      <c r="K18" s="47">
        <v>1830</v>
      </c>
      <c r="L18" s="89">
        <f t="shared" si="0"/>
        <v>32940</v>
      </c>
      <c r="M18" s="65"/>
    </row>
    <row r="19" spans="2:13" s="21" customFormat="1" ht="12.75" x14ac:dyDescent="0.2">
      <c r="B19" s="22"/>
      <c r="C19" s="46">
        <v>12</v>
      </c>
      <c r="D19" s="44">
        <v>1</v>
      </c>
      <c r="E19" s="53" t="s">
        <v>54</v>
      </c>
      <c r="F19" s="36" t="s">
        <v>32</v>
      </c>
      <c r="G19" s="40" t="s">
        <v>35</v>
      </c>
      <c r="H19" s="43"/>
      <c r="I19" s="43"/>
      <c r="J19" s="56">
        <v>36860</v>
      </c>
      <c r="K19" s="47">
        <v>24965</v>
      </c>
      <c r="L19" s="89">
        <f t="shared" si="0"/>
        <v>24965</v>
      </c>
      <c r="M19" s="65"/>
    </row>
    <row r="20" spans="2:13" s="21" customFormat="1" ht="12.75" x14ac:dyDescent="0.2">
      <c r="B20" s="22"/>
      <c r="C20" s="47">
        <v>13</v>
      </c>
      <c r="D20" s="44">
        <v>2</v>
      </c>
      <c r="E20" s="53" t="s">
        <v>55</v>
      </c>
      <c r="F20" s="36" t="s">
        <v>32</v>
      </c>
      <c r="G20" s="40" t="s">
        <v>35</v>
      </c>
      <c r="H20" s="43"/>
      <c r="I20" s="43"/>
      <c r="J20" s="56">
        <v>36860</v>
      </c>
      <c r="K20" s="47">
        <v>37825</v>
      </c>
      <c r="L20" s="89">
        <f t="shared" si="0"/>
        <v>75650</v>
      </c>
      <c r="M20" s="65"/>
    </row>
    <row r="21" spans="2:13" s="21" customFormat="1" ht="12.75" x14ac:dyDescent="0.2">
      <c r="B21" s="22"/>
      <c r="C21" s="46">
        <v>14</v>
      </c>
      <c r="D21" s="44">
        <v>80</v>
      </c>
      <c r="E21" s="53" t="s">
        <v>49</v>
      </c>
      <c r="F21" s="36" t="s">
        <v>32</v>
      </c>
      <c r="G21" s="40" t="s">
        <v>38</v>
      </c>
      <c r="H21" s="43"/>
      <c r="I21" s="43"/>
      <c r="J21" s="56">
        <v>36860</v>
      </c>
      <c r="K21" s="47">
        <v>450</v>
      </c>
      <c r="L21" s="89">
        <f t="shared" si="0"/>
        <v>36000</v>
      </c>
      <c r="M21" s="65"/>
    </row>
    <row r="22" spans="2:13" s="21" customFormat="1" ht="12.75" x14ac:dyDescent="0.2">
      <c r="B22" s="22"/>
      <c r="C22" s="47">
        <v>15</v>
      </c>
      <c r="D22" s="44">
        <v>1</v>
      </c>
      <c r="E22" s="53" t="s">
        <v>46</v>
      </c>
      <c r="F22" s="36" t="s">
        <v>32</v>
      </c>
      <c r="G22" s="40" t="s">
        <v>35</v>
      </c>
      <c r="H22" s="43"/>
      <c r="I22" s="43"/>
      <c r="J22" s="56">
        <v>36860</v>
      </c>
      <c r="K22" s="47">
        <v>15000</v>
      </c>
      <c r="L22" s="89">
        <f t="shared" si="0"/>
        <v>15000</v>
      </c>
      <c r="M22" s="65"/>
    </row>
    <row r="23" spans="2:13" s="21" customFormat="1" ht="12.75" x14ac:dyDescent="0.2">
      <c r="B23" s="22"/>
      <c r="C23" s="46">
        <v>16</v>
      </c>
      <c r="D23" s="44">
        <v>80</v>
      </c>
      <c r="E23" s="53" t="s">
        <v>47</v>
      </c>
      <c r="F23" s="36" t="s">
        <v>32</v>
      </c>
      <c r="G23" s="40" t="s">
        <v>38</v>
      </c>
      <c r="H23" s="43"/>
      <c r="I23" s="43"/>
      <c r="J23" s="56">
        <v>36860</v>
      </c>
      <c r="K23" s="47">
        <v>225</v>
      </c>
      <c r="L23" s="89">
        <f t="shared" si="0"/>
        <v>18000</v>
      </c>
      <c r="M23" s="65"/>
    </row>
    <row r="24" spans="2:13" s="21" customFormat="1" ht="12.75" x14ac:dyDescent="0.2">
      <c r="B24" s="22"/>
      <c r="C24" s="46">
        <v>17</v>
      </c>
      <c r="D24" s="44">
        <v>1</v>
      </c>
      <c r="E24" s="53" t="s">
        <v>48</v>
      </c>
      <c r="F24" s="36" t="s">
        <v>32</v>
      </c>
      <c r="G24" s="40" t="s">
        <v>43</v>
      </c>
      <c r="H24" s="43"/>
      <c r="I24" s="43"/>
      <c r="J24" s="56">
        <v>36860</v>
      </c>
      <c r="K24" s="47">
        <v>3460</v>
      </c>
      <c r="L24" s="90">
        <f t="shared" si="0"/>
        <v>3460</v>
      </c>
      <c r="M24" s="65"/>
    </row>
    <row r="25" spans="2:13" s="21" customFormat="1" ht="12" customHeight="1" x14ac:dyDescent="0.2">
      <c r="B25" s="22"/>
      <c r="C25" s="48"/>
      <c r="D25" s="22"/>
      <c r="E25" s="35"/>
      <c r="F25" s="37"/>
      <c r="G25" s="22"/>
      <c r="H25" s="22"/>
      <c r="I25" s="22"/>
      <c r="J25" s="57"/>
      <c r="K25" s="67" t="s">
        <v>52</v>
      </c>
      <c r="L25" s="59">
        <f>SUM(L8:L24)</f>
        <v>808150</v>
      </c>
      <c r="M25" s="23"/>
    </row>
    <row r="26" spans="2:13" s="21" customFormat="1" ht="12" customHeight="1" x14ac:dyDescent="0.2">
      <c r="B26" s="22"/>
      <c r="C26" s="48"/>
      <c r="D26" s="22"/>
      <c r="E26" s="35"/>
      <c r="F26" s="37"/>
      <c r="G26" s="22"/>
      <c r="H26" s="22"/>
      <c r="I26" s="22"/>
      <c r="J26" s="57"/>
      <c r="K26" s="62" t="s">
        <v>33</v>
      </c>
      <c r="L26" s="66">
        <f>L25*0.45</f>
        <v>363667.5</v>
      </c>
      <c r="M26" s="23"/>
    </row>
    <row r="27" spans="2:13" s="21" customFormat="1" ht="12" customHeight="1" x14ac:dyDescent="0.2">
      <c r="B27" s="22"/>
      <c r="C27" s="48"/>
      <c r="D27" s="22"/>
      <c r="E27" s="35"/>
      <c r="F27" s="37"/>
      <c r="G27" s="22"/>
      <c r="H27" s="22"/>
      <c r="I27" s="22"/>
      <c r="J27" s="57"/>
      <c r="K27" s="62"/>
      <c r="L27" s="87">
        <f>L25-L26</f>
        <v>444482.5</v>
      </c>
      <c r="M27" s="23"/>
    </row>
    <row r="28" spans="2:13" s="21" customFormat="1" ht="12" customHeight="1" x14ac:dyDescent="0.2">
      <c r="B28" s="22"/>
      <c r="C28" s="48"/>
      <c r="D28" s="22"/>
      <c r="E28" s="35"/>
      <c r="F28" s="37"/>
      <c r="G28" s="22"/>
      <c r="H28" s="22"/>
      <c r="I28" s="22"/>
      <c r="J28" s="57"/>
      <c r="K28" s="62" t="s">
        <v>34</v>
      </c>
      <c r="L28" s="66">
        <f>L27*0.2</f>
        <v>88896.5</v>
      </c>
      <c r="M28" s="23"/>
    </row>
    <row r="29" spans="2:13" s="21" customFormat="1" ht="12" customHeight="1" x14ac:dyDescent="0.2">
      <c r="B29" s="22"/>
      <c r="C29" s="48"/>
      <c r="D29" s="22"/>
      <c r="E29" s="35"/>
      <c r="F29" s="37"/>
      <c r="G29" s="22"/>
      <c r="H29" s="22"/>
      <c r="I29" s="22"/>
      <c r="J29" s="57"/>
      <c r="K29" s="62"/>
      <c r="L29" s="87">
        <f>SUM(L27:L28)</f>
        <v>533379</v>
      </c>
      <c r="M29" s="23"/>
    </row>
    <row r="30" spans="2:13" s="21" customFormat="1" ht="12" customHeight="1" x14ac:dyDescent="0.2">
      <c r="B30" s="22"/>
      <c r="C30" s="48"/>
      <c r="D30" s="22">
        <v>44</v>
      </c>
      <c r="E30" s="35" t="s">
        <v>51</v>
      </c>
      <c r="F30" s="37"/>
      <c r="G30" s="22"/>
      <c r="H30" s="22"/>
      <c r="I30" s="22"/>
      <c r="J30" s="57" t="s">
        <v>50</v>
      </c>
      <c r="K30" s="62">
        <f>L30/D30</f>
        <v>2159.090909090909</v>
      </c>
      <c r="L30" s="66">
        <v>95000</v>
      </c>
      <c r="M30" s="23"/>
    </row>
    <row r="31" spans="2:13" s="21" customFormat="1" ht="12" customHeight="1" x14ac:dyDescent="0.2">
      <c r="B31" s="22"/>
      <c r="C31" s="48"/>
      <c r="D31" s="22"/>
      <c r="E31" s="35"/>
      <c r="F31" s="37"/>
      <c r="G31" s="22"/>
      <c r="H31" s="22"/>
      <c r="I31" s="22"/>
      <c r="J31" s="57"/>
      <c r="K31" s="62"/>
      <c r="L31" s="87">
        <f>SUM(L29:L30)</f>
        <v>628379</v>
      </c>
      <c r="M31" s="23"/>
    </row>
    <row r="32" spans="2:13" s="21" customFormat="1" x14ac:dyDescent="0.25">
      <c r="B32" s="24" t="s">
        <v>31</v>
      </c>
      <c r="C32" s="49"/>
      <c r="D32" s="41"/>
      <c r="E32" s="54"/>
      <c r="F32" s="38"/>
      <c r="G32" s="41"/>
      <c r="H32" s="26"/>
      <c r="I32" s="41"/>
      <c r="J32" s="58"/>
      <c r="K32" s="63"/>
      <c r="L32" s="60"/>
      <c r="M32" s="25"/>
    </row>
    <row r="33" spans="2:13" s="1" customFormat="1" x14ac:dyDescent="0.25">
      <c r="B33" s="27"/>
      <c r="C33" s="27"/>
      <c r="D33" s="51"/>
      <c r="E33" s="27"/>
      <c r="F33" s="27"/>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8"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69"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35</xdr:row>
                    <xdr:rowOff>142875</xdr:rowOff>
                  </from>
                  <to>
                    <xdr:col>3</xdr:col>
                    <xdr:colOff>476250</xdr:colOff>
                    <xdr:row>36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35</xdr:row>
                    <xdr:rowOff>142875</xdr:rowOff>
                  </from>
                  <to>
                    <xdr:col>5</xdr:col>
                    <xdr:colOff>66675</xdr:colOff>
                    <xdr:row>36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35</xdr:row>
                    <xdr:rowOff>142875</xdr:rowOff>
                  </from>
                  <to>
                    <xdr:col>8</xdr:col>
                    <xdr:colOff>428625</xdr:colOff>
                    <xdr:row>36</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1"/>
  <sheetViews>
    <sheetView showGridLines="0" tabSelected="1" zoomScale="75" workbookViewId="0">
      <selection activeCell="L30" sqref="L30"/>
    </sheetView>
  </sheetViews>
  <sheetFormatPr defaultRowHeight="15" x14ac:dyDescent="0.25"/>
  <cols>
    <col min="1" max="1" width="0.28515625" style="34" customWidth="1"/>
    <col min="2" max="2" width="6.5703125" style="34" customWidth="1"/>
    <col min="3" max="3" width="5.28515625" style="34" customWidth="1"/>
    <col min="4" max="4" width="7.28515625" style="34" customWidth="1"/>
    <col min="5" max="5" width="36.85546875" style="34" customWidth="1"/>
    <col min="6" max="6" width="9" style="34" customWidth="1"/>
    <col min="7" max="7" width="8.85546875" style="34" customWidth="1"/>
    <col min="8" max="8" width="14.42578125" style="34" customWidth="1"/>
    <col min="9" max="9" width="10.7109375" style="34" customWidth="1"/>
    <col min="10" max="10" width="11.140625" style="34" customWidth="1"/>
    <col min="11" max="11" width="13" style="34" customWidth="1"/>
    <col min="12" max="12" width="13.14062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74">
        <v>1</v>
      </c>
      <c r="D8" s="71">
        <v>2</v>
      </c>
      <c r="E8" s="70" t="s">
        <v>58</v>
      </c>
      <c r="F8" s="42" t="s">
        <v>32</v>
      </c>
      <c r="G8" s="39" t="s">
        <v>35</v>
      </c>
      <c r="H8" s="78"/>
      <c r="I8" s="80"/>
      <c r="J8" s="55">
        <v>36860</v>
      </c>
      <c r="K8" s="82">
        <v>30000</v>
      </c>
      <c r="L8" s="91">
        <f>D8*K8</f>
        <v>60000</v>
      </c>
      <c r="M8" s="64"/>
    </row>
    <row r="9" spans="1:13" s="21" customFormat="1" ht="12.75" x14ac:dyDescent="0.2">
      <c r="B9" s="22"/>
      <c r="C9" s="75">
        <f>C8+1</f>
        <v>2</v>
      </c>
      <c r="D9" s="72">
        <v>1</v>
      </c>
      <c r="E9" s="70" t="s">
        <v>59</v>
      </c>
      <c r="F9" s="43" t="s">
        <v>32</v>
      </c>
      <c r="G9" s="40" t="s">
        <v>35</v>
      </c>
      <c r="H9" s="53"/>
      <c r="I9" s="79"/>
      <c r="J9" s="56">
        <v>36860</v>
      </c>
      <c r="K9" s="44">
        <v>35000</v>
      </c>
      <c r="L9" s="89">
        <f>D9*K9</f>
        <v>35000</v>
      </c>
      <c r="M9" s="65"/>
    </row>
    <row r="10" spans="1:13" s="21" customFormat="1" ht="12.75" x14ac:dyDescent="0.2">
      <c r="B10" s="22"/>
      <c r="C10" s="75">
        <f t="shared" ref="C10:C24" si="0">C9+1</f>
        <v>3</v>
      </c>
      <c r="D10" s="72">
        <v>1</v>
      </c>
      <c r="E10" s="70" t="s">
        <v>60</v>
      </c>
      <c r="F10" s="43" t="s">
        <v>32</v>
      </c>
      <c r="G10" s="40" t="s">
        <v>35</v>
      </c>
      <c r="H10" s="53"/>
      <c r="I10" s="79"/>
      <c r="J10" s="56">
        <v>36860</v>
      </c>
      <c r="K10" s="44">
        <v>25000</v>
      </c>
      <c r="L10" s="89">
        <f>D10*K10</f>
        <v>25000</v>
      </c>
      <c r="M10" s="65"/>
    </row>
    <row r="11" spans="1:13" s="21" customFormat="1" ht="12.75" x14ac:dyDescent="0.2">
      <c r="B11" s="22"/>
      <c r="C11" s="75">
        <f t="shared" si="0"/>
        <v>4</v>
      </c>
      <c r="D11" s="72">
        <v>1</v>
      </c>
      <c r="E11" s="70" t="s">
        <v>61</v>
      </c>
      <c r="F11" s="43" t="s">
        <v>32</v>
      </c>
      <c r="G11" s="40" t="s">
        <v>35</v>
      </c>
      <c r="H11" s="53"/>
      <c r="I11" s="79"/>
      <c r="J11" s="56">
        <v>36860</v>
      </c>
      <c r="K11" s="44">
        <v>40000</v>
      </c>
      <c r="L11" s="89">
        <f>D11*K11</f>
        <v>40000</v>
      </c>
      <c r="M11" s="65"/>
    </row>
    <row r="12" spans="1:13" s="21" customFormat="1" ht="12.75" x14ac:dyDescent="0.2">
      <c r="B12" s="22"/>
      <c r="C12" s="75">
        <f t="shared" si="0"/>
        <v>5</v>
      </c>
      <c r="D12" s="72">
        <v>1</v>
      </c>
      <c r="E12" s="70" t="s">
        <v>62</v>
      </c>
      <c r="F12" s="43" t="s">
        <v>32</v>
      </c>
      <c r="G12" s="40" t="s">
        <v>35</v>
      </c>
      <c r="H12" s="53"/>
      <c r="I12" s="81"/>
      <c r="J12" s="56">
        <v>36860</v>
      </c>
      <c r="K12" s="44">
        <v>34200</v>
      </c>
      <c r="L12" s="89">
        <f>D12*K12</f>
        <v>34200</v>
      </c>
      <c r="M12" s="65"/>
    </row>
    <row r="13" spans="1:13" s="21" customFormat="1" ht="12.75" x14ac:dyDescent="0.2">
      <c r="B13" s="22"/>
      <c r="C13" s="75">
        <f t="shared" si="0"/>
        <v>6</v>
      </c>
      <c r="D13" s="72">
        <v>1</v>
      </c>
      <c r="E13" s="70" t="s">
        <v>63</v>
      </c>
      <c r="F13" s="43" t="s">
        <v>32</v>
      </c>
      <c r="G13" s="40" t="s">
        <v>35</v>
      </c>
      <c r="H13" s="53"/>
      <c r="I13" s="79"/>
      <c r="J13" s="56">
        <v>36860</v>
      </c>
      <c r="K13" s="44">
        <v>34200</v>
      </c>
      <c r="L13" s="89">
        <f t="shared" ref="L13:L24" si="1">D13*K13</f>
        <v>34200</v>
      </c>
      <c r="M13" s="65"/>
    </row>
    <row r="14" spans="1:13" s="21" customFormat="1" ht="12.75" x14ac:dyDescent="0.2">
      <c r="B14" s="22"/>
      <c r="C14" s="75">
        <f t="shared" si="0"/>
        <v>7</v>
      </c>
      <c r="D14" s="44">
        <v>1</v>
      </c>
      <c r="E14" s="70" t="s">
        <v>64</v>
      </c>
      <c r="F14" s="43" t="s">
        <v>32</v>
      </c>
      <c r="G14" s="40" t="s">
        <v>35</v>
      </c>
      <c r="H14" s="79"/>
      <c r="I14" s="79"/>
      <c r="J14" s="56">
        <v>36860</v>
      </c>
      <c r="K14" s="44">
        <v>34200</v>
      </c>
      <c r="L14" s="89">
        <f t="shared" si="1"/>
        <v>34200</v>
      </c>
      <c r="M14" s="65"/>
    </row>
    <row r="15" spans="1:13" s="21" customFormat="1" ht="12.75" x14ac:dyDescent="0.2">
      <c r="B15" s="22"/>
      <c r="C15" s="75">
        <f t="shared" si="0"/>
        <v>8</v>
      </c>
      <c r="D15" s="44">
        <v>1</v>
      </c>
      <c r="E15" s="70" t="s">
        <v>65</v>
      </c>
      <c r="F15" s="43" t="s">
        <v>32</v>
      </c>
      <c r="G15" s="40" t="s">
        <v>35</v>
      </c>
      <c r="H15" s="79"/>
      <c r="I15" s="79"/>
      <c r="J15" s="56">
        <v>36860</v>
      </c>
      <c r="K15" s="44">
        <v>34200</v>
      </c>
      <c r="L15" s="89">
        <f t="shared" si="1"/>
        <v>34200</v>
      </c>
      <c r="M15" s="65"/>
    </row>
    <row r="16" spans="1:13" s="21" customFormat="1" ht="12.75" x14ac:dyDescent="0.2">
      <c r="B16" s="22"/>
      <c r="C16" s="75">
        <f t="shared" si="0"/>
        <v>9</v>
      </c>
      <c r="D16" s="44">
        <v>1</v>
      </c>
      <c r="E16" s="70" t="s">
        <v>66</v>
      </c>
      <c r="F16" s="43" t="s">
        <v>32</v>
      </c>
      <c r="G16" s="40" t="s">
        <v>35</v>
      </c>
      <c r="H16" s="79"/>
      <c r="I16" s="79"/>
      <c r="J16" s="56">
        <v>36860</v>
      </c>
      <c r="K16" s="44">
        <v>34200</v>
      </c>
      <c r="L16" s="89">
        <f t="shared" si="1"/>
        <v>34200</v>
      </c>
      <c r="M16" s="65"/>
    </row>
    <row r="17" spans="2:13" s="21" customFormat="1" ht="12.75" x14ac:dyDescent="0.2">
      <c r="B17" s="22"/>
      <c r="C17" s="75">
        <f t="shared" si="0"/>
        <v>10</v>
      </c>
      <c r="D17" s="72">
        <v>1</v>
      </c>
      <c r="E17" s="70" t="s">
        <v>67</v>
      </c>
      <c r="F17" s="43" t="s">
        <v>32</v>
      </c>
      <c r="G17" s="40" t="s">
        <v>35</v>
      </c>
      <c r="H17" s="79"/>
      <c r="I17" s="79"/>
      <c r="J17" s="56">
        <v>36860</v>
      </c>
      <c r="K17" s="44">
        <v>34200</v>
      </c>
      <c r="L17" s="89">
        <f t="shared" si="1"/>
        <v>34200</v>
      </c>
      <c r="M17" s="65"/>
    </row>
    <row r="18" spans="2:13" s="21" customFormat="1" ht="12.75" x14ac:dyDescent="0.2">
      <c r="B18" s="22"/>
      <c r="C18" s="75">
        <f t="shared" si="0"/>
        <v>11</v>
      </c>
      <c r="D18" s="72">
        <v>1</v>
      </c>
      <c r="E18" s="70" t="s">
        <v>68</v>
      </c>
      <c r="F18" s="43" t="s">
        <v>32</v>
      </c>
      <c r="G18" s="40" t="s">
        <v>35</v>
      </c>
      <c r="H18" s="53"/>
      <c r="I18" s="79"/>
      <c r="J18" s="56">
        <v>36860</v>
      </c>
      <c r="K18" s="44">
        <v>34200</v>
      </c>
      <c r="L18" s="89">
        <f t="shared" si="1"/>
        <v>34200</v>
      </c>
      <c r="M18" s="65"/>
    </row>
    <row r="19" spans="2:13" s="21" customFormat="1" ht="12.75" x14ac:dyDescent="0.2">
      <c r="B19" s="22"/>
      <c r="C19" s="75">
        <f t="shared" si="0"/>
        <v>12</v>
      </c>
      <c r="D19" s="72">
        <v>1</v>
      </c>
      <c r="E19" s="70" t="s">
        <v>69</v>
      </c>
      <c r="F19" s="43" t="s">
        <v>32</v>
      </c>
      <c r="G19" s="40" t="s">
        <v>35</v>
      </c>
      <c r="H19" s="79"/>
      <c r="I19" s="79"/>
      <c r="J19" s="56">
        <v>36860</v>
      </c>
      <c r="K19" s="44">
        <v>34200</v>
      </c>
      <c r="L19" s="89">
        <f t="shared" si="1"/>
        <v>34200</v>
      </c>
      <c r="M19" s="65"/>
    </row>
    <row r="20" spans="2:13" s="21" customFormat="1" ht="12.75" x14ac:dyDescent="0.2">
      <c r="B20" s="22"/>
      <c r="C20" s="75">
        <f t="shared" si="0"/>
        <v>13</v>
      </c>
      <c r="D20" s="72">
        <v>1</v>
      </c>
      <c r="E20" s="70" t="s">
        <v>70</v>
      </c>
      <c r="F20" s="43" t="s">
        <v>32</v>
      </c>
      <c r="G20" s="40" t="s">
        <v>35</v>
      </c>
      <c r="H20" s="53"/>
      <c r="I20" s="79"/>
      <c r="J20" s="56">
        <v>36860</v>
      </c>
      <c r="K20" s="44">
        <v>34200</v>
      </c>
      <c r="L20" s="89">
        <f t="shared" si="1"/>
        <v>34200</v>
      </c>
      <c r="M20" s="65"/>
    </row>
    <row r="21" spans="2:13" s="21" customFormat="1" ht="12.75" x14ac:dyDescent="0.2">
      <c r="B21" s="22"/>
      <c r="C21" s="75">
        <f t="shared" si="0"/>
        <v>14</v>
      </c>
      <c r="D21" s="73">
        <v>15000</v>
      </c>
      <c r="E21" s="70" t="s">
        <v>71</v>
      </c>
      <c r="F21" s="43" t="s">
        <v>32</v>
      </c>
      <c r="G21" s="40" t="s">
        <v>38</v>
      </c>
      <c r="H21" s="53"/>
      <c r="I21" s="81"/>
      <c r="J21" s="56">
        <v>36860</v>
      </c>
      <c r="K21" s="83">
        <v>70</v>
      </c>
      <c r="L21" s="89">
        <f t="shared" si="1"/>
        <v>1050000</v>
      </c>
      <c r="M21" s="65"/>
    </row>
    <row r="22" spans="2:13" s="21" customFormat="1" ht="12.75" x14ac:dyDescent="0.2">
      <c r="B22" s="22"/>
      <c r="C22" s="75">
        <f t="shared" si="0"/>
        <v>15</v>
      </c>
      <c r="D22" s="73">
        <f>D21</f>
        <v>15000</v>
      </c>
      <c r="E22" s="70" t="s">
        <v>72</v>
      </c>
      <c r="F22" s="43" t="s">
        <v>32</v>
      </c>
      <c r="G22" s="40" t="s">
        <v>38</v>
      </c>
      <c r="H22" s="53"/>
      <c r="I22" s="79"/>
      <c r="J22" s="56">
        <v>36860</v>
      </c>
      <c r="K22" s="84">
        <v>10</v>
      </c>
      <c r="L22" s="89">
        <f t="shared" si="1"/>
        <v>150000</v>
      </c>
      <c r="M22" s="65"/>
    </row>
    <row r="23" spans="2:13" s="21" customFormat="1" ht="12.75" x14ac:dyDescent="0.2">
      <c r="B23" s="22"/>
      <c r="C23" s="75">
        <f t="shared" si="0"/>
        <v>16</v>
      </c>
      <c r="D23" s="73">
        <f>D22</f>
        <v>15000</v>
      </c>
      <c r="E23" s="70" t="s">
        <v>73</v>
      </c>
      <c r="F23" s="43" t="s">
        <v>32</v>
      </c>
      <c r="G23" s="40" t="s">
        <v>38</v>
      </c>
      <c r="H23" s="53"/>
      <c r="I23" s="79"/>
      <c r="J23" s="56">
        <v>36860</v>
      </c>
      <c r="K23" s="84">
        <v>20</v>
      </c>
      <c r="L23" s="89">
        <f t="shared" si="1"/>
        <v>300000</v>
      </c>
      <c r="M23" s="65"/>
    </row>
    <row r="24" spans="2:13" s="21" customFormat="1" ht="12.75" x14ac:dyDescent="0.2">
      <c r="B24" s="22"/>
      <c r="C24" s="75">
        <f t="shared" si="0"/>
        <v>17</v>
      </c>
      <c r="D24" s="73">
        <f>D23</f>
        <v>15000</v>
      </c>
      <c r="E24" s="70" t="s">
        <v>74</v>
      </c>
      <c r="F24" s="43" t="s">
        <v>32</v>
      </c>
      <c r="G24" s="40" t="s">
        <v>38</v>
      </c>
      <c r="H24" s="53"/>
      <c r="I24" s="79"/>
      <c r="J24" s="56">
        <v>36860</v>
      </c>
      <c r="K24" s="84">
        <v>5</v>
      </c>
      <c r="L24" s="90">
        <f t="shared" si="1"/>
        <v>75000</v>
      </c>
      <c r="M24" s="65"/>
    </row>
    <row r="25" spans="2:13" s="21" customFormat="1" ht="12" customHeight="1" x14ac:dyDescent="0.2">
      <c r="B25" s="22"/>
      <c r="C25" s="22"/>
      <c r="D25" s="22"/>
      <c r="E25" s="76"/>
      <c r="F25" s="22"/>
      <c r="G25" s="22"/>
      <c r="H25" s="22"/>
      <c r="I25" s="22"/>
      <c r="J25" s="57"/>
      <c r="K25" s="85" t="s">
        <v>52</v>
      </c>
      <c r="L25" s="92">
        <f>SUM(L8:L24)</f>
        <v>2042800</v>
      </c>
      <c r="M25" s="23"/>
    </row>
    <row r="26" spans="2:13" s="21" customFormat="1" ht="12" customHeight="1" x14ac:dyDescent="0.2">
      <c r="B26" s="22"/>
      <c r="C26" s="22"/>
      <c r="D26" s="22"/>
      <c r="E26" s="76"/>
      <c r="F26" s="22"/>
      <c r="G26" s="22"/>
      <c r="H26" s="22"/>
      <c r="I26" s="22"/>
      <c r="J26" s="57"/>
      <c r="K26" s="86" t="s">
        <v>33</v>
      </c>
      <c r="L26" s="93">
        <f>L25*0.45</f>
        <v>919260</v>
      </c>
      <c r="M26" s="23"/>
    </row>
    <row r="27" spans="2:13" s="21" customFormat="1" ht="12" customHeight="1" x14ac:dyDescent="0.2">
      <c r="B27" s="22"/>
      <c r="C27" s="22"/>
      <c r="D27" s="22"/>
      <c r="E27" s="76"/>
      <c r="F27" s="22"/>
      <c r="G27" s="22"/>
      <c r="H27" s="22"/>
      <c r="I27" s="22"/>
      <c r="J27" s="57"/>
      <c r="K27" s="86"/>
      <c r="L27" s="92">
        <f>L25-L26</f>
        <v>1123540</v>
      </c>
      <c r="M27" s="23"/>
    </row>
    <row r="28" spans="2:13" s="21" customFormat="1" ht="12" customHeight="1" x14ac:dyDescent="0.2">
      <c r="B28" s="22"/>
      <c r="C28" s="22"/>
      <c r="D28" s="22"/>
      <c r="E28" s="76"/>
      <c r="F28" s="22"/>
      <c r="G28" s="22"/>
      <c r="H28" s="22"/>
      <c r="I28" s="22"/>
      <c r="J28" s="57"/>
      <c r="K28" s="86" t="s">
        <v>34</v>
      </c>
      <c r="L28" s="93">
        <f>L27*0.2</f>
        <v>224708</v>
      </c>
      <c r="M28" s="23"/>
    </row>
    <row r="29" spans="2:13" s="21" customFormat="1" ht="12" customHeight="1" x14ac:dyDescent="0.2">
      <c r="B29" s="22"/>
      <c r="C29" s="22"/>
      <c r="D29" s="22"/>
      <c r="E29" s="76"/>
      <c r="F29" s="22"/>
      <c r="G29" s="22"/>
      <c r="H29" s="22"/>
      <c r="I29" s="22"/>
      <c r="J29" s="57"/>
      <c r="K29" s="86"/>
      <c r="L29" s="92">
        <f>SUM(L27:L28)</f>
        <v>1348248</v>
      </c>
      <c r="M29" s="23"/>
    </row>
    <row r="30" spans="2:13" s="21" customFormat="1" ht="12" customHeight="1" x14ac:dyDescent="0.2">
      <c r="B30" s="22"/>
      <c r="C30" s="22"/>
      <c r="D30" s="22"/>
      <c r="E30" s="76"/>
      <c r="F30" s="22"/>
      <c r="G30" s="22"/>
      <c r="H30" s="22"/>
      <c r="I30" s="22"/>
      <c r="J30" s="57"/>
      <c r="K30" s="86"/>
      <c r="L30" s="92"/>
      <c r="M30" s="23"/>
    </row>
    <row r="31" spans="2:13" s="21" customFormat="1" ht="12" customHeight="1" x14ac:dyDescent="0.2">
      <c r="B31" s="22"/>
      <c r="C31" s="22"/>
      <c r="D31" s="22">
        <v>110</v>
      </c>
      <c r="E31" s="76" t="s">
        <v>51</v>
      </c>
      <c r="F31" s="22"/>
      <c r="G31" s="22"/>
      <c r="H31" s="22"/>
      <c r="I31" s="22"/>
      <c r="J31" s="57" t="s">
        <v>50</v>
      </c>
      <c r="K31" s="86">
        <f>L31/D31</f>
        <v>2136.3636363636365</v>
      </c>
      <c r="L31" s="95">
        <v>235000</v>
      </c>
      <c r="M31" s="23"/>
    </row>
    <row r="32" spans="2:13" s="21" customFormat="1" ht="12" customHeight="1" x14ac:dyDescent="0.2">
      <c r="B32" s="22"/>
      <c r="C32" s="22"/>
      <c r="D32" s="22"/>
      <c r="E32" s="76"/>
      <c r="F32" s="22"/>
      <c r="G32" s="22"/>
      <c r="H32" s="22"/>
      <c r="I32" s="22"/>
      <c r="J32" s="57"/>
      <c r="K32" s="86"/>
      <c r="L32" s="92"/>
      <c r="M32" s="23"/>
    </row>
    <row r="33" spans="2:13" s="21" customFormat="1" x14ac:dyDescent="0.25">
      <c r="B33" s="24"/>
      <c r="C33" s="41"/>
      <c r="D33" s="41"/>
      <c r="E33" s="77"/>
      <c r="F33" s="41"/>
      <c r="G33" s="41"/>
      <c r="H33" s="26"/>
      <c r="I33" s="41"/>
      <c r="J33" s="58"/>
      <c r="K33" s="60"/>
      <c r="L33" s="94"/>
      <c r="M33" s="25"/>
    </row>
    <row r="34" spans="2:13" s="1" customFormat="1" x14ac:dyDescent="0.25">
      <c r="B34" s="27"/>
      <c r="C34" s="27"/>
      <c r="D34" s="51"/>
      <c r="E34" s="27"/>
      <c r="F34" s="51"/>
      <c r="G34" s="27"/>
      <c r="H34" s="28"/>
      <c r="I34" s="27"/>
      <c r="J34" s="27"/>
      <c r="K34" s="27"/>
      <c r="L34" s="51"/>
      <c r="M34" s="27"/>
    </row>
    <row r="35" spans="2:13" s="1" customFormat="1" x14ac:dyDescent="0.25">
      <c r="B35" s="27"/>
      <c r="C35" s="27"/>
      <c r="D35" s="27"/>
      <c r="E35" s="27"/>
      <c r="F35" s="27"/>
      <c r="G35" s="27"/>
      <c r="H35" s="27"/>
      <c r="I35" s="27"/>
      <c r="J35" s="27"/>
      <c r="K35" s="27"/>
      <c r="L35" s="27"/>
      <c r="M35" s="27"/>
    </row>
    <row r="36" spans="2:13" s="1" customFormat="1" x14ac:dyDescent="0.25">
      <c r="B36" s="27"/>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9"/>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B43" s="27"/>
      <c r="C43" s="27"/>
      <c r="D43" s="27"/>
      <c r="E43" s="27"/>
      <c r="F43" s="27"/>
      <c r="G43" s="27"/>
      <c r="H43" s="27"/>
      <c r="I43" s="27"/>
      <c r="J43" s="27"/>
      <c r="K43" s="27"/>
      <c r="L43" s="27"/>
      <c r="M43" s="27"/>
    </row>
    <row r="44" spans="2:13" s="1" customFormat="1" x14ac:dyDescent="0.25">
      <c r="C44" s="30" t="s">
        <v>21</v>
      </c>
      <c r="D44" s="30"/>
      <c r="H44" s="68" t="s">
        <v>53</v>
      </c>
      <c r="I44" s="27"/>
      <c r="J44" s="31"/>
      <c r="K44" s="27"/>
      <c r="L44" s="27"/>
      <c r="M44" s="27"/>
    </row>
    <row r="45" spans="2:13" s="1" customFormat="1" ht="21.95" customHeight="1" x14ac:dyDescent="0.25">
      <c r="B45" s="5"/>
      <c r="C45" s="5" t="s">
        <v>22</v>
      </c>
      <c r="D45" s="5"/>
      <c r="E45" s="27"/>
      <c r="F45" s="27"/>
      <c r="H45" s="5" t="s">
        <v>23</v>
      </c>
      <c r="I45" s="27"/>
      <c r="J45" s="27"/>
      <c r="K45" s="27"/>
      <c r="L45" s="27"/>
    </row>
    <row r="46" spans="2:13" s="1" customFormat="1" ht="21.95" customHeight="1" x14ac:dyDescent="0.25">
      <c r="B46" s="5"/>
      <c r="C46" s="5" t="s">
        <v>24</v>
      </c>
      <c r="D46" s="5"/>
      <c r="E46" s="27"/>
      <c r="F46" s="27"/>
      <c r="H46" s="5" t="s">
        <v>25</v>
      </c>
      <c r="I46" s="27"/>
      <c r="J46" s="27"/>
      <c r="K46" s="27"/>
      <c r="L46" s="27"/>
    </row>
    <row r="47" spans="2:13" s="1" customFormat="1" ht="21.95" customHeight="1" x14ac:dyDescent="0.25">
      <c r="B47" s="5"/>
      <c r="C47" s="5" t="s">
        <v>26</v>
      </c>
      <c r="D47" s="5"/>
      <c r="E47" s="27"/>
      <c r="F47" s="27"/>
      <c r="H47" s="32" t="s">
        <v>27</v>
      </c>
      <c r="I47" s="27"/>
      <c r="J47" s="27"/>
      <c r="K47" s="27"/>
      <c r="L47" s="27"/>
    </row>
    <row r="48" spans="2:13" s="1" customFormat="1" ht="21.95" customHeight="1" x14ac:dyDescent="0.25">
      <c r="B48" s="5"/>
      <c r="C48" s="5" t="s">
        <v>28</v>
      </c>
      <c r="D48" s="5"/>
      <c r="E48" s="27"/>
      <c r="F48" s="27"/>
      <c r="H48" s="5" t="s">
        <v>29</v>
      </c>
      <c r="I48" s="27"/>
      <c r="J48" s="27"/>
      <c r="K48" s="27"/>
      <c r="L48" s="27"/>
    </row>
    <row r="49" spans="2:13" s="1" customFormat="1" ht="5.25" customHeight="1" x14ac:dyDescent="0.25">
      <c r="B49" s="5"/>
      <c r="C49" s="5"/>
      <c r="D49" s="5"/>
      <c r="E49" s="27"/>
      <c r="F49" s="27"/>
      <c r="H49" s="5"/>
      <c r="I49" s="27"/>
      <c r="J49" s="27"/>
      <c r="K49" s="27"/>
      <c r="L49" s="27"/>
    </row>
    <row r="50" spans="2:13" s="1" customFormat="1" x14ac:dyDescent="0.25">
      <c r="C50" s="69" t="s">
        <v>57</v>
      </c>
      <c r="M50" s="33"/>
    </row>
    <row r="51" spans="2: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18" r:id="rId4" name="Check Box 70">
              <controlPr defaultSize="0" autoFill="0" autoLine="0" autoPict="0">
                <anchor moveWithCells="1">
                  <from>
                    <xdr:col>1</xdr:col>
                    <xdr:colOff>47625</xdr:colOff>
                    <xdr:row>36</xdr:row>
                    <xdr:rowOff>142875</xdr:rowOff>
                  </from>
                  <to>
                    <xdr:col>4</xdr:col>
                    <xdr:colOff>38100</xdr:colOff>
                    <xdr:row>37</xdr:row>
                    <xdr:rowOff>161925</xdr:rowOff>
                  </to>
                </anchor>
              </controlPr>
            </control>
          </mc:Choice>
        </mc:AlternateContent>
        <mc:AlternateContent xmlns:mc="http://schemas.openxmlformats.org/markup-compatibility/2006">
          <mc:Choice Requires="x14">
            <control shapeId="2119" r:id="rId5" name="Check Box 71">
              <controlPr defaultSize="0" autoFill="0" autoLine="0" autoPict="0">
                <anchor moveWithCells="1">
                  <from>
                    <xdr:col>3</xdr:col>
                    <xdr:colOff>390525</xdr:colOff>
                    <xdr:row>36</xdr:row>
                    <xdr:rowOff>142875</xdr:rowOff>
                  </from>
                  <to>
                    <xdr:col>4</xdr:col>
                    <xdr:colOff>1590675</xdr:colOff>
                    <xdr:row>37</xdr:row>
                    <xdr:rowOff>161925</xdr:rowOff>
                  </to>
                </anchor>
              </controlPr>
            </control>
          </mc:Choice>
        </mc:AlternateContent>
        <mc:AlternateContent xmlns:mc="http://schemas.openxmlformats.org/markup-compatibility/2006">
          <mc:Choice Requires="x14">
            <control shapeId="2120" r:id="rId6" name="Check Box 72">
              <controlPr defaultSize="0" autoFill="0" autoLine="0" autoPict="0">
                <anchor moveWithCells="1">
                  <from>
                    <xdr:col>4</xdr:col>
                    <xdr:colOff>1628775</xdr:colOff>
                    <xdr:row>36</xdr:row>
                    <xdr:rowOff>142875</xdr:rowOff>
                  </from>
                  <to>
                    <xdr:col>5</xdr:col>
                    <xdr:colOff>247650</xdr:colOff>
                    <xdr:row>37</xdr:row>
                    <xdr:rowOff>161925</xdr:rowOff>
                  </to>
                </anchor>
              </controlPr>
            </control>
          </mc:Choice>
        </mc:AlternateContent>
        <mc:AlternateContent xmlns:mc="http://schemas.openxmlformats.org/markup-compatibility/2006">
          <mc:Choice Requires="x14">
            <control shapeId="2121" r:id="rId7" name="Check Box 73">
              <controlPr defaultSize="0" autoFill="0" autoLine="0" autoPict="0">
                <anchor moveWithCells="1">
                  <from>
                    <xdr:col>6</xdr:col>
                    <xdr:colOff>0</xdr:colOff>
                    <xdr:row>36</xdr:row>
                    <xdr:rowOff>142875</xdr:rowOff>
                  </from>
                  <to>
                    <xdr:col>8</xdr:col>
                    <xdr:colOff>333375</xdr:colOff>
                    <xdr:row>37</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Control-M Order Form</vt:lpstr>
      <vt:lpstr>Control-SA Order Form</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2000-11-29T19:57:30Z</cp:lastPrinted>
  <dcterms:created xsi:type="dcterms:W3CDTF">2000-11-14T14:59:57Z</dcterms:created>
  <dcterms:modified xsi:type="dcterms:W3CDTF">2014-09-04T13:57:10Z</dcterms:modified>
</cp:coreProperties>
</file>