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O28" i="1" s="1"/>
  <c r="N23" i="1" s="1"/>
  <c r="P9" i="1"/>
  <c r="C10" i="1"/>
  <c r="C28" i="1" s="1"/>
  <c r="B23" i="1" s="1"/>
  <c r="C23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B25" i="1" s="1"/>
  <c r="C25" i="1" s="1"/>
  <c r="E13" i="1"/>
  <c r="G13" i="1"/>
  <c r="I13" i="1"/>
  <c r="K13" i="1"/>
  <c r="M13" i="1"/>
  <c r="O13" i="1"/>
  <c r="N25" i="1" s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P17" i="1" s="1"/>
  <c r="E17" i="1"/>
  <c r="G17" i="1"/>
  <c r="I17" i="1"/>
  <c r="K17" i="1"/>
  <c r="M17" i="1"/>
  <c r="O17" i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K22" i="1"/>
  <c r="M22" i="1"/>
  <c r="O22" i="1"/>
  <c r="H23" i="1"/>
  <c r="I23" i="1"/>
  <c r="J23" i="1"/>
  <c r="K23" i="1"/>
  <c r="D24" i="1"/>
  <c r="E24" i="1" s="1"/>
  <c r="J24" i="1"/>
  <c r="K24" i="1"/>
  <c r="L24" i="1"/>
  <c r="M24" i="1" s="1"/>
  <c r="D25" i="1"/>
  <c r="E25" i="1"/>
  <c r="F25" i="1"/>
  <c r="G25" i="1" s="1"/>
  <c r="H25" i="1"/>
  <c r="I25" i="1" s="1"/>
  <c r="J25" i="1"/>
  <c r="K25" i="1"/>
  <c r="L25" i="1"/>
  <c r="M25" i="1"/>
  <c r="B28" i="1"/>
  <c r="D28" i="1"/>
  <c r="D32" i="1" s="1"/>
  <c r="E28" i="1"/>
  <c r="D23" i="1" s="1"/>
  <c r="E23" i="1" s="1"/>
  <c r="F28" i="1"/>
  <c r="H32" i="1" s="1"/>
  <c r="G28" i="1"/>
  <c r="F23" i="1" s="1"/>
  <c r="G23" i="1" s="1"/>
  <c r="H28" i="1"/>
  <c r="I28" i="1"/>
  <c r="J28" i="1"/>
  <c r="K28" i="1"/>
  <c r="L28" i="1"/>
  <c r="M28" i="1"/>
  <c r="L23" i="1" s="1"/>
  <c r="M23" i="1" s="1"/>
  <c r="N28" i="1"/>
  <c r="L58" i="1" s="1"/>
  <c r="B29" i="1"/>
  <c r="D29" i="1"/>
  <c r="D33" i="1" s="1"/>
  <c r="E29" i="1"/>
  <c r="F29" i="1"/>
  <c r="H33" i="1" s="1"/>
  <c r="G29" i="1"/>
  <c r="F24" i="1" s="1"/>
  <c r="G24" i="1" s="1"/>
  <c r="H29" i="1"/>
  <c r="I29" i="1"/>
  <c r="H24" i="1" s="1"/>
  <c r="I24" i="1" s="1"/>
  <c r="J29" i="1"/>
  <c r="K29" i="1"/>
  <c r="L29" i="1"/>
  <c r="M29" i="1"/>
  <c r="N29" i="1"/>
  <c r="J33" i="1" s="1"/>
  <c r="O29" i="1"/>
  <c r="N24" i="1" s="1"/>
  <c r="N32" i="1"/>
  <c r="N33" i="1"/>
  <c r="B34" i="1"/>
  <c r="D34" i="1"/>
  <c r="F34" i="1"/>
  <c r="H34" i="1"/>
  <c r="O34" i="1" s="1"/>
  <c r="J34" i="1"/>
  <c r="L34" i="1"/>
  <c r="N34" i="1"/>
  <c r="E40" i="1"/>
  <c r="G40" i="1"/>
  <c r="I40" i="1"/>
  <c r="K40" i="1"/>
  <c r="M40" i="1"/>
  <c r="M54" i="1" s="1"/>
  <c r="L52" i="1" s="1"/>
  <c r="M52" i="1" s="1"/>
  <c r="N40" i="1"/>
  <c r="P40" i="1"/>
  <c r="E41" i="1"/>
  <c r="G41" i="1"/>
  <c r="I41" i="1"/>
  <c r="K41" i="1"/>
  <c r="M41" i="1"/>
  <c r="N41" i="1"/>
  <c r="P41" i="1"/>
  <c r="E42" i="1"/>
  <c r="P42" i="1" s="1"/>
  <c r="G42" i="1"/>
  <c r="I42" i="1"/>
  <c r="K42" i="1"/>
  <c r="M42" i="1"/>
  <c r="N42" i="1"/>
  <c r="E43" i="1"/>
  <c r="P43" i="1" s="1"/>
  <c r="G43" i="1"/>
  <c r="I43" i="1"/>
  <c r="K43" i="1"/>
  <c r="M43" i="1"/>
  <c r="N43" i="1"/>
  <c r="E44" i="1"/>
  <c r="G44" i="1"/>
  <c r="H44" i="1"/>
  <c r="I44" i="1" s="1"/>
  <c r="I54" i="1" s="1"/>
  <c r="H52" i="1" s="1"/>
  <c r="I52" i="1" s="1"/>
  <c r="M44" i="1"/>
  <c r="N44" i="1"/>
  <c r="E45" i="1"/>
  <c r="P45" i="1" s="1"/>
  <c r="G45" i="1"/>
  <c r="I45" i="1"/>
  <c r="K45" i="1"/>
  <c r="M45" i="1"/>
  <c r="N45" i="1"/>
  <c r="E46" i="1"/>
  <c r="P46" i="1" s="1"/>
  <c r="G46" i="1"/>
  <c r="I46" i="1"/>
  <c r="K46" i="1"/>
  <c r="M46" i="1"/>
  <c r="N46" i="1"/>
  <c r="E47" i="1"/>
  <c r="G47" i="1"/>
  <c r="P47" i="1" s="1"/>
  <c r="I47" i="1"/>
  <c r="K47" i="1"/>
  <c r="M47" i="1"/>
  <c r="N47" i="1"/>
  <c r="E48" i="1"/>
  <c r="G48" i="1"/>
  <c r="I48" i="1"/>
  <c r="P48" i="1" s="1"/>
  <c r="K48" i="1"/>
  <c r="M48" i="1"/>
  <c r="N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P51" i="1" s="1"/>
  <c r="G51" i="1"/>
  <c r="I51" i="1"/>
  <c r="K51" i="1"/>
  <c r="M51" i="1"/>
  <c r="N51" i="1"/>
  <c r="E53" i="1"/>
  <c r="G53" i="1"/>
  <c r="D54" i="1"/>
  <c r="F54" i="1"/>
  <c r="H58" i="1" s="1"/>
  <c r="G54" i="1"/>
  <c r="F52" i="1" s="1"/>
  <c r="H54" i="1"/>
  <c r="J58" i="1" s="1"/>
  <c r="J54" i="1"/>
  <c r="L54" i="1"/>
  <c r="B32" i="1" s="1"/>
  <c r="D55" i="1"/>
  <c r="F55" i="1"/>
  <c r="G55" i="1" s="1"/>
  <c r="H55" i="1"/>
  <c r="J55" i="1"/>
  <c r="L59" i="1" s="1"/>
  <c r="K55" i="1"/>
  <c r="L55" i="1"/>
  <c r="B33" i="1" s="1"/>
  <c r="M55" i="1"/>
  <c r="G56" i="1"/>
  <c r="E57" i="1"/>
  <c r="G57" i="1"/>
  <c r="F58" i="1"/>
  <c r="F59" i="1"/>
  <c r="D60" i="1"/>
  <c r="E60" i="1"/>
  <c r="F60" i="1"/>
  <c r="G60" i="1" s="1"/>
  <c r="H60" i="1"/>
  <c r="J60" i="1"/>
  <c r="L60" i="1"/>
  <c r="E61" i="1"/>
  <c r="G61" i="1"/>
  <c r="I61" i="1"/>
  <c r="K61" i="1"/>
  <c r="M61" i="1"/>
  <c r="D62" i="1"/>
  <c r="E62" i="1" s="1"/>
  <c r="F62" i="1"/>
  <c r="G62" i="1"/>
  <c r="N60" i="1" l="1"/>
  <c r="E54" i="1"/>
  <c r="O23" i="1"/>
  <c r="P23" i="1" s="1"/>
  <c r="E55" i="1"/>
  <c r="O24" i="1"/>
  <c r="O25" i="1"/>
  <c r="P25" i="1" s="1"/>
  <c r="E56" i="1"/>
  <c r="P28" i="1"/>
  <c r="P29" i="1"/>
  <c r="L32" i="1"/>
  <c r="D58" i="1"/>
  <c r="I55" i="1"/>
  <c r="F33" i="1"/>
  <c r="O33" i="1" s="1"/>
  <c r="F32" i="1"/>
  <c r="O32" i="1" s="1"/>
  <c r="C29" i="1"/>
  <c r="B24" i="1" s="1"/>
  <c r="C24" i="1" s="1"/>
  <c r="P24" i="1" s="1"/>
  <c r="D59" i="1"/>
  <c r="J32" i="1"/>
  <c r="J59" i="1"/>
  <c r="L33" i="1"/>
  <c r="P13" i="1"/>
  <c r="P10" i="1"/>
  <c r="H59" i="1"/>
  <c r="K44" i="1"/>
  <c r="K54" i="1" s="1"/>
  <c r="J52" i="1" s="1"/>
  <c r="K52" i="1" s="1"/>
  <c r="E58" i="1" l="1"/>
  <c r="N58" i="1" s="1"/>
  <c r="P44" i="1"/>
  <c r="P54" i="1"/>
  <c r="D52" i="1"/>
  <c r="P55" i="1"/>
  <c r="E59" i="1"/>
  <c r="N59" i="1"/>
  <c r="G58" i="1"/>
  <c r="G59" i="1"/>
  <c r="E52" i="1" l="1"/>
  <c r="G52" i="1"/>
  <c r="P52" i="1" l="1"/>
</calcChain>
</file>

<file path=xl/sharedStrings.xml><?xml version="1.0" encoding="utf-8"?>
<sst xmlns="http://schemas.openxmlformats.org/spreadsheetml/2006/main" count="129" uniqueCount="66">
  <si>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</si>
  <si>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</si>
  <si>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</si>
  <si>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</si>
  <si>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</si>
  <si>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</si>
  <si>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</si>
  <si>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</si>
  <si>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</si>
  <si>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</si>
  <si>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</si>
  <si>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</si>
  <si>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</si>
  <si>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</si>
  <si>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</si>
  <si>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</si>
  <si>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</si>
  <si>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</si>
  <si>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</si>
  <si>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</si>
  <si>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</si>
  <si>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</si>
  <si>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</si>
  <si>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</si>
  <si>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</si>
  <si>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</si>
  <si>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</si>
  <si>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</si>
  <si>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</si>
  <si>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</si>
  <si>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</si>
  <si>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</si>
  <si>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</si>
  <si>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</si>
  <si>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</si>
  <si>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</si>
  <si>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</si>
  <si>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</si>
  <si>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</si>
  <si>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</si>
  <si>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</si>
  <si>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</si>
  <si>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</si>
  <si>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</si>
  <si>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</si>
  <si>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</si>
  <si>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</si>
  <si>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</si>
  <si>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</si>
  <si>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</si>
  <si>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</si>
  <si>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</si>
  <si>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</si>
  <si>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</si>
  <si>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</si>
  <si>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</si>
  <si>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</si>
  <si>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</si>
  <si>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</si>
  <si>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</si>
  <si>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</si>
  <si>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</si>
  <si>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</si>
  <si>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B- EIA  October 00 ESTIMATE</t>
  </si>
  <si>
    <t>C- EIA  Octoberber 00 ESTIMATE plus AGA Weekly Volumes</t>
  </si>
  <si>
    <t>A- EIA  September 00 REVISED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</si>
</sst>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-158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36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H62" sqref="H6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73">
        <v>2190</v>
      </c>
      <c r="K22" s="16">
        <f t="shared" si="10"/>
        <v>6.258064516129032</v>
      </c>
      <c r="L22" s="73">
        <v>2500</v>
      </c>
      <c r="M22" s="16">
        <f t="shared" si="11"/>
        <v>10.333333333333334</v>
      </c>
      <c r="N22" s="73">
        <v>2757</v>
      </c>
      <c r="O22" s="16">
        <f t="shared" si="12"/>
        <v>8.2903225806451619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75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75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75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27"/>
      <c r="I26" s="16"/>
      <c r="J26" s="79" t="s">
        <v>28</v>
      </c>
      <c r="K26" s="16"/>
      <c r="L26" s="79" t="s">
        <v>29</v>
      </c>
      <c r="M26" s="16"/>
      <c r="N26" s="79" t="s">
        <v>62</v>
      </c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4"/>
        <v>-91.9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 t="e">
        <f t="shared" si="14"/>
        <v>#VALUE!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1" t="s">
        <v>61</v>
      </c>
      <c r="D62" s="73">
        <f>N22+[2]STOR951!$E$25/7*3-6-94-146+[3]STOR951!$E$25/7*6</f>
        <v>2463.8571428571431</v>
      </c>
      <c r="E62" s="16">
        <f>(D62-N22)/30</f>
        <v>-9.7714285714285634</v>
      </c>
      <c r="F62" s="73">
        <f>D62+[3]STOR951!$E$25/7*1+[1]STOR951!$E$25</f>
        <v>2295.4285714285716</v>
      </c>
      <c r="G62" s="16">
        <f>(F62-D62)/8</f>
        <v>-21.053571428571445</v>
      </c>
      <c r="H62" s="78"/>
      <c r="J62" s="78"/>
      <c r="L62" s="78"/>
    </row>
    <row r="63" spans="1:25" x14ac:dyDescent="0.2">
      <c r="A63" s="50"/>
      <c r="C63" s="59"/>
      <c r="D63" s="79" t="s">
        <v>62</v>
      </c>
      <c r="F63" s="79" t="s">
        <v>62</v>
      </c>
    </row>
    <row r="64" spans="1:25" x14ac:dyDescent="0.2">
      <c r="A64" s="50" t="s">
        <v>65</v>
      </c>
      <c r="C64" s="59"/>
    </row>
    <row r="65" spans="1:3" x14ac:dyDescent="0.2">
      <c r="A65" s="50" t="s">
        <v>63</v>
      </c>
      <c r="C65" s="59"/>
    </row>
    <row r="66" spans="1:3" x14ac:dyDescent="0.2">
      <c r="A66" s="50" t="s">
        <v>64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2000-12-06T18:59:17Z</cp:lastPrinted>
  <dcterms:created xsi:type="dcterms:W3CDTF">1998-08-18T19:12:50Z</dcterms:created>
  <dcterms:modified xsi:type="dcterms:W3CDTF">2014-09-04T13:35:56Z</dcterms:modified>
</cp:coreProperties>
</file>