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 activeTab="1"/>
  </bookViews>
  <sheets>
    <sheet name="Deal Sheet - Buy from Mckay" sheetId="1" r:id="rId1"/>
    <sheet name="Deal Sheet -sell to client" sheetId="3" r:id="rId2"/>
  </sheets>
  <definedNames>
    <definedName name="_xlnm.Print_Area" localSheetId="0">'Deal Sheet - Buy from Mckay'!$A$1:$I$33</definedName>
    <definedName name="_xlnm.Print_Area" localSheetId="1">'Deal Sheet -sell to client'!$A$1:$I$33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B8" i="1"/>
  <c r="E15" i="1"/>
  <c r="F15" i="1"/>
  <c r="G15" i="1"/>
  <c r="E16" i="1"/>
  <c r="F16" i="1" s="1"/>
  <c r="E17" i="1"/>
  <c r="F17" i="1"/>
  <c r="G17" i="1"/>
  <c r="E18" i="1"/>
  <c r="F18" i="1" s="1"/>
  <c r="E19" i="1"/>
  <c r="F19" i="1"/>
  <c r="G19" i="1"/>
  <c r="E20" i="1"/>
  <c r="F20" i="1" s="1"/>
  <c r="E21" i="1"/>
  <c r="F21" i="1"/>
  <c r="G21" i="1"/>
  <c r="E22" i="1"/>
  <c r="F22" i="1" s="1"/>
  <c r="E23" i="1"/>
  <c r="F23" i="1"/>
  <c r="G23" i="1"/>
  <c r="E24" i="1"/>
  <c r="F24" i="1" s="1"/>
  <c r="E25" i="1"/>
  <c r="F25" i="1"/>
  <c r="G25" i="1"/>
  <c r="E26" i="1"/>
  <c r="F26" i="1" s="1"/>
  <c r="C28" i="1"/>
  <c r="D28" i="1"/>
  <c r="P1" i="3"/>
  <c r="Q1" i="3" s="1"/>
  <c r="B8" i="3"/>
  <c r="E15" i="3"/>
  <c r="F15" i="3"/>
  <c r="G15" i="3"/>
  <c r="E16" i="3"/>
  <c r="F16" i="3" s="1"/>
  <c r="E17" i="3"/>
  <c r="F17" i="3"/>
  <c r="G17" i="3"/>
  <c r="E18" i="3"/>
  <c r="F18" i="3" s="1"/>
  <c r="E19" i="3"/>
  <c r="F19" i="3"/>
  <c r="G19" i="3"/>
  <c r="E20" i="3"/>
  <c r="F20" i="3" s="1"/>
  <c r="E21" i="3"/>
  <c r="F21" i="3"/>
  <c r="G21" i="3"/>
  <c r="E22" i="3"/>
  <c r="F22" i="3" s="1"/>
  <c r="E23" i="3"/>
  <c r="F23" i="3"/>
  <c r="G23" i="3"/>
  <c r="E24" i="3"/>
  <c r="F24" i="3" s="1"/>
  <c r="E25" i="3"/>
  <c r="F25" i="3"/>
  <c r="G25" i="3"/>
  <c r="E26" i="3"/>
  <c r="F26" i="3" s="1"/>
  <c r="C28" i="3"/>
  <c r="D28" i="3"/>
  <c r="F28" i="3" l="1"/>
  <c r="F28" i="1"/>
  <c r="A16" i="3"/>
  <c r="A20" i="3"/>
  <c r="A26" i="3"/>
  <c r="A15" i="3"/>
  <c r="A17" i="3"/>
  <c r="A19" i="3"/>
  <c r="A21" i="3"/>
  <c r="A23" i="3"/>
  <c r="A25" i="3"/>
  <c r="A18" i="3"/>
  <c r="A22" i="3"/>
  <c r="A24" i="3"/>
  <c r="A20" i="1"/>
  <c r="A15" i="1"/>
  <c r="A17" i="1"/>
  <c r="A19" i="1"/>
  <c r="A21" i="1"/>
  <c r="A23" i="1"/>
  <c r="A25" i="1"/>
  <c r="A18" i="1"/>
  <c r="A22" i="1"/>
  <c r="A26" i="1"/>
  <c r="A16" i="1"/>
  <c r="A24" i="1"/>
  <c r="E28" i="1"/>
  <c r="E28" i="3"/>
  <c r="G26" i="3"/>
  <c r="G24" i="3"/>
  <c r="G22" i="3"/>
  <c r="G20" i="3"/>
  <c r="G18" i="3"/>
  <c r="G16" i="3"/>
  <c r="G26" i="1"/>
  <c r="G24" i="1"/>
  <c r="G22" i="1"/>
  <c r="G20" i="1"/>
  <c r="G18" i="1"/>
  <c r="G16" i="1"/>
  <c r="G28" i="1" s="1"/>
  <c r="G28" i="3" l="1"/>
</calcChain>
</file>

<file path=xl/sharedStrings.xml><?xml version="1.0" encoding="utf-8"?>
<sst xmlns="http://schemas.openxmlformats.org/spreadsheetml/2006/main" count="99" uniqueCount="39">
  <si>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</si>
  <si>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</si>
  <si>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</si>
  <si>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</si>
  <si>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</si>
  <si>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</si>
  <si>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</si>
  <si>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</si>
  <si>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</si>
  <si>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</si>
  <si>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</si>
  <si>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</si>
  <si>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</si>
  <si>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</si>
  <si>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</si>
  <si>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</si>
  <si>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</si>
  <si>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</si>
  <si>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</si>
  <si>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</si>
  <si>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</si>
  <si>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</si>
  <si>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</si>
  <si>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</si>
  <si>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</si>
  <si>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</si>
  <si>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</si>
  <si>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</si>
  <si>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</si>
  <si>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</si>
  <si>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</si>
  <si>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</si>
  <si>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</si>
  <si>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Buy/Sell:</t>
  </si>
  <si>
    <t>Paradise Hill Farm Inc.</t>
  </si>
  <si>
    <t>Mark Dickin</t>
  </si>
  <si>
    <t xml:space="preserve"> 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</si>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</sst>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11" sqref="G1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34</v>
      </c>
      <c r="C3" s="17"/>
      <c r="D3" s="17"/>
      <c r="F3" s="1" t="s">
        <v>30</v>
      </c>
      <c r="G3" s="13">
        <v>37040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35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37833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24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>
        <v>5.65</v>
      </c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33</v>
      </c>
      <c r="G10" s="3" t="s">
        <v>37</v>
      </c>
      <c r="I10" s="18"/>
      <c r="N10" s="3">
        <v>10</v>
      </c>
      <c r="O10" s="3" t="s">
        <v>17</v>
      </c>
    </row>
    <row r="11" spans="1:17" x14ac:dyDescent="0.2">
      <c r="G11" s="3" t="s">
        <v>36</v>
      </c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100</v>
      </c>
      <c r="D15" s="29">
        <v>0</v>
      </c>
      <c r="E15" s="30">
        <f>C15+D15</f>
        <v>100</v>
      </c>
      <c r="F15" s="5">
        <f>ROUND(E15*$B$10,2)</f>
        <v>1.56</v>
      </c>
      <c r="G15" s="28">
        <f>ROUND(E15+F15,0)</f>
        <v>102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600</v>
      </c>
      <c r="D16" s="29">
        <v>0</v>
      </c>
      <c r="E16" s="30">
        <f t="shared" ref="E16:E26" si="1">C16+D16</f>
        <v>600</v>
      </c>
      <c r="F16" s="5">
        <f t="shared" ref="F16:F26" si="2">ROUND(E16*$B$10,2)</f>
        <v>9.3699999999999992</v>
      </c>
      <c r="G16" s="28">
        <f t="shared" ref="G16:G26" si="3">ROUND(E16+F16,0)</f>
        <v>609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500</v>
      </c>
      <c r="D17" s="29">
        <v>0</v>
      </c>
      <c r="E17" s="30">
        <f t="shared" si="1"/>
        <v>500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400</v>
      </c>
      <c r="D18" s="29">
        <v>0</v>
      </c>
      <c r="E18" s="30">
        <f t="shared" si="1"/>
        <v>400</v>
      </c>
      <c r="F18" s="5">
        <f t="shared" si="2"/>
        <v>6.24</v>
      </c>
      <c r="G18" s="28">
        <f t="shared" si="3"/>
        <v>406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300</v>
      </c>
      <c r="D19" s="29">
        <v>0</v>
      </c>
      <c r="E19" s="30">
        <f t="shared" si="1"/>
        <v>300</v>
      </c>
      <c r="F19" s="5">
        <f t="shared" si="2"/>
        <v>4.68</v>
      </c>
      <c r="G19" s="28">
        <f t="shared" si="3"/>
        <v>305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200</v>
      </c>
      <c r="D20" s="29">
        <v>0</v>
      </c>
      <c r="E20" s="30">
        <f t="shared" si="1"/>
        <v>200</v>
      </c>
      <c r="F20" s="5">
        <f t="shared" si="2"/>
        <v>3.12</v>
      </c>
      <c r="G20" s="28">
        <f t="shared" si="3"/>
        <v>203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100</v>
      </c>
      <c r="D21" s="29">
        <v>0</v>
      </c>
      <c r="E21" s="30">
        <f t="shared" si="1"/>
        <v>100</v>
      </c>
      <c r="F21" s="5">
        <f t="shared" si="2"/>
        <v>1.56</v>
      </c>
      <c r="G21" s="28">
        <f t="shared" si="3"/>
        <v>102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100</v>
      </c>
      <c r="D22" s="29">
        <v>0</v>
      </c>
      <c r="E22" s="30">
        <f t="shared" si="1"/>
        <v>100</v>
      </c>
      <c r="F22" s="5">
        <f t="shared" si="2"/>
        <v>1.56</v>
      </c>
      <c r="G22" s="28">
        <f t="shared" si="3"/>
        <v>102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325</v>
      </c>
      <c r="D23" s="29">
        <v>0</v>
      </c>
      <c r="E23" s="30">
        <f t="shared" si="1"/>
        <v>325</v>
      </c>
      <c r="F23" s="5">
        <f t="shared" si="2"/>
        <v>5.07</v>
      </c>
      <c r="G23" s="28">
        <f t="shared" si="3"/>
        <v>330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400</v>
      </c>
      <c r="D24" s="29">
        <v>0</v>
      </c>
      <c r="E24" s="30">
        <f t="shared" si="1"/>
        <v>400</v>
      </c>
      <c r="F24" s="5">
        <f t="shared" si="2"/>
        <v>6.24</v>
      </c>
      <c r="G24" s="28">
        <f t="shared" si="3"/>
        <v>406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500</v>
      </c>
      <c r="D25" s="29">
        <v>0</v>
      </c>
      <c r="E25" s="30">
        <f t="shared" si="1"/>
        <v>500</v>
      </c>
      <c r="F25" s="5">
        <f t="shared" si="2"/>
        <v>7.81</v>
      </c>
      <c r="G25" s="28">
        <f t="shared" si="3"/>
        <v>508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600</v>
      </c>
      <c r="D26" s="29">
        <v>0</v>
      </c>
      <c r="E26" s="30">
        <f t="shared" si="1"/>
        <v>600</v>
      </c>
      <c r="F26" s="5">
        <f t="shared" si="2"/>
        <v>9.3699999999999992</v>
      </c>
      <c r="G26" s="28">
        <f t="shared" si="3"/>
        <v>609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4125</v>
      </c>
      <c r="D28" s="5">
        <f>SUM(D15:D26)</f>
        <v>0</v>
      </c>
      <c r="E28" s="5">
        <f>SUM(E15:E26)</f>
        <v>4125</v>
      </c>
      <c r="F28" s="5">
        <f>SUM(F15:F26)</f>
        <v>64.39</v>
      </c>
      <c r="G28" s="5">
        <f>SUM(G15:G26)</f>
        <v>4190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0" sqref="G1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34</v>
      </c>
      <c r="C3" s="17"/>
      <c r="D3" s="17"/>
      <c r="F3" s="1" t="s">
        <v>30</v>
      </c>
      <c r="G3" s="13">
        <v>37040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35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37833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24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>
        <v>6.8</v>
      </c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33</v>
      </c>
      <c r="G10" s="3" t="s">
        <v>38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100</v>
      </c>
      <c r="D15" s="29">
        <v>0</v>
      </c>
      <c r="E15" s="30">
        <f t="shared" ref="E15:E26" si="1">C15+D15</f>
        <v>100</v>
      </c>
      <c r="F15" s="5">
        <f t="shared" ref="F15:F26" si="2">ROUND(E15*$B$10,2)</f>
        <v>1.56</v>
      </c>
      <c r="G15" s="28">
        <f t="shared" ref="G15:G26" si="3">ROUND(E15+F15,0)</f>
        <v>102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600</v>
      </c>
      <c r="D16" s="29">
        <v>0</v>
      </c>
      <c r="E16" s="30">
        <f t="shared" si="1"/>
        <v>600</v>
      </c>
      <c r="F16" s="5">
        <f t="shared" si="2"/>
        <v>9.3699999999999992</v>
      </c>
      <c r="G16" s="28">
        <f t="shared" si="3"/>
        <v>609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500</v>
      </c>
      <c r="D17" s="29">
        <v>0</v>
      </c>
      <c r="E17" s="30">
        <f t="shared" si="1"/>
        <v>500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400</v>
      </c>
      <c r="D18" s="29">
        <v>0</v>
      </c>
      <c r="E18" s="30">
        <f t="shared" si="1"/>
        <v>400</v>
      </c>
      <c r="F18" s="5">
        <f t="shared" si="2"/>
        <v>6.24</v>
      </c>
      <c r="G18" s="28">
        <f t="shared" si="3"/>
        <v>406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300</v>
      </c>
      <c r="D19" s="29">
        <v>0</v>
      </c>
      <c r="E19" s="30">
        <f t="shared" si="1"/>
        <v>300</v>
      </c>
      <c r="F19" s="5">
        <f t="shared" si="2"/>
        <v>4.68</v>
      </c>
      <c r="G19" s="28">
        <f t="shared" si="3"/>
        <v>305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200</v>
      </c>
      <c r="D20" s="29">
        <v>0</v>
      </c>
      <c r="E20" s="30">
        <f t="shared" si="1"/>
        <v>200</v>
      </c>
      <c r="F20" s="5">
        <f t="shared" si="2"/>
        <v>3.12</v>
      </c>
      <c r="G20" s="28">
        <f t="shared" si="3"/>
        <v>203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100</v>
      </c>
      <c r="D21" s="29">
        <v>0</v>
      </c>
      <c r="E21" s="30">
        <f t="shared" si="1"/>
        <v>100</v>
      </c>
      <c r="F21" s="5">
        <f t="shared" si="2"/>
        <v>1.56</v>
      </c>
      <c r="G21" s="28">
        <f t="shared" si="3"/>
        <v>102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100</v>
      </c>
      <c r="D22" s="29">
        <v>0</v>
      </c>
      <c r="E22" s="30">
        <f t="shared" si="1"/>
        <v>100</v>
      </c>
      <c r="F22" s="5">
        <f t="shared" si="2"/>
        <v>1.56</v>
      </c>
      <c r="G22" s="28">
        <f t="shared" si="3"/>
        <v>102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325</v>
      </c>
      <c r="D23" s="29">
        <v>0</v>
      </c>
      <c r="E23" s="30">
        <f t="shared" si="1"/>
        <v>325</v>
      </c>
      <c r="F23" s="5">
        <f t="shared" si="2"/>
        <v>5.07</v>
      </c>
      <c r="G23" s="28">
        <f t="shared" si="3"/>
        <v>330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400</v>
      </c>
      <c r="D24" s="29">
        <v>0</v>
      </c>
      <c r="E24" s="30">
        <f t="shared" si="1"/>
        <v>400</v>
      </c>
      <c r="F24" s="5">
        <f t="shared" si="2"/>
        <v>6.24</v>
      </c>
      <c r="G24" s="28">
        <f t="shared" si="3"/>
        <v>406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500</v>
      </c>
      <c r="D25" s="29">
        <v>0</v>
      </c>
      <c r="E25" s="30">
        <f t="shared" si="1"/>
        <v>500</v>
      </c>
      <c r="F25" s="5">
        <f t="shared" si="2"/>
        <v>7.81</v>
      </c>
      <c r="G25" s="28">
        <f t="shared" si="3"/>
        <v>508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600</v>
      </c>
      <c r="D26" s="29">
        <v>0</v>
      </c>
      <c r="E26" s="30">
        <f t="shared" si="1"/>
        <v>600</v>
      </c>
      <c r="F26" s="5">
        <f t="shared" si="2"/>
        <v>9.3699999999999992</v>
      </c>
      <c r="G26" s="28">
        <f t="shared" si="3"/>
        <v>609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4125</v>
      </c>
      <c r="D28" s="5">
        <f>SUM(D15:D26)</f>
        <v>0</v>
      </c>
      <c r="E28" s="5">
        <f>SUM(E15:E26)</f>
        <v>4125</v>
      </c>
      <c r="F28" s="5">
        <f>SUM(F15:F26)</f>
        <v>64.39</v>
      </c>
      <c r="G28" s="5">
        <f>SUM(G15:G26)</f>
        <v>4190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Deal Sheet - Buy from Mckay</vt:lpstr>
      <vt:lpstr>Deal Sheet -sell to client</vt:lpstr>
      <vt:lpstr>'Deal Sheet - Buy from Mckay'!Print_Area</vt:lpstr>
      <vt:lpstr>'Deal Sheet -sell to client'!Print_Area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2014-09-04T08:00:51Z</dcterms:modified>
</cp:coreProperties>
</file>