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135" windowWidth="14805" windowHeight="8895"/>
  </bookViews>
  <sheets>
    <sheet name="Enron Direct Deal Sheet" sheetId="2" r:id="rId1"/>
  </sheets>
  <definedNames>
    <definedName name="_xlnm.Print_Area" localSheetId="0">'Enron Direct Deal Sheet'!$A$1:$I$33</definedName>
  </definedNames>
  <calcPr calcId="152511"/>
</workbook>
</file>

<file path=xl/calcChain.xml><?xml version="1.0" encoding="utf-8"?>
<calcChain xmlns="http://schemas.openxmlformats.org/spreadsheetml/2006/main">
  <c r="P1" i="2" l="1"/>
  <c r="Q1" i="2" s="1"/>
  <c r="B8" i="2"/>
  <c r="E15" i="2"/>
  <c r="E28" i="2" s="1"/>
  <c r="F15" i="2"/>
  <c r="I15" i="2"/>
  <c r="E16" i="2"/>
  <c r="F16" i="2"/>
  <c r="G16" i="2"/>
  <c r="I16" i="2"/>
  <c r="E17" i="2"/>
  <c r="F17" i="2"/>
  <c r="I17" i="2" s="1"/>
  <c r="G17" i="2"/>
  <c r="E18" i="2"/>
  <c r="G18" i="2" s="1"/>
  <c r="F18" i="2"/>
  <c r="I18" i="2" s="1"/>
  <c r="E19" i="2"/>
  <c r="G19" i="2" s="1"/>
  <c r="F19" i="2"/>
  <c r="I19" i="2"/>
  <c r="E20" i="2"/>
  <c r="F20" i="2"/>
  <c r="G20" i="2"/>
  <c r="I20" i="2"/>
  <c r="E21" i="2"/>
  <c r="F21" i="2"/>
  <c r="I21" i="2" s="1"/>
  <c r="G21" i="2"/>
  <c r="E22" i="2"/>
  <c r="G22" i="2" s="1"/>
  <c r="F22" i="2"/>
  <c r="I22" i="2" s="1"/>
  <c r="E23" i="2"/>
  <c r="G23" i="2" s="1"/>
  <c r="F23" i="2"/>
  <c r="I23" i="2"/>
  <c r="E24" i="2"/>
  <c r="F24" i="2"/>
  <c r="G24" i="2"/>
  <c r="I24" i="2"/>
  <c r="E25" i="2"/>
  <c r="F25" i="2"/>
  <c r="I25" i="2" s="1"/>
  <c r="G25" i="2"/>
  <c r="E26" i="2"/>
  <c r="G26" i="2" s="1"/>
  <c r="F26" i="2"/>
  <c r="I26" i="2" s="1"/>
  <c r="C28" i="2"/>
  <c r="D28" i="2"/>
  <c r="I28" i="2" l="1"/>
  <c r="A21" i="2"/>
  <c r="A18" i="2"/>
  <c r="A26" i="2"/>
  <c r="A15" i="2"/>
  <c r="A23" i="2"/>
  <c r="A20" i="2"/>
  <c r="A16" i="2"/>
  <c r="A24" i="2"/>
  <c r="A17" i="2"/>
  <c r="A25" i="2"/>
  <c r="A22" i="2"/>
  <c r="A19" i="2"/>
  <c r="G15" i="2"/>
  <c r="G28" i="2" s="1"/>
  <c r="F28" i="2"/>
</calcChain>
</file>

<file path=xl/sharedStrings.xml><?xml version="1.0" encoding="utf-8"?>
<sst xmlns="http://schemas.openxmlformats.org/spreadsheetml/2006/main" count="50" uniqueCount="38">
  <si>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</si>
  <si>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</si>
  <si>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</si>
  <si>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</si>
  <si>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</si>
  <si>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</si>
  <si>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</si>
  <si>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</si>
  <si>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</si>
  <si>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</si>
  <si>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</si>
  <si>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</si>
  <si>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</si>
  <si>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</si>
  <si>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</si>
  <si>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</si>
  <si>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</si>
  <si>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</si>
  <si>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</si>
  <si>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</si>
  <si>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</si>
  <si>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</si>
  <si>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</si>
  <si>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</si>
  <si>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</si>
  <si>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</si>
  <si>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</si>
  <si>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</si>
  <si>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</si>
  <si>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</si>
  <si>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</si>
  <si>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Sell</t>
  </si>
  <si>
    <t>Rate 11 Fuel</t>
  </si>
  <si>
    <t>Rate 13 Fuel</t>
  </si>
  <si>
    <t>Rate 11 Total</t>
  </si>
  <si>
    <t>Rate 13 Total</t>
  </si>
  <si>
    <t>Greg Frers</t>
  </si>
  <si>
    <t>The Forzani Group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</si>
</sst>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11</v>
      </c>
      <c r="Q1" s="3" t="str">
        <f>VLOOKUP(P1,N1:O12,2,0)</f>
        <v>November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37</v>
      </c>
      <c r="C3" s="16"/>
      <c r="D3" s="16"/>
      <c r="G3" s="1" t="s">
        <v>27</v>
      </c>
      <c r="I3" s="12"/>
      <c r="N3" s="3">
        <v>3</v>
      </c>
      <c r="O3" s="3" t="s">
        <v>8</v>
      </c>
    </row>
    <row r="4" spans="1:17" ht="15.75" x14ac:dyDescent="0.25">
      <c r="A4" s="1" t="s">
        <v>29</v>
      </c>
      <c r="B4" s="16" t="s">
        <v>36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37196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37924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f>ROUND((B7-B6)/(365/12),0)</f>
        <v>24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/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31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32</v>
      </c>
      <c r="F13" s="8" t="s">
        <v>33</v>
      </c>
      <c r="G13" s="29" t="s">
        <v>34</v>
      </c>
      <c r="I13" s="29" t="s">
        <v>35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14">
        <v>1790</v>
      </c>
      <c r="D15" s="26">
        <v>0</v>
      </c>
      <c r="E15" s="28">
        <f>C15*$B$10</f>
        <v>27.9419</v>
      </c>
      <c r="F15" s="28">
        <f>D15*$B$10</f>
        <v>0</v>
      </c>
      <c r="G15" s="25">
        <f>ROUND(E15+C15,0)</f>
        <v>1818</v>
      </c>
      <c r="I15" s="25">
        <f t="shared" ref="I15:I26" si="1">ROUND(F15+D15,0)</f>
        <v>0</v>
      </c>
      <c r="L15" s="4"/>
    </row>
    <row r="16" spans="1:17" ht="15" x14ac:dyDescent="0.2">
      <c r="A16" s="22" t="str">
        <f t="shared" si="0"/>
        <v/>
      </c>
      <c r="B16" s="9" t="s">
        <v>7</v>
      </c>
      <c r="C16" s="14">
        <v>1852</v>
      </c>
      <c r="D16" s="26">
        <v>0</v>
      </c>
      <c r="E16" s="28">
        <f t="shared" ref="E16:E26" si="2">C16*$B$10</f>
        <v>28.90972</v>
      </c>
      <c r="F16" s="28">
        <f t="shared" ref="F16:F26" si="3">D16*$B$10</f>
        <v>0</v>
      </c>
      <c r="G16" s="25">
        <f t="shared" ref="G16:G26" si="4">ROUND(E16+C16,0)</f>
        <v>1881</v>
      </c>
      <c r="I16" s="25">
        <f t="shared" si="1"/>
        <v>0</v>
      </c>
      <c r="L16" s="4"/>
    </row>
    <row r="17" spans="1:12" ht="15" x14ac:dyDescent="0.2">
      <c r="A17" s="22" t="str">
        <f t="shared" si="0"/>
        <v/>
      </c>
      <c r="B17" s="9" t="s">
        <v>8</v>
      </c>
      <c r="C17" s="14">
        <v>1017</v>
      </c>
      <c r="D17" s="26">
        <v>0</v>
      </c>
      <c r="E17" s="28">
        <f t="shared" si="2"/>
        <v>15.87537</v>
      </c>
      <c r="F17" s="28">
        <f t="shared" si="3"/>
        <v>0</v>
      </c>
      <c r="G17" s="25">
        <f t="shared" si="4"/>
        <v>1033</v>
      </c>
      <c r="I17" s="25">
        <f t="shared" si="1"/>
        <v>0</v>
      </c>
      <c r="L17" s="4"/>
    </row>
    <row r="18" spans="1:12" ht="15" x14ac:dyDescent="0.2">
      <c r="A18" s="22" t="str">
        <f t="shared" si="0"/>
        <v/>
      </c>
      <c r="B18" s="9" t="s">
        <v>9</v>
      </c>
      <c r="C18" s="14">
        <v>748</v>
      </c>
      <c r="D18" s="26">
        <v>0</v>
      </c>
      <c r="E18" s="28">
        <f t="shared" si="2"/>
        <v>11.67628</v>
      </c>
      <c r="F18" s="28">
        <f t="shared" si="3"/>
        <v>0</v>
      </c>
      <c r="G18" s="25">
        <f t="shared" si="4"/>
        <v>760</v>
      </c>
      <c r="I18" s="25">
        <f t="shared" si="1"/>
        <v>0</v>
      </c>
      <c r="L18" s="4"/>
    </row>
    <row r="19" spans="1:12" ht="15" x14ac:dyDescent="0.2">
      <c r="A19" s="22" t="str">
        <f t="shared" si="0"/>
        <v/>
      </c>
      <c r="B19" s="9" t="s">
        <v>10</v>
      </c>
      <c r="C19" s="14">
        <v>308</v>
      </c>
      <c r="D19" s="26">
        <v>0</v>
      </c>
      <c r="E19" s="28">
        <f t="shared" si="2"/>
        <v>4.8078799999999999</v>
      </c>
      <c r="F19" s="28">
        <f t="shared" si="3"/>
        <v>0</v>
      </c>
      <c r="G19" s="25">
        <f t="shared" si="4"/>
        <v>313</v>
      </c>
      <c r="I19" s="25">
        <f t="shared" si="1"/>
        <v>0</v>
      </c>
      <c r="L19" s="4"/>
    </row>
    <row r="20" spans="1:12" ht="15" x14ac:dyDescent="0.2">
      <c r="A20" s="22" t="str">
        <f t="shared" si="0"/>
        <v/>
      </c>
      <c r="B20" s="9" t="s">
        <v>11</v>
      </c>
      <c r="C20" s="14">
        <v>263</v>
      </c>
      <c r="D20" s="26">
        <v>0</v>
      </c>
      <c r="E20" s="28">
        <f t="shared" si="2"/>
        <v>4.1054300000000001</v>
      </c>
      <c r="F20" s="28">
        <f t="shared" si="3"/>
        <v>0</v>
      </c>
      <c r="G20" s="25">
        <f t="shared" si="4"/>
        <v>267</v>
      </c>
      <c r="I20" s="25">
        <f t="shared" si="1"/>
        <v>0</v>
      </c>
      <c r="L20" s="4"/>
    </row>
    <row r="21" spans="1:12" ht="15" x14ac:dyDescent="0.2">
      <c r="A21" s="22" t="str">
        <f t="shared" si="0"/>
        <v/>
      </c>
      <c r="B21" s="9" t="s">
        <v>12</v>
      </c>
      <c r="C21" s="14">
        <v>125</v>
      </c>
      <c r="D21" s="26">
        <v>0</v>
      </c>
      <c r="E21" s="28">
        <f t="shared" si="2"/>
        <v>1.9512500000000002</v>
      </c>
      <c r="F21" s="28">
        <f t="shared" si="3"/>
        <v>0</v>
      </c>
      <c r="G21" s="25">
        <f t="shared" si="4"/>
        <v>127</v>
      </c>
      <c r="I21" s="25">
        <f t="shared" si="1"/>
        <v>0</v>
      </c>
      <c r="L21" s="4"/>
    </row>
    <row r="22" spans="1:12" ht="15" x14ac:dyDescent="0.2">
      <c r="A22" s="22" t="str">
        <f t="shared" si="0"/>
        <v/>
      </c>
      <c r="B22" s="9" t="s">
        <v>13</v>
      </c>
      <c r="C22" s="14">
        <v>81</v>
      </c>
      <c r="D22" s="26">
        <v>0</v>
      </c>
      <c r="E22" s="28">
        <f t="shared" si="2"/>
        <v>1.26441</v>
      </c>
      <c r="F22" s="28">
        <f t="shared" si="3"/>
        <v>0</v>
      </c>
      <c r="G22" s="25">
        <f t="shared" si="4"/>
        <v>82</v>
      </c>
      <c r="I22" s="25">
        <f t="shared" si="1"/>
        <v>0</v>
      </c>
      <c r="L22" s="4"/>
    </row>
    <row r="23" spans="1:12" ht="15" x14ac:dyDescent="0.2">
      <c r="A23" s="22" t="str">
        <f t="shared" si="0"/>
        <v/>
      </c>
      <c r="B23" s="9" t="s">
        <v>14</v>
      </c>
      <c r="C23" s="14">
        <v>206</v>
      </c>
      <c r="D23" s="26">
        <v>0</v>
      </c>
      <c r="E23" s="28">
        <f t="shared" si="2"/>
        <v>3.2156600000000002</v>
      </c>
      <c r="F23" s="28">
        <f t="shared" si="3"/>
        <v>0</v>
      </c>
      <c r="G23" s="25">
        <f t="shared" si="4"/>
        <v>209</v>
      </c>
      <c r="I23" s="25">
        <f t="shared" si="1"/>
        <v>0</v>
      </c>
      <c r="L23" s="4"/>
    </row>
    <row r="24" spans="1:12" ht="15" x14ac:dyDescent="0.2">
      <c r="A24" s="22" t="str">
        <f t="shared" si="0"/>
        <v/>
      </c>
      <c r="B24" s="9" t="s">
        <v>15</v>
      </c>
      <c r="C24" s="14">
        <v>500</v>
      </c>
      <c r="D24" s="26">
        <v>0</v>
      </c>
      <c r="E24" s="28">
        <f t="shared" si="2"/>
        <v>7.8050000000000006</v>
      </c>
      <c r="F24" s="28">
        <f t="shared" si="3"/>
        <v>0</v>
      </c>
      <c r="G24" s="25">
        <f t="shared" si="4"/>
        <v>508</v>
      </c>
      <c r="I24" s="25">
        <f t="shared" si="1"/>
        <v>0</v>
      </c>
      <c r="L24" s="4"/>
    </row>
    <row r="25" spans="1:12" ht="15" x14ac:dyDescent="0.2">
      <c r="A25" s="22" t="str">
        <f t="shared" si="0"/>
        <v>Start Month</v>
      </c>
      <c r="B25" s="9" t="s">
        <v>16</v>
      </c>
      <c r="C25" s="14">
        <v>1090</v>
      </c>
      <c r="D25" s="26">
        <v>0</v>
      </c>
      <c r="E25" s="28">
        <f t="shared" si="2"/>
        <v>17.014900000000001</v>
      </c>
      <c r="F25" s="28">
        <f t="shared" si="3"/>
        <v>0</v>
      </c>
      <c r="G25" s="25">
        <f t="shared" si="4"/>
        <v>1107</v>
      </c>
      <c r="I25" s="25">
        <f t="shared" si="1"/>
        <v>0</v>
      </c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14">
        <v>1465</v>
      </c>
      <c r="D26" s="26">
        <v>0</v>
      </c>
      <c r="E26" s="28">
        <f t="shared" si="2"/>
        <v>22.868650000000002</v>
      </c>
      <c r="F26" s="28">
        <f t="shared" si="3"/>
        <v>0</v>
      </c>
      <c r="G26" s="25">
        <f t="shared" si="4"/>
        <v>1488</v>
      </c>
      <c r="I26" s="25">
        <f t="shared" si="1"/>
        <v>0</v>
      </c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0">
        <f>SUM(C15:C26)</f>
        <v>9445</v>
      </c>
      <c r="D28" s="30">
        <f>SUM(D15:D26)</f>
        <v>0</v>
      </c>
      <c r="E28" s="31">
        <f>SUM(E15:E26)</f>
        <v>147.43645000000001</v>
      </c>
      <c r="F28" s="31">
        <f>SUM(F15:F26)</f>
        <v>0</v>
      </c>
      <c r="G28" s="30">
        <f>SUM(G15:G26)</f>
        <v>9593</v>
      </c>
      <c r="H28" s="32"/>
      <c r="I28" s="30">
        <f>SUM(I15:I26)</f>
        <v>0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Felienne</cp:lastModifiedBy>
  <cp:lastPrinted>2001-07-20T16:42:30Z</cp:lastPrinted>
  <dcterms:created xsi:type="dcterms:W3CDTF">2001-05-23T15:40:00Z</dcterms:created>
  <dcterms:modified xsi:type="dcterms:W3CDTF">2014-09-04T07:28:24Z</dcterms:modified>
</cp:coreProperties>
</file>