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10" windowWidth="17820" windowHeight="11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8" i="1" l="1"/>
  <c r="K8" i="1" s="1"/>
  <c r="Y8" i="1" s="1"/>
  <c r="X8" i="1"/>
  <c r="G9" i="1"/>
  <c r="K9" i="1" s="1"/>
  <c r="Y9" i="1" s="1"/>
  <c r="X9" i="1"/>
  <c r="G10" i="1"/>
  <c r="K10" i="1" s="1"/>
  <c r="Y10" i="1" s="1"/>
  <c r="X10" i="1"/>
  <c r="G11" i="1"/>
  <c r="K11" i="1" s="1"/>
  <c r="Y11" i="1" s="1"/>
  <c r="X11" i="1"/>
  <c r="G12" i="1"/>
  <c r="K12" i="1" s="1"/>
  <c r="Y12" i="1" s="1"/>
  <c r="X12" i="1"/>
</calcChain>
</file>

<file path=xl/comments1.xml><?xml version="1.0" encoding="utf-8"?>
<comments xmlns="http://schemas.openxmlformats.org/spreadsheetml/2006/main">
  <authors>
    <author>bwillia5</author>
  </authors>
  <commentList>
    <comment ref="P11" authorId="0" shapeId="0">
      <text>
        <r>
          <rPr>
            <b/>
            <sz val="8"/>
            <color indexed="81"/>
            <rFont val="Tahoma"/>
          </rPr>
          <t>bwillia5:</t>
        </r>
        <r>
          <rPr>
            <sz val="8"/>
            <color indexed="81"/>
            <rFont val="Tahoma"/>
          </rPr>
          <t xml:space="preserve">
B/R with EPE ($15.00)
BPA(t)-NOB-SNPD($3.20)
B/R with SNPD ($10.00)
BPA(t)-SNPD-MALIN ($2.52)</t>
        </r>
      </text>
    </comment>
  </commentList>
</comments>
</file>

<file path=xl/sharedStrings.xml><?xml version="1.0" encoding="utf-8"?>
<sst xmlns="http://schemas.openxmlformats.org/spreadsheetml/2006/main" count="35" uniqueCount="19">
  <si>
    <t>Y</t>
  </si>
  <si>
    <t>SEMPRA</t>
  </si>
  <si>
    <t>NP-15</t>
  </si>
  <si>
    <t>ST-CALI</t>
  </si>
  <si>
    <t>SRP</t>
  </si>
  <si>
    <t>NP-15/PV</t>
  </si>
  <si>
    <t>NP-15/PV/NOB/MALIN</t>
  </si>
  <si>
    <t>557624, 557629</t>
  </si>
  <si>
    <t>556845, 556582, 556592</t>
  </si>
  <si>
    <t>556845, 556582, 556594, 556582, 503112, 556598, 556609, 556598, 556669</t>
  </si>
  <si>
    <t>Sale Price</t>
  </si>
  <si>
    <t>HE</t>
  </si>
  <si>
    <t>Delivery Point</t>
  </si>
  <si>
    <t>Supply</t>
  </si>
  <si>
    <t>Sink</t>
  </si>
  <si>
    <t>Date</t>
  </si>
  <si>
    <t>Total Hrs</t>
  </si>
  <si>
    <t>CISO INC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</si>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</sst>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6" fontId="4" fillId="2" borderId="1" xfId="2" applyNumberFormat="1" applyFont="1" applyFill="1" applyBorder="1" applyAlignment="1" applyProtection="1">
      <protection hidden="1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  <xf numFmtId="2" fontId="2" fillId="3" borderId="2" xfId="2" applyNumberFormat="1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locked="0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1" applyNumberFormat="1" applyFont="1" applyFill="1" applyBorder="1" applyAlignment="1" applyProtection="1">
      <alignment horizontal="center"/>
      <protection locked="0"/>
    </xf>
    <xf numFmtId="166" fontId="3" fillId="3" borderId="2" xfId="1" applyNumberFormat="1" applyFont="1" applyFill="1" applyBorder="1" applyAlignment="1" applyProtection="1">
      <alignment horizontal="center"/>
      <protection locked="0"/>
    </xf>
    <xf numFmtId="166" fontId="3" fillId="3" borderId="2" xfId="2" applyNumberFormat="1" applyFont="1" applyFill="1" applyBorder="1" applyAlignment="1" applyProtection="1">
      <alignment horizontal="center"/>
      <protection hidden="1"/>
    </xf>
    <xf numFmtId="166" fontId="3" fillId="3" borderId="3" xfId="2" applyNumberFormat="1" applyFont="1" applyFill="1" applyBorder="1" applyAlignment="1" applyProtection="1">
      <alignment horizontal="center"/>
      <protection hidden="1"/>
    </xf>
    <xf numFmtId="49" fontId="2" fillId="3" borderId="2" xfId="2" applyNumberFormat="1" applyFont="1" applyFill="1" applyBorder="1" applyAlignment="1" applyProtection="1">
      <alignment horizontal="center"/>
      <protection locked="0"/>
    </xf>
    <xf numFmtId="167" fontId="3" fillId="3" borderId="2" xfId="2" applyNumberFormat="1" applyFont="1" applyFill="1" applyBorder="1" applyAlignment="1" applyProtection="1">
      <alignment horizontal="right"/>
      <protection locked="0"/>
    </xf>
    <xf numFmtId="166" fontId="2" fillId="3" borderId="2" xfId="2" applyNumberFormat="1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7:Y12"/>
  <sheetViews>
    <sheetView tabSelected="1" workbookViewId="0">
      <selection activeCell="O21" sqref="O21"/>
    </sheetView>
  </sheetViews>
  <sheetFormatPr defaultRowHeight="12.75" x14ac:dyDescent="0.2"/>
  <cols>
    <col min="3" max="3" width="1.5703125" customWidth="1"/>
    <col min="4" max="4" width="7.42578125" customWidth="1"/>
    <col min="5" max="5" width="6.5703125" customWidth="1"/>
    <col min="6" max="6" width="6" customWidth="1"/>
    <col min="7" max="7" width="8.42578125" customWidth="1"/>
    <col min="8" max="8" width="21.85546875" customWidth="1"/>
    <col min="12" max="12" width="3.42578125" customWidth="1"/>
    <col min="13" max="13" width="10.5703125" customWidth="1"/>
    <col min="15" max="15" width="9.7109375" customWidth="1"/>
    <col min="16" max="16" width="8.140625" customWidth="1"/>
    <col min="17" max="17" width="3" customWidth="1"/>
    <col min="18" max="18" width="2.42578125" customWidth="1"/>
    <col min="19" max="19" width="2" customWidth="1"/>
    <col min="20" max="20" width="2.5703125" customWidth="1"/>
    <col min="21" max="21" width="2.28515625" customWidth="1"/>
    <col min="22" max="22" width="55.5703125" customWidth="1"/>
  </cols>
  <sheetData>
    <row r="7" spans="2:25" x14ac:dyDescent="0.2">
      <c r="B7" s="19" t="s">
        <v>15</v>
      </c>
      <c r="C7" s="19"/>
      <c r="D7" s="19"/>
      <c r="E7" s="19" t="s">
        <v>11</v>
      </c>
      <c r="F7" s="19" t="s">
        <v>11</v>
      </c>
      <c r="G7" s="19" t="s">
        <v>16</v>
      </c>
      <c r="H7" s="19" t="s">
        <v>12</v>
      </c>
      <c r="I7" s="19" t="s">
        <v>13</v>
      </c>
      <c r="J7" s="19"/>
      <c r="K7" s="19"/>
      <c r="L7" s="19"/>
      <c r="M7" s="19" t="s">
        <v>17</v>
      </c>
      <c r="N7" s="19" t="s">
        <v>14</v>
      </c>
      <c r="O7" s="19" t="s">
        <v>10</v>
      </c>
      <c r="P7" s="19" t="s">
        <v>18</v>
      </c>
    </row>
    <row r="8" spans="2:25" x14ac:dyDescent="0.2">
      <c r="B8" s="2">
        <v>36971</v>
      </c>
      <c r="C8" s="2"/>
      <c r="D8" s="3" t="s">
        <v>0</v>
      </c>
      <c r="E8" s="4">
        <v>7</v>
      </c>
      <c r="F8" s="4">
        <v>8</v>
      </c>
      <c r="G8" s="5">
        <f>+F8-E8+1</f>
        <v>2</v>
      </c>
      <c r="H8" s="6" t="s">
        <v>2</v>
      </c>
      <c r="I8" s="6" t="s">
        <v>3</v>
      </c>
      <c r="J8" s="7">
        <v>50</v>
      </c>
      <c r="K8" s="4">
        <f>G8*J8</f>
        <v>100</v>
      </c>
      <c r="L8" s="8"/>
      <c r="M8" s="9">
        <v>150</v>
      </c>
      <c r="N8" s="10" t="s">
        <v>1</v>
      </c>
      <c r="O8" s="11">
        <v>200</v>
      </c>
      <c r="P8" s="12"/>
      <c r="Q8" s="12"/>
      <c r="R8" s="13"/>
      <c r="S8" s="14"/>
      <c r="T8" s="15"/>
      <c r="U8" s="4"/>
      <c r="V8" s="16" t="s">
        <v>7</v>
      </c>
      <c r="W8" s="17">
        <v>1</v>
      </c>
      <c r="X8" s="18">
        <f>0-(0*W8)</f>
        <v>0</v>
      </c>
      <c r="Y8" s="1">
        <f>(K8*O8)-(K8*M8)-(K8*P8)-(K8*Q8)-(K8*R8)-(K8*S8)-(K8*X8)</f>
        <v>5000</v>
      </c>
    </row>
    <row r="9" spans="2:25" x14ac:dyDescent="0.2">
      <c r="B9" s="2">
        <v>36971</v>
      </c>
      <c r="C9" s="2"/>
      <c r="D9" s="3" t="s">
        <v>0</v>
      </c>
      <c r="E9" s="4">
        <v>9</v>
      </c>
      <c r="F9" s="4">
        <v>10</v>
      </c>
      <c r="G9" s="5">
        <f>+F9-E9+1</f>
        <v>2</v>
      </c>
      <c r="H9" s="6" t="s">
        <v>2</v>
      </c>
      <c r="I9" s="6" t="s">
        <v>3</v>
      </c>
      <c r="J9" s="7">
        <v>50</v>
      </c>
      <c r="K9" s="4">
        <f>G9*J9</f>
        <v>100</v>
      </c>
      <c r="L9" s="8"/>
      <c r="M9" s="9">
        <v>150</v>
      </c>
      <c r="N9" s="10" t="s">
        <v>1</v>
      </c>
      <c r="O9" s="11">
        <v>250</v>
      </c>
      <c r="P9" s="12"/>
      <c r="Q9" s="12"/>
      <c r="R9" s="13"/>
      <c r="S9" s="14"/>
      <c r="T9" s="15"/>
      <c r="U9" s="4"/>
      <c r="V9" s="16" t="s">
        <v>7</v>
      </c>
      <c r="W9" s="17">
        <v>1</v>
      </c>
      <c r="X9" s="18">
        <f>0-(0*W9)</f>
        <v>0</v>
      </c>
      <c r="Y9" s="1">
        <f>(K9*O9)-(K9*M9)-(K9*P9)-(K9*Q9)-(K9*R9)-(K9*S9)-(K9*X9)</f>
        <v>10000</v>
      </c>
    </row>
    <row r="10" spans="2:25" x14ac:dyDescent="0.2">
      <c r="B10" s="2">
        <v>36971</v>
      </c>
      <c r="C10" s="2"/>
      <c r="D10" s="3" t="s">
        <v>0</v>
      </c>
      <c r="E10" s="4">
        <v>11</v>
      </c>
      <c r="F10" s="4">
        <v>11</v>
      </c>
      <c r="G10" s="5">
        <f>+F10-E10+1</f>
        <v>1</v>
      </c>
      <c r="H10" s="6" t="s">
        <v>5</v>
      </c>
      <c r="I10" s="6" t="s">
        <v>3</v>
      </c>
      <c r="J10" s="7">
        <v>20</v>
      </c>
      <c r="K10" s="4">
        <f>G10*J10</f>
        <v>20</v>
      </c>
      <c r="L10" s="8"/>
      <c r="M10" s="9">
        <v>150</v>
      </c>
      <c r="N10" s="10" t="s">
        <v>4</v>
      </c>
      <c r="O10" s="11">
        <v>190</v>
      </c>
      <c r="P10" s="12"/>
      <c r="Q10" s="12"/>
      <c r="R10" s="13"/>
      <c r="S10" s="14"/>
      <c r="T10" s="15"/>
      <c r="U10" s="4"/>
      <c r="V10" s="16" t="s">
        <v>8</v>
      </c>
      <c r="W10" s="17">
        <v>1</v>
      </c>
      <c r="X10" s="18">
        <f>0-(0*W10)</f>
        <v>0</v>
      </c>
      <c r="Y10" s="1">
        <f>(K10*O10)-(K10*M10)-(K10*P10)-(K10*Q10)-(K10*R10)-(K10*S10)-(K10*X10)</f>
        <v>800</v>
      </c>
    </row>
    <row r="11" spans="2:25" x14ac:dyDescent="0.2">
      <c r="B11" s="2">
        <v>36971</v>
      </c>
      <c r="C11" s="2"/>
      <c r="D11" s="3" t="s">
        <v>0</v>
      </c>
      <c r="E11" s="4">
        <v>11</v>
      </c>
      <c r="F11" s="4">
        <v>11</v>
      </c>
      <c r="G11" s="5">
        <f>+F11-E11+1</f>
        <v>1</v>
      </c>
      <c r="H11" s="6" t="s">
        <v>6</v>
      </c>
      <c r="I11" s="6" t="s">
        <v>3</v>
      </c>
      <c r="J11" s="7">
        <v>30</v>
      </c>
      <c r="K11" s="4">
        <f>G11*J11</f>
        <v>30</v>
      </c>
      <c r="L11" s="8"/>
      <c r="M11" s="9">
        <v>150</v>
      </c>
      <c r="N11" s="10" t="s">
        <v>1</v>
      </c>
      <c r="O11" s="11">
        <v>450</v>
      </c>
      <c r="P11" s="12">
        <v>30.72</v>
      </c>
      <c r="Q11" s="12"/>
      <c r="R11" s="13"/>
      <c r="S11" s="14"/>
      <c r="T11" s="15"/>
      <c r="U11" s="4"/>
      <c r="V11" s="16" t="s">
        <v>9</v>
      </c>
      <c r="W11" s="17">
        <v>1</v>
      </c>
      <c r="X11" s="18">
        <f>0-(0*W11)</f>
        <v>0</v>
      </c>
      <c r="Y11" s="1">
        <f>(K11*O11)-(K11*M11)-(K11*P11)-(K11*Q11)-(K11*R11)-(K11*S11)-(K11*X11)</f>
        <v>8078.4</v>
      </c>
    </row>
    <row r="12" spans="2:25" x14ac:dyDescent="0.2">
      <c r="B12" s="2">
        <v>36971</v>
      </c>
      <c r="C12" s="2"/>
      <c r="D12" s="3" t="s">
        <v>0</v>
      </c>
      <c r="E12" s="4">
        <v>12</v>
      </c>
      <c r="F12" s="4">
        <v>22</v>
      </c>
      <c r="G12" s="5">
        <f>+F12-E12+1</f>
        <v>11</v>
      </c>
      <c r="H12" s="6" t="s">
        <v>2</v>
      </c>
      <c r="I12" s="6" t="s">
        <v>3</v>
      </c>
      <c r="J12" s="7">
        <v>50</v>
      </c>
      <c r="K12" s="4">
        <f>G12*J12</f>
        <v>550</v>
      </c>
      <c r="L12" s="8"/>
      <c r="M12" s="9">
        <v>150</v>
      </c>
      <c r="N12" s="10" t="s">
        <v>1</v>
      </c>
      <c r="O12" s="11">
        <v>290</v>
      </c>
      <c r="P12" s="12"/>
      <c r="Q12" s="12"/>
      <c r="R12" s="13"/>
      <c r="S12" s="14"/>
      <c r="T12" s="15"/>
      <c r="U12" s="4"/>
      <c r="V12" s="16" t="s">
        <v>7</v>
      </c>
      <c r="W12" s="17">
        <v>1</v>
      </c>
      <c r="X12" s="18">
        <f>0-(0*W12)</f>
        <v>0</v>
      </c>
      <c r="Y12" s="1">
        <f>(K12*O12)-(K12*M12)-(K12*P12)-(K12*Q12)-(K12*R12)-(K12*S12)-(K12*X12)</f>
        <v>77000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bwillia5</dc:creator>
  <cp:lastModifiedBy>Felienne</cp:lastModifiedBy>
  <dcterms:created xsi:type="dcterms:W3CDTF">2001-03-22T14:36:24Z</dcterms:created>
  <dcterms:modified xsi:type="dcterms:W3CDTF">2014-09-04T07:33:42Z</dcterms:modified>
</cp:coreProperties>
</file>