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4955" yWindow="0" windowWidth="15015" windowHeight="9015" activeTab="3"/>
  </bookViews>
  <sheets>
    <sheet name="BOM_Curves" sheetId="5" r:id="rId1"/>
    <sheet name="FOM_Curves" sheetId="6" r:id="rId2"/>
    <sheet name="PV_ADJ" sheetId="7" r:id="rId3"/>
    <sheet name="Sheet1" sheetId="8" r:id="rId4"/>
  </sheets>
  <definedNames>
    <definedName name="CurveDate" localSheetId="1">FOM_Curves!$D$3</definedName>
    <definedName name="CurveDate">BOM_Curves!$D$3</definedName>
    <definedName name="CurveStart" localSheetId="1">FOM_Curves!$D$6</definedName>
    <definedName name="CurveStart">BOM_Curves!$D$6</definedName>
    <definedName name="EffectiveDate">#REF!</definedName>
    <definedName name="LoadOffset" localSheetId="1">FOM_Curves!$C$5</definedName>
    <definedName name="LoadOffset">BOM_Curves!$C$5</definedName>
    <definedName name="LoadStart" localSheetId="1">FOM_Curves!$C$9</definedName>
    <definedName name="LoadStart">BOM_Curves!$C$9</definedName>
    <definedName name="Nx1Nxb2Start">#REF!</definedName>
    <definedName name="Output">#REF!</definedName>
    <definedName name="PostId">#REF!</definedName>
    <definedName name="_xlnm.Print_Area" localSheetId="3">Sheet1!$A$1:$P$56</definedName>
    <definedName name="RegionStart">#REF!</definedName>
  </definedNames>
  <calcPr calcId="152511"/>
</workbook>
</file>

<file path=xl/calcChain.xml><?xml version="1.0" encoding="utf-8"?>
<calcChain xmlns="http://schemas.openxmlformats.org/spreadsheetml/2006/main">
  <c r="D3" i="5" l="1"/>
  <c r="D3" i="6"/>
  <c r="A9" i="6"/>
  <c r="K10" i="7" s="1"/>
  <c r="A10" i="6"/>
  <c r="E11" i="7" s="1"/>
  <c r="A11" i="6"/>
  <c r="A12" i="6"/>
  <c r="A13" i="6"/>
  <c r="I14" i="7" s="1"/>
  <c r="A14" i="6"/>
  <c r="F15" i="7" s="1"/>
  <c r="A15" i="6"/>
  <c r="A16" i="6"/>
  <c r="K17" i="7" s="1"/>
  <c r="A17" i="6"/>
  <c r="I18" i="7" s="1"/>
  <c r="A18" i="6"/>
  <c r="E19" i="7" s="1"/>
  <c r="A19" i="6"/>
  <c r="A20" i="6"/>
  <c r="A21" i="6"/>
  <c r="A22" i="6"/>
  <c r="F23" i="7" s="1"/>
  <c r="F25" i="8" s="1"/>
  <c r="A23" i="6"/>
  <c r="A24" i="6"/>
  <c r="K25" i="7" s="1"/>
  <c r="A25" i="6"/>
  <c r="F26" i="7" s="1"/>
  <c r="F28" i="8" s="1"/>
  <c r="A26" i="6"/>
  <c r="K27" i="7" s="1"/>
  <c r="M30" i="8" s="1"/>
  <c r="A27" i="6"/>
  <c r="A28" i="6"/>
  <c r="A29" i="6"/>
  <c r="D30" i="7" s="1"/>
  <c r="A30" i="6"/>
  <c r="E31" i="7" s="1"/>
  <c r="E34" i="8" s="1"/>
  <c r="A31" i="6"/>
  <c r="A32" i="6"/>
  <c r="K33" i="7" s="1"/>
  <c r="A33" i="6"/>
  <c r="D34" i="7" s="1"/>
  <c r="A34" i="6"/>
  <c r="A35" i="6"/>
  <c r="A36" i="6"/>
  <c r="A37" i="6"/>
  <c r="E38" i="7" s="1"/>
  <c r="A38" i="6"/>
  <c r="A39" i="6"/>
  <c r="A40" i="6"/>
  <c r="K41" i="7" s="1"/>
  <c r="A41" i="6"/>
  <c r="F42" i="7" s="1"/>
  <c r="A42" i="6"/>
  <c r="A43" i="6"/>
  <c r="A44" i="6"/>
  <c r="A45" i="6"/>
  <c r="K46" i="7" s="1"/>
  <c r="A46" i="6"/>
  <c r="H47" i="7" s="1"/>
  <c r="A47" i="6"/>
  <c r="A48" i="6"/>
  <c r="K49" i="7" s="1"/>
  <c r="A49" i="6"/>
  <c r="J50" i="7" s="1"/>
  <c r="A50" i="6"/>
  <c r="F51" i="7" s="1"/>
  <c r="A51" i="6"/>
  <c r="A52" i="6"/>
  <c r="A53" i="6"/>
  <c r="L54" i="7" s="1"/>
  <c r="A54" i="6"/>
  <c r="A55" i="6"/>
  <c r="A56" i="6"/>
  <c r="K57" i="7" s="1"/>
  <c r="A57" i="6"/>
  <c r="N58" i="7" s="1"/>
  <c r="A58" i="6"/>
  <c r="A59" i="6"/>
  <c r="A60" i="6"/>
  <c r="A61" i="6"/>
  <c r="L62" i="7" s="1"/>
  <c r="A62" i="6"/>
  <c r="E63" i="7" s="1"/>
  <c r="A63" i="6"/>
  <c r="A64" i="6"/>
  <c r="K65" i="7" s="1"/>
  <c r="A65" i="6"/>
  <c r="F66" i="7" s="1"/>
  <c r="A66" i="6"/>
  <c r="A67" i="6"/>
  <c r="A68" i="6"/>
  <c r="A69" i="6"/>
  <c r="A70" i="6"/>
  <c r="A71" i="6"/>
  <c r="A72" i="6"/>
  <c r="K73" i="7" s="1"/>
  <c r="A73" i="6"/>
  <c r="A74" i="6"/>
  <c r="A75" i="6"/>
  <c r="A76" i="6"/>
  <c r="A77" i="6"/>
  <c r="A78" i="6"/>
  <c r="L79" i="7" s="1"/>
  <c r="A79" i="6"/>
  <c r="A80" i="6"/>
  <c r="K81" i="7" s="1"/>
  <c r="A81" i="6"/>
  <c r="J82" i="7" s="1"/>
  <c r="A82" i="6"/>
  <c r="O83" i="7" s="1"/>
  <c r="A83" i="6"/>
  <c r="A84" i="6"/>
  <c r="A85" i="6"/>
  <c r="A86" i="6"/>
  <c r="L87" i="7" s="1"/>
  <c r="A87" i="6"/>
  <c r="A88" i="6"/>
  <c r="K89" i="7" s="1"/>
  <c r="A89" i="6"/>
  <c r="A90" i="6"/>
  <c r="J91" i="7" s="1"/>
  <c r="A91" i="6"/>
  <c r="A92" i="6"/>
  <c r="A93" i="6"/>
  <c r="A94" i="6"/>
  <c r="A95" i="6"/>
  <c r="A96" i="6"/>
  <c r="K97" i="7" s="1"/>
  <c r="A97" i="6"/>
  <c r="D98" i="7" s="1"/>
  <c r="A98" i="6"/>
  <c r="I99" i="7" s="1"/>
  <c r="A99" i="6"/>
  <c r="A100" i="6"/>
  <c r="A101" i="6"/>
  <c r="A102" i="6"/>
  <c r="A103" i="6"/>
  <c r="A104" i="6"/>
  <c r="K105" i="7" s="1"/>
  <c r="A105" i="6"/>
  <c r="N106" i="7" s="1"/>
  <c r="A106" i="6"/>
  <c r="I107" i="7" s="1"/>
  <c r="A107" i="6"/>
  <c r="A108" i="6"/>
  <c r="A109" i="6"/>
  <c r="A110" i="6"/>
  <c r="N111" i="7" s="1"/>
  <c r="A111" i="6"/>
  <c r="A112" i="6"/>
  <c r="A113" i="6"/>
  <c r="M114" i="7" s="1"/>
  <c r="A114" i="6"/>
  <c r="F115" i="7" s="1"/>
  <c r="A115" i="6"/>
  <c r="A116" i="6"/>
  <c r="A117" i="6"/>
  <c r="H118" i="7" s="1"/>
  <c r="A118" i="6"/>
  <c r="K119" i="7" s="1"/>
  <c r="A119" i="6"/>
  <c r="A120" i="6"/>
  <c r="A121" i="6"/>
  <c r="A122" i="6"/>
  <c r="A123" i="6"/>
  <c r="A124" i="6"/>
  <c r="A125" i="6"/>
  <c r="A126" i="6"/>
  <c r="A127" i="6"/>
  <c r="A128" i="6"/>
  <c r="A129" i="6"/>
  <c r="F130" i="7" s="1"/>
  <c r="A130" i="6"/>
  <c r="A131" i="6"/>
  <c r="A132" i="6"/>
  <c r="A133" i="6"/>
  <c r="A134" i="6"/>
  <c r="F135" i="7" s="1"/>
  <c r="A135" i="6"/>
  <c r="A136" i="6"/>
  <c r="A137" i="6"/>
  <c r="A138" i="6"/>
  <c r="G139" i="7" s="1"/>
  <c r="A139" i="6"/>
  <c r="A140" i="6"/>
  <c r="A141" i="6"/>
  <c r="O142" i="7" s="1"/>
  <c r="A142" i="6"/>
  <c r="N143" i="7" s="1"/>
  <c r="A143" i="6"/>
  <c r="A144" i="6"/>
  <c r="A145" i="6"/>
  <c r="I146" i="7" s="1"/>
  <c r="A146" i="6"/>
  <c r="A147" i="6"/>
  <c r="A148" i="6"/>
  <c r="A149" i="6"/>
  <c r="A150" i="6"/>
  <c r="K151" i="7" s="1"/>
  <c r="A151" i="6"/>
  <c r="A152" i="6"/>
  <c r="A153" i="6"/>
  <c r="O154" i="7" s="1"/>
  <c r="A154" i="6"/>
  <c r="G155" i="7" s="1"/>
  <c r="A155" i="6"/>
  <c r="A156" i="6"/>
  <c r="A157" i="6"/>
  <c r="J158" i="7" s="1"/>
  <c r="A158" i="6"/>
  <c r="A159" i="6"/>
  <c r="A160" i="6"/>
  <c r="A161" i="6"/>
  <c r="D162" i="7" s="1"/>
  <c r="A162" i="6"/>
  <c r="I163" i="7" s="1"/>
  <c r="A163" i="6"/>
  <c r="A164" i="6"/>
  <c r="A165" i="6"/>
  <c r="A166" i="6"/>
  <c r="A167" i="6"/>
  <c r="A168" i="6"/>
  <c r="A169" i="6"/>
  <c r="D170" i="7" s="1"/>
  <c r="A170" i="6"/>
  <c r="H171" i="7" s="1"/>
  <c r="A171" i="6"/>
  <c r="A172" i="6"/>
  <c r="A173" i="6"/>
  <c r="O174" i="7" s="1"/>
  <c r="A174" i="6"/>
  <c r="N175" i="7" s="1"/>
  <c r="A175" i="6"/>
  <c r="A176" i="6"/>
  <c r="A177" i="6"/>
  <c r="D178" i="7" s="1"/>
  <c r="A178" i="6"/>
  <c r="I179" i="7" s="1"/>
  <c r="A179" i="6"/>
  <c r="A180" i="6"/>
  <c r="A181" i="6"/>
  <c r="A182" i="6"/>
  <c r="K183" i="7" s="1"/>
  <c r="A183" i="6"/>
  <c r="A184" i="6"/>
  <c r="A185" i="6"/>
  <c r="F186" i="7" s="1"/>
  <c r="A186" i="6"/>
  <c r="H187" i="7" s="1"/>
  <c r="A187" i="6"/>
  <c r="A188" i="6"/>
  <c r="A189" i="6"/>
  <c r="J190" i="7" s="1"/>
  <c r="A190" i="6"/>
  <c r="A191" i="6"/>
  <c r="A192" i="6"/>
  <c r="A193" i="6"/>
  <c r="F194" i="7" s="1"/>
  <c r="A194" i="6"/>
  <c r="J195" i="7" s="1"/>
  <c r="A195" i="6"/>
  <c r="A196" i="6"/>
  <c r="A197" i="6"/>
  <c r="G198" i="7" s="1"/>
  <c r="A198" i="6"/>
  <c r="F199" i="7" s="1"/>
  <c r="A199" i="6"/>
  <c r="A200" i="6"/>
  <c r="A201" i="6"/>
  <c r="H202" i="7" s="1"/>
  <c r="A202" i="6"/>
  <c r="K203" i="7" s="1"/>
  <c r="A203" i="6"/>
  <c r="A204" i="6"/>
  <c r="A205" i="6"/>
  <c r="H206" i="7" s="1"/>
  <c r="A206" i="6"/>
  <c r="I207" i="7" s="1"/>
  <c r="A207" i="6"/>
  <c r="A208" i="6"/>
  <c r="A209" i="6"/>
  <c r="J210" i="7" s="1"/>
  <c r="A210" i="6"/>
  <c r="F211" i="7" s="1"/>
  <c r="A211" i="6"/>
  <c r="A212" i="6"/>
  <c r="A213" i="6"/>
  <c r="A214" i="6"/>
  <c r="I215" i="7" s="1"/>
  <c r="A215" i="6"/>
  <c r="A216" i="6"/>
  <c r="A217" i="6"/>
  <c r="I218" i="7" s="1"/>
  <c r="A218" i="6"/>
  <c r="I219" i="7" s="1"/>
  <c r="A219" i="6"/>
  <c r="A220" i="6"/>
  <c r="K221" i="7" s="1"/>
  <c r="A221" i="6"/>
  <c r="A222" i="6"/>
  <c r="D223" i="7" s="1"/>
  <c r="A223" i="6"/>
  <c r="A224" i="6"/>
  <c r="A225" i="6"/>
  <c r="G226" i="7" s="1"/>
  <c r="A226" i="6"/>
  <c r="A227" i="6"/>
  <c r="A228" i="6"/>
  <c r="I229" i="7" s="1"/>
  <c r="A229" i="6"/>
  <c r="A230" i="6"/>
  <c r="D231" i="7" s="1"/>
  <c r="A231" i="6"/>
  <c r="A232" i="6"/>
  <c r="A233" i="6"/>
  <c r="J234" i="7" s="1"/>
  <c r="A234" i="6"/>
  <c r="A235" i="6"/>
  <c r="A236" i="6"/>
  <c r="H237" i="7" s="1"/>
  <c r="A237" i="6"/>
  <c r="E238" i="7" s="1"/>
  <c r="A238" i="6"/>
  <c r="A239" i="6"/>
  <c r="A240" i="6"/>
  <c r="A241" i="6"/>
  <c r="I242" i="7" s="1"/>
  <c r="A242" i="6"/>
  <c r="A243" i="6"/>
  <c r="A244" i="6"/>
  <c r="K245" i="7" s="1"/>
  <c r="A245" i="6"/>
  <c r="A246" i="6"/>
  <c r="J247" i="7" s="1"/>
  <c r="A247" i="6"/>
  <c r="A248" i="6"/>
  <c r="A249" i="6"/>
  <c r="E250" i="7" s="1"/>
  <c r="A250" i="6"/>
  <c r="A251" i="6"/>
  <c r="A252" i="6"/>
  <c r="J253" i="7" s="1"/>
  <c r="A253" i="6"/>
  <c r="M254" i="7" s="1"/>
  <c r="A254" i="6"/>
  <c r="M255" i="7" s="1"/>
  <c r="A255" i="6"/>
  <c r="A256" i="6"/>
  <c r="A257" i="6"/>
  <c r="I258" i="7" s="1"/>
  <c r="A258" i="6"/>
  <c r="F259" i="7" s="1"/>
  <c r="A259" i="6"/>
  <c r="A260" i="6"/>
  <c r="H261" i="7" s="1"/>
  <c r="A261" i="6"/>
  <c r="J262" i="7" s="1"/>
  <c r="A262" i="6"/>
  <c r="O263" i="7" s="1"/>
  <c r="C9" i="7"/>
  <c r="G9" i="7" s="1"/>
  <c r="D9" i="7"/>
  <c r="E9" i="7"/>
  <c r="F9" i="7"/>
  <c r="H9" i="7"/>
  <c r="I9" i="7"/>
  <c r="J9" i="7"/>
  <c r="K9" i="7"/>
  <c r="L9" i="7"/>
  <c r="M9" i="7"/>
  <c r="N9" i="7"/>
  <c r="D10" i="7"/>
  <c r="F10" i="7"/>
  <c r="L10" i="7"/>
  <c r="M11" i="7"/>
  <c r="D12" i="7"/>
  <c r="E12" i="7"/>
  <c r="F12" i="7"/>
  <c r="G12" i="7"/>
  <c r="H12" i="7"/>
  <c r="I12" i="7"/>
  <c r="J12" i="7"/>
  <c r="K12" i="7"/>
  <c r="L12" i="7"/>
  <c r="M12" i="7"/>
  <c r="N12" i="7"/>
  <c r="O12" i="7"/>
  <c r="E13" i="7"/>
  <c r="H13" i="7"/>
  <c r="I13" i="7"/>
  <c r="N13" i="7"/>
  <c r="J14" i="7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J17" i="7"/>
  <c r="L17" i="7"/>
  <c r="M17" i="7"/>
  <c r="N17" i="7"/>
  <c r="O17" i="7"/>
  <c r="D18" i="7"/>
  <c r="H18" i="7"/>
  <c r="J18" i="7"/>
  <c r="M19" i="7"/>
  <c r="D20" i="7"/>
  <c r="E20" i="7"/>
  <c r="F20" i="7"/>
  <c r="G20" i="7"/>
  <c r="H20" i="7"/>
  <c r="I20" i="7"/>
  <c r="J20" i="7"/>
  <c r="K20" i="7"/>
  <c r="L20" i="7"/>
  <c r="M20" i="7"/>
  <c r="N20" i="7"/>
  <c r="O20" i="7"/>
  <c r="E21" i="7"/>
  <c r="F21" i="7"/>
  <c r="L21" i="7"/>
  <c r="I22" i="8" s="1"/>
  <c r="I23" i="8" s="1"/>
  <c r="N21" i="7"/>
  <c r="G22" i="8" s="1"/>
  <c r="G23" i="8" s="1"/>
  <c r="D22" i="7"/>
  <c r="D24" i="8" s="1"/>
  <c r="D24" i="7"/>
  <c r="E24" i="7"/>
  <c r="F24" i="7"/>
  <c r="G24" i="7"/>
  <c r="H24" i="7"/>
  <c r="J26" i="8" s="1"/>
  <c r="I24" i="7"/>
  <c r="J24" i="7"/>
  <c r="K24" i="7"/>
  <c r="L24" i="7"/>
  <c r="I26" i="8" s="1"/>
  <c r="M24" i="7"/>
  <c r="N24" i="7"/>
  <c r="O24" i="7"/>
  <c r="D25" i="7"/>
  <c r="E25" i="7"/>
  <c r="F25" i="7"/>
  <c r="G25" i="7"/>
  <c r="I25" i="7"/>
  <c r="K27" i="8" s="1"/>
  <c r="J25" i="7"/>
  <c r="L25" i="7"/>
  <c r="M25" i="7"/>
  <c r="N25" i="7"/>
  <c r="O25" i="7"/>
  <c r="E26" i="7"/>
  <c r="I26" i="7"/>
  <c r="K28" i="8" s="1"/>
  <c r="N26" i="7"/>
  <c r="G28" i="8" s="1"/>
  <c r="O27" i="7"/>
  <c r="O30" i="8" s="1"/>
  <c r="D28" i="7"/>
  <c r="E28" i="7"/>
  <c r="F28" i="7"/>
  <c r="G28" i="7"/>
  <c r="H28" i="7"/>
  <c r="I28" i="7"/>
  <c r="J28" i="7"/>
  <c r="K28" i="7"/>
  <c r="M31" i="8" s="1"/>
  <c r="L28" i="7"/>
  <c r="M28" i="7"/>
  <c r="N28" i="7"/>
  <c r="O28" i="7"/>
  <c r="D29" i="7"/>
  <c r="H29" i="7"/>
  <c r="J32" i="8" s="1"/>
  <c r="L29" i="7"/>
  <c r="I32" i="8" s="1"/>
  <c r="O29" i="7"/>
  <c r="O32" i="8" s="1"/>
  <c r="F30" i="7"/>
  <c r="D32" i="7"/>
  <c r="E32" i="7"/>
  <c r="F32" i="7"/>
  <c r="G32" i="7"/>
  <c r="H32" i="7"/>
  <c r="I32" i="7"/>
  <c r="K35" i="8" s="1"/>
  <c r="J32" i="7"/>
  <c r="K32" i="7"/>
  <c r="L32" i="7"/>
  <c r="M32" i="7"/>
  <c r="N32" i="7"/>
  <c r="O32" i="7"/>
  <c r="D33" i="7"/>
  <c r="E33" i="7"/>
  <c r="E36" i="8" s="1"/>
  <c r="F33" i="7"/>
  <c r="F36" i="8" s="1"/>
  <c r="H33" i="7"/>
  <c r="I33" i="7"/>
  <c r="J33" i="7"/>
  <c r="L33" i="7"/>
  <c r="I36" i="8" s="1"/>
  <c r="M33" i="7"/>
  <c r="N33" i="7"/>
  <c r="O33" i="7"/>
  <c r="O36" i="8" s="1"/>
  <c r="H34" i="7"/>
  <c r="L34" i="7"/>
  <c r="D36" i="7"/>
  <c r="E36" i="7"/>
  <c r="F36" i="7"/>
  <c r="G36" i="7"/>
  <c r="H36" i="7"/>
  <c r="I36" i="7"/>
  <c r="J36" i="7"/>
  <c r="K36" i="7"/>
  <c r="L36" i="7"/>
  <c r="M36" i="7"/>
  <c r="N36" i="7"/>
  <c r="O36" i="7"/>
  <c r="E37" i="7"/>
  <c r="I37" i="7"/>
  <c r="J37" i="7"/>
  <c r="O37" i="7"/>
  <c r="L38" i="7"/>
  <c r="D40" i="7"/>
  <c r="E40" i="7"/>
  <c r="F40" i="7"/>
  <c r="G40" i="7"/>
  <c r="H40" i="7"/>
  <c r="I40" i="7"/>
  <c r="J40" i="7"/>
  <c r="K40" i="7"/>
  <c r="L40" i="7"/>
  <c r="M40" i="7"/>
  <c r="N40" i="7"/>
  <c r="O40" i="7"/>
  <c r="D41" i="7"/>
  <c r="E41" i="7"/>
  <c r="G41" i="7"/>
  <c r="H41" i="7"/>
  <c r="I41" i="7"/>
  <c r="J41" i="7"/>
  <c r="L41" i="7"/>
  <c r="M41" i="7"/>
  <c r="N41" i="7"/>
  <c r="E42" i="7"/>
  <c r="H42" i="7"/>
  <c r="N42" i="7"/>
  <c r="K43" i="7"/>
  <c r="D44" i="7"/>
  <c r="E44" i="7"/>
  <c r="F44" i="7"/>
  <c r="G44" i="7"/>
  <c r="H44" i="7"/>
  <c r="I44" i="7"/>
  <c r="J44" i="7"/>
  <c r="K44" i="7"/>
  <c r="L44" i="7"/>
  <c r="M44" i="7"/>
  <c r="N44" i="7"/>
  <c r="O44" i="7"/>
  <c r="D45" i="7"/>
  <c r="E45" i="7"/>
  <c r="L45" i="7"/>
  <c r="M45" i="7"/>
  <c r="M46" i="7"/>
  <c r="D48" i="7"/>
  <c r="E48" i="7"/>
  <c r="F48" i="7"/>
  <c r="G48" i="7"/>
  <c r="H48" i="7"/>
  <c r="I48" i="7"/>
  <c r="J48" i="7"/>
  <c r="K48" i="7"/>
  <c r="L48" i="7"/>
  <c r="M48" i="7"/>
  <c r="N48" i="7"/>
  <c r="O48" i="7"/>
  <c r="D49" i="7"/>
  <c r="F49" i="7"/>
  <c r="G49" i="7"/>
  <c r="H49" i="7"/>
  <c r="I49" i="7"/>
  <c r="J49" i="7"/>
  <c r="L49" i="7"/>
  <c r="M49" i="7"/>
  <c r="O49" i="7"/>
  <c r="F50" i="7"/>
  <c r="I50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F53" i="7"/>
  <c r="L53" i="7"/>
  <c r="M53" i="7"/>
  <c r="D54" i="7"/>
  <c r="J54" i="7"/>
  <c r="D56" i="7"/>
  <c r="E56" i="7"/>
  <c r="F56" i="7"/>
  <c r="G56" i="7"/>
  <c r="H56" i="7"/>
  <c r="I56" i="7"/>
  <c r="J56" i="7"/>
  <c r="K56" i="7"/>
  <c r="L56" i="7"/>
  <c r="M56" i="7"/>
  <c r="N56" i="7"/>
  <c r="O56" i="7"/>
  <c r="E57" i="7"/>
  <c r="F57" i="7"/>
  <c r="G57" i="7"/>
  <c r="H57" i="7"/>
  <c r="I57" i="7"/>
  <c r="J57" i="7"/>
  <c r="L57" i="7"/>
  <c r="N57" i="7"/>
  <c r="O57" i="7"/>
  <c r="E58" i="7"/>
  <c r="I58" i="7"/>
  <c r="J58" i="7"/>
  <c r="D60" i="7"/>
  <c r="E60" i="7"/>
  <c r="F60" i="7"/>
  <c r="G60" i="7"/>
  <c r="H60" i="7"/>
  <c r="I60" i="7"/>
  <c r="J60" i="7"/>
  <c r="K60" i="7"/>
  <c r="L60" i="7"/>
  <c r="M60" i="7"/>
  <c r="N60" i="7"/>
  <c r="O60" i="7"/>
  <c r="F61" i="7"/>
  <c r="G61" i="7"/>
  <c r="L61" i="7"/>
  <c r="O61" i="7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L65" i="7"/>
  <c r="M65" i="7"/>
  <c r="N65" i="7"/>
  <c r="O65" i="7"/>
  <c r="H66" i="7"/>
  <c r="K66" i="7"/>
  <c r="K67" i="7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H69" i="7"/>
  <c r="M69" i="7"/>
  <c r="N69" i="7"/>
  <c r="D72" i="7"/>
  <c r="E72" i="7"/>
  <c r="F72" i="7"/>
  <c r="G72" i="7"/>
  <c r="H72" i="7"/>
  <c r="I72" i="7"/>
  <c r="J72" i="7"/>
  <c r="K72" i="7"/>
  <c r="L72" i="7"/>
  <c r="M72" i="7"/>
  <c r="N72" i="7"/>
  <c r="O72" i="7"/>
  <c r="D73" i="7"/>
  <c r="E73" i="7"/>
  <c r="F73" i="7"/>
  <c r="G73" i="7"/>
  <c r="H73" i="7"/>
  <c r="I73" i="7"/>
  <c r="J73" i="7"/>
  <c r="L73" i="7"/>
  <c r="M73" i="7"/>
  <c r="N73" i="7"/>
  <c r="O73" i="7"/>
  <c r="H74" i="7"/>
  <c r="I74" i="7"/>
  <c r="N74" i="7"/>
  <c r="J75" i="7"/>
  <c r="D76" i="7"/>
  <c r="E76" i="7"/>
  <c r="F76" i="7"/>
  <c r="G76" i="7"/>
  <c r="H76" i="7"/>
  <c r="I76" i="7"/>
  <c r="J76" i="7"/>
  <c r="K76" i="7"/>
  <c r="L76" i="7"/>
  <c r="M76" i="7"/>
  <c r="N76" i="7"/>
  <c r="O76" i="7"/>
  <c r="E77" i="7"/>
  <c r="J77" i="7"/>
  <c r="L77" i="7"/>
  <c r="O77" i="7"/>
  <c r="E78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E81" i="7"/>
  <c r="F81" i="7"/>
  <c r="G81" i="7"/>
  <c r="H81" i="7"/>
  <c r="I81" i="7"/>
  <c r="J81" i="7"/>
  <c r="L81" i="7"/>
  <c r="M81" i="7"/>
  <c r="N81" i="7"/>
  <c r="O81" i="7"/>
  <c r="D82" i="7"/>
  <c r="I82" i="7"/>
  <c r="N82" i="7"/>
  <c r="E83" i="7"/>
  <c r="D84" i="7"/>
  <c r="E84" i="7"/>
  <c r="F84" i="7"/>
  <c r="G84" i="7"/>
  <c r="H84" i="7"/>
  <c r="I84" i="7"/>
  <c r="J84" i="7"/>
  <c r="K84" i="7"/>
  <c r="L84" i="7"/>
  <c r="M84" i="7"/>
  <c r="N84" i="7"/>
  <c r="O84" i="7"/>
  <c r="E85" i="7"/>
  <c r="F85" i="7"/>
  <c r="J85" i="7"/>
  <c r="L85" i="7"/>
  <c r="N85" i="7"/>
  <c r="D88" i="7"/>
  <c r="E88" i="7"/>
  <c r="F88" i="7"/>
  <c r="G88" i="7"/>
  <c r="H88" i="7"/>
  <c r="I88" i="7"/>
  <c r="J88" i="7"/>
  <c r="K88" i="7"/>
  <c r="L88" i="7"/>
  <c r="M88" i="7"/>
  <c r="N88" i="7"/>
  <c r="O88" i="7"/>
  <c r="D89" i="7"/>
  <c r="E89" i="7"/>
  <c r="F89" i="7"/>
  <c r="G89" i="7"/>
  <c r="H89" i="7"/>
  <c r="I89" i="7"/>
  <c r="J89" i="7"/>
  <c r="L89" i="7"/>
  <c r="M89" i="7"/>
  <c r="N89" i="7"/>
  <c r="O89" i="7"/>
  <c r="D90" i="7"/>
  <c r="H90" i="7"/>
  <c r="D92" i="7"/>
  <c r="E92" i="7"/>
  <c r="F92" i="7"/>
  <c r="G92" i="7"/>
  <c r="H92" i="7"/>
  <c r="I92" i="7"/>
  <c r="J92" i="7"/>
  <c r="K92" i="7"/>
  <c r="L92" i="7"/>
  <c r="M92" i="7"/>
  <c r="N92" i="7"/>
  <c r="O92" i="7"/>
  <c r="D93" i="7"/>
  <c r="E93" i="7"/>
  <c r="F93" i="7"/>
  <c r="M93" i="7"/>
  <c r="N93" i="7"/>
  <c r="D96" i="7"/>
  <c r="E96" i="7"/>
  <c r="F96" i="7"/>
  <c r="G96" i="7"/>
  <c r="H96" i="7"/>
  <c r="I96" i="7"/>
  <c r="J96" i="7"/>
  <c r="K96" i="7"/>
  <c r="L96" i="7"/>
  <c r="M96" i="7"/>
  <c r="N96" i="7"/>
  <c r="O96" i="7"/>
  <c r="D97" i="7"/>
  <c r="E97" i="7"/>
  <c r="F97" i="7"/>
  <c r="G97" i="7"/>
  <c r="H97" i="7"/>
  <c r="I97" i="7"/>
  <c r="J97" i="7"/>
  <c r="L97" i="7"/>
  <c r="M97" i="7"/>
  <c r="N97" i="7"/>
  <c r="O97" i="7"/>
  <c r="F98" i="7"/>
  <c r="L98" i="7"/>
  <c r="M98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F101" i="7"/>
  <c r="I101" i="7"/>
  <c r="M101" i="7"/>
  <c r="N101" i="7"/>
  <c r="O101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D105" i="7"/>
  <c r="E105" i="7"/>
  <c r="F105" i="7"/>
  <c r="G105" i="7"/>
  <c r="H105" i="7"/>
  <c r="I105" i="7"/>
  <c r="J105" i="7"/>
  <c r="L105" i="7"/>
  <c r="M105" i="7"/>
  <c r="N105" i="7"/>
  <c r="O105" i="7"/>
  <c r="H106" i="7"/>
  <c r="I106" i="7"/>
  <c r="M106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D109" i="7"/>
  <c r="F109" i="7"/>
  <c r="I109" i="7"/>
  <c r="J109" i="7"/>
  <c r="N109" i="7"/>
  <c r="J110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E114" i="7"/>
  <c r="F114" i="7"/>
  <c r="H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H117" i="7"/>
  <c r="I117" i="7"/>
  <c r="M117" i="7"/>
  <c r="N117" i="7"/>
  <c r="G118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J122" i="7"/>
  <c r="K122" i="7"/>
  <c r="N122" i="7"/>
  <c r="K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E125" i="7"/>
  <c r="F125" i="7"/>
  <c r="G125" i="7"/>
  <c r="M125" i="7"/>
  <c r="N125" i="7"/>
  <c r="O126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D130" i="7"/>
  <c r="K130" i="7"/>
  <c r="L130" i="7"/>
  <c r="L131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G133" i="7"/>
  <c r="H133" i="7"/>
  <c r="K133" i="7"/>
  <c r="L133" i="7"/>
  <c r="O133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D138" i="7"/>
  <c r="E138" i="7"/>
  <c r="L138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D141" i="7"/>
  <c r="E141" i="7"/>
  <c r="G141" i="7"/>
  <c r="L141" i="7"/>
  <c r="M141" i="7"/>
  <c r="J142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D146" i="7"/>
  <c r="H146" i="7"/>
  <c r="M146" i="7"/>
  <c r="O146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D149" i="7"/>
  <c r="G149" i="7"/>
  <c r="H149" i="7"/>
  <c r="I149" i="7"/>
  <c r="M149" i="7"/>
  <c r="O149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D154" i="7"/>
  <c r="K154" i="7"/>
  <c r="L154" i="7"/>
  <c r="N154" i="7"/>
  <c r="O155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D157" i="7"/>
  <c r="G157" i="7"/>
  <c r="H157" i="7"/>
  <c r="J157" i="7"/>
  <c r="K157" i="7"/>
  <c r="L157" i="7"/>
  <c r="O157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E162" i="7"/>
  <c r="F162" i="7"/>
  <c r="I162" i="7"/>
  <c r="L162" i="7"/>
  <c r="M162" i="7"/>
  <c r="H163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E165" i="7"/>
  <c r="F165" i="7"/>
  <c r="H165" i="7"/>
  <c r="I165" i="7"/>
  <c r="J165" i="7"/>
  <c r="M165" i="7"/>
  <c r="N165" i="7"/>
  <c r="G166" i="7"/>
  <c r="F167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G170" i="7"/>
  <c r="H170" i="7"/>
  <c r="L170" i="7"/>
  <c r="O170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D173" i="7"/>
  <c r="F173" i="7"/>
  <c r="G173" i="7"/>
  <c r="H173" i="7"/>
  <c r="K173" i="7"/>
  <c r="L173" i="7"/>
  <c r="N173" i="7"/>
  <c r="O173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E178" i="7"/>
  <c r="G178" i="7"/>
  <c r="H178" i="7"/>
  <c r="L178" i="7"/>
  <c r="M178" i="7"/>
  <c r="H179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D181" i="7"/>
  <c r="E181" i="7"/>
  <c r="H181" i="7"/>
  <c r="I181" i="7"/>
  <c r="K181" i="7"/>
  <c r="L181" i="7"/>
  <c r="M181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D186" i="7"/>
  <c r="G186" i="7"/>
  <c r="H186" i="7"/>
  <c r="N186" i="7"/>
  <c r="O186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D189" i="7"/>
  <c r="G189" i="7"/>
  <c r="H189" i="7"/>
  <c r="J189" i="7"/>
  <c r="K189" i="7"/>
  <c r="L189" i="7"/>
  <c r="O189" i="7"/>
  <c r="H190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D194" i="7"/>
  <c r="I194" i="7"/>
  <c r="J194" i="7"/>
  <c r="L194" i="7"/>
  <c r="N194" i="7"/>
  <c r="E195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E197" i="7"/>
  <c r="F197" i="7"/>
  <c r="H197" i="7"/>
  <c r="I197" i="7"/>
  <c r="J197" i="7"/>
  <c r="M197" i="7"/>
  <c r="N197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D202" i="7"/>
  <c r="G202" i="7"/>
  <c r="J202" i="7"/>
  <c r="K202" i="7"/>
  <c r="G203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D205" i="7"/>
  <c r="F205" i="7"/>
  <c r="G205" i="7"/>
  <c r="H205" i="7"/>
  <c r="I205" i="7"/>
  <c r="J205" i="7"/>
  <c r="K205" i="7"/>
  <c r="L205" i="7"/>
  <c r="N205" i="7"/>
  <c r="O205" i="7"/>
  <c r="K206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D210" i="7"/>
  <c r="G210" i="7"/>
  <c r="H210" i="7"/>
  <c r="K210" i="7"/>
  <c r="L210" i="7"/>
  <c r="M210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E213" i="7"/>
  <c r="F213" i="7"/>
  <c r="G213" i="7"/>
  <c r="H213" i="7"/>
  <c r="I213" i="7"/>
  <c r="J213" i="7"/>
  <c r="K213" i="7"/>
  <c r="M213" i="7"/>
  <c r="N213" i="7"/>
  <c r="O213" i="7"/>
  <c r="H214" i="7"/>
  <c r="O214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F218" i="7"/>
  <c r="G218" i="7"/>
  <c r="H218" i="7"/>
  <c r="J218" i="7"/>
  <c r="K218" i="7"/>
  <c r="O218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D221" i="7"/>
  <c r="E221" i="7"/>
  <c r="F221" i="7"/>
  <c r="G221" i="7"/>
  <c r="H221" i="7"/>
  <c r="I221" i="7"/>
  <c r="J221" i="7"/>
  <c r="L221" i="7"/>
  <c r="M221" i="7"/>
  <c r="N221" i="7"/>
  <c r="O221" i="7"/>
  <c r="O222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E226" i="7"/>
  <c r="H226" i="7"/>
  <c r="I226" i="7"/>
  <c r="J226" i="7"/>
  <c r="M226" i="7"/>
  <c r="N226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D229" i="7"/>
  <c r="E229" i="7"/>
  <c r="F229" i="7"/>
  <c r="G229" i="7"/>
  <c r="H229" i="7"/>
  <c r="J229" i="7"/>
  <c r="K229" i="7"/>
  <c r="L229" i="7"/>
  <c r="M229" i="7"/>
  <c r="N229" i="7"/>
  <c r="O229" i="7"/>
  <c r="J230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E234" i="7"/>
  <c r="F234" i="7"/>
  <c r="I234" i="7"/>
  <c r="K234" i="7"/>
  <c r="L234" i="7"/>
  <c r="N234" i="7"/>
  <c r="O234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D237" i="7"/>
  <c r="E237" i="7"/>
  <c r="F237" i="7"/>
  <c r="G237" i="7"/>
  <c r="I237" i="7"/>
  <c r="J237" i="7"/>
  <c r="K237" i="7"/>
  <c r="L237" i="7"/>
  <c r="M237" i="7"/>
  <c r="N237" i="7"/>
  <c r="O237" i="7"/>
  <c r="M238" i="7"/>
  <c r="N238" i="7"/>
  <c r="M239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E242" i="7"/>
  <c r="F242" i="7"/>
  <c r="J242" i="7"/>
  <c r="K242" i="7"/>
  <c r="L242" i="7"/>
  <c r="N242" i="7"/>
  <c r="O243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D245" i="7"/>
  <c r="E245" i="7"/>
  <c r="F245" i="7"/>
  <c r="G245" i="7"/>
  <c r="H245" i="7"/>
  <c r="I245" i="7"/>
  <c r="J245" i="7"/>
  <c r="L245" i="7"/>
  <c r="M245" i="7"/>
  <c r="N245" i="7"/>
  <c r="O245" i="7"/>
  <c r="M246" i="7"/>
  <c r="E247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F250" i="7"/>
  <c r="G250" i="7"/>
  <c r="J250" i="7"/>
  <c r="K250" i="7"/>
  <c r="M250" i="7"/>
  <c r="O250" i="7"/>
  <c r="F251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D253" i="7"/>
  <c r="E253" i="7"/>
  <c r="F253" i="7"/>
  <c r="G253" i="7"/>
  <c r="H253" i="7"/>
  <c r="I253" i="7"/>
  <c r="K253" i="7"/>
  <c r="L253" i="7"/>
  <c r="M253" i="7"/>
  <c r="N253" i="7"/>
  <c r="O253" i="7"/>
  <c r="N254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D258" i="7"/>
  <c r="F258" i="7"/>
  <c r="G258" i="7"/>
  <c r="K258" i="7"/>
  <c r="L258" i="7"/>
  <c r="M258" i="7"/>
  <c r="O258" i="7"/>
  <c r="O260" i="7"/>
  <c r="D261" i="7"/>
  <c r="E261" i="7"/>
  <c r="F261" i="7"/>
  <c r="G261" i="7"/>
  <c r="I261" i="7"/>
  <c r="J261" i="7"/>
  <c r="K261" i="7"/>
  <c r="L261" i="7"/>
  <c r="M261" i="7"/>
  <c r="N261" i="7"/>
  <c r="O261" i="7"/>
  <c r="K262" i="7"/>
  <c r="F263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E22" i="8"/>
  <c r="E23" i="8" s="1"/>
  <c r="F22" i="8"/>
  <c r="F23" i="8" s="1"/>
  <c r="D26" i="8"/>
  <c r="E26" i="8"/>
  <c r="F26" i="8"/>
  <c r="G26" i="8"/>
  <c r="H26" i="8"/>
  <c r="K26" i="8"/>
  <c r="L26" i="8"/>
  <c r="M26" i="8"/>
  <c r="N26" i="8"/>
  <c r="O26" i="8"/>
  <c r="D27" i="8"/>
  <c r="E27" i="8"/>
  <c r="F27" i="8"/>
  <c r="G27" i="8"/>
  <c r="H27" i="8"/>
  <c r="I27" i="8"/>
  <c r="L27" i="8"/>
  <c r="M27" i="8"/>
  <c r="N27" i="8"/>
  <c r="O27" i="8"/>
  <c r="E28" i="8"/>
  <c r="D31" i="8"/>
  <c r="E31" i="8"/>
  <c r="F31" i="8"/>
  <c r="G31" i="8"/>
  <c r="H31" i="8"/>
  <c r="I31" i="8"/>
  <c r="J31" i="8"/>
  <c r="K31" i="8"/>
  <c r="L31" i="8"/>
  <c r="N31" i="8"/>
  <c r="O31" i="8"/>
  <c r="D32" i="8"/>
  <c r="D33" i="8"/>
  <c r="F33" i="8"/>
  <c r="D35" i="8"/>
  <c r="E35" i="8"/>
  <c r="F35" i="8"/>
  <c r="G35" i="8"/>
  <c r="H35" i="8"/>
  <c r="I35" i="8"/>
  <c r="J35" i="8"/>
  <c r="L35" i="8"/>
  <c r="M35" i="8"/>
  <c r="N35" i="8"/>
  <c r="O35" i="8"/>
  <c r="D36" i="8"/>
  <c r="G36" i="8"/>
  <c r="J36" i="8"/>
  <c r="K36" i="8"/>
  <c r="L36" i="8"/>
  <c r="M36" i="8"/>
  <c r="N36" i="8"/>
  <c r="F203" i="7" l="1"/>
  <c r="M195" i="7"/>
  <c r="M179" i="7"/>
  <c r="N163" i="7"/>
  <c r="K251" i="7"/>
  <c r="G251" i="7"/>
  <c r="L243" i="7"/>
  <c r="K243" i="7"/>
  <c r="N243" i="7"/>
  <c r="F227" i="7"/>
  <c r="D227" i="7"/>
  <c r="I227" i="7"/>
  <c r="K195" i="7"/>
  <c r="D195" i="7"/>
  <c r="L195" i="7"/>
  <c r="G195" i="7"/>
  <c r="O195" i="7"/>
  <c r="F195" i="7"/>
  <c r="I195" i="7"/>
  <c r="H195" i="7"/>
  <c r="N195" i="7"/>
  <c r="F179" i="7"/>
  <c r="N179" i="7"/>
  <c r="G179" i="7"/>
  <c r="O179" i="7"/>
  <c r="J179" i="7"/>
  <c r="E179" i="7"/>
  <c r="D179" i="7"/>
  <c r="K179" i="7"/>
  <c r="L179" i="7"/>
  <c r="K163" i="7"/>
  <c r="D163" i="7"/>
  <c r="L163" i="7"/>
  <c r="G163" i="7"/>
  <c r="O163" i="7"/>
  <c r="E163" i="7"/>
  <c r="F163" i="7"/>
  <c r="J163" i="7"/>
  <c r="M163" i="7"/>
  <c r="F147" i="7"/>
  <c r="N147" i="7"/>
  <c r="G147" i="7"/>
  <c r="J147" i="7"/>
  <c r="E147" i="7"/>
  <c r="H147" i="7"/>
  <c r="L147" i="7"/>
  <c r="D147" i="7"/>
  <c r="I147" i="7"/>
  <c r="K147" i="7"/>
  <c r="E131" i="7"/>
  <c r="M131" i="7"/>
  <c r="F131" i="7"/>
  <c r="N131" i="7"/>
  <c r="I131" i="7"/>
  <c r="H131" i="7"/>
  <c r="J131" i="7"/>
  <c r="O131" i="7"/>
  <c r="G131" i="7"/>
  <c r="D131" i="7"/>
  <c r="K115" i="7"/>
  <c r="D115" i="7"/>
  <c r="L115" i="7"/>
  <c r="G115" i="7"/>
  <c r="O115" i="7"/>
  <c r="I115" i="7"/>
  <c r="J115" i="7"/>
  <c r="E115" i="7"/>
  <c r="M115" i="7"/>
  <c r="N115" i="7"/>
  <c r="G99" i="7"/>
  <c r="O99" i="7"/>
  <c r="H99" i="7"/>
  <c r="K99" i="7"/>
  <c r="J99" i="7"/>
  <c r="L99" i="7"/>
  <c r="D99" i="7"/>
  <c r="M99" i="7"/>
  <c r="N99" i="7"/>
  <c r="E99" i="7"/>
  <c r="F99" i="7"/>
  <c r="H83" i="7"/>
  <c r="I83" i="7"/>
  <c r="D83" i="7"/>
  <c r="L83" i="7"/>
  <c r="G83" i="7"/>
  <c r="J83" i="7"/>
  <c r="N83" i="7"/>
  <c r="F83" i="7"/>
  <c r="K83" i="7"/>
  <c r="M83" i="7"/>
  <c r="F67" i="7"/>
  <c r="N67" i="7"/>
  <c r="G67" i="7"/>
  <c r="O67" i="7"/>
  <c r="J67" i="7"/>
  <c r="M67" i="7"/>
  <c r="H67" i="7"/>
  <c r="L67" i="7"/>
  <c r="E67" i="7"/>
  <c r="I67" i="7"/>
  <c r="I51" i="7"/>
  <c r="J51" i="7"/>
  <c r="E51" i="7"/>
  <c r="M51" i="7"/>
  <c r="N51" i="7"/>
  <c r="O51" i="7"/>
  <c r="G51" i="7"/>
  <c r="H51" i="7"/>
  <c r="L51" i="7"/>
  <c r="K51" i="7"/>
  <c r="D51" i="7"/>
  <c r="K35" i="7"/>
  <c r="D35" i="7"/>
  <c r="L35" i="7"/>
  <c r="G35" i="7"/>
  <c r="O35" i="7"/>
  <c r="J35" i="7"/>
  <c r="M35" i="7"/>
  <c r="E35" i="7"/>
  <c r="H35" i="7"/>
  <c r="F35" i="7"/>
  <c r="F11" i="7"/>
  <c r="N11" i="7"/>
  <c r="G11" i="7"/>
  <c r="O11" i="7"/>
  <c r="J11" i="7"/>
  <c r="D11" i="7"/>
  <c r="I11" i="7"/>
  <c r="H11" i="7"/>
  <c r="K11" i="7"/>
  <c r="L11" i="7"/>
  <c r="F243" i="7"/>
  <c r="I231" i="7"/>
  <c r="J187" i="7"/>
  <c r="O171" i="7"/>
  <c r="O147" i="7"/>
  <c r="K131" i="7"/>
  <c r="D67" i="7"/>
  <c r="K227" i="7"/>
  <c r="N219" i="7"/>
  <c r="G211" i="7"/>
  <c r="M147" i="7"/>
  <c r="I35" i="7"/>
  <c r="L259" i="7"/>
  <c r="K259" i="7"/>
  <c r="N259" i="7"/>
  <c r="O259" i="7"/>
  <c r="F235" i="7"/>
  <c r="G235" i="7"/>
  <c r="J203" i="7"/>
  <c r="E203" i="7"/>
  <c r="M203" i="7"/>
  <c r="L203" i="7"/>
  <c r="N203" i="7"/>
  <c r="D203" i="7"/>
  <c r="O203" i="7"/>
  <c r="H203" i="7"/>
  <c r="E187" i="7"/>
  <c r="M187" i="7"/>
  <c r="F187" i="7"/>
  <c r="N187" i="7"/>
  <c r="I187" i="7"/>
  <c r="K187" i="7"/>
  <c r="O187" i="7"/>
  <c r="L187" i="7"/>
  <c r="G187" i="7"/>
  <c r="I171" i="7"/>
  <c r="J171" i="7"/>
  <c r="E171" i="7"/>
  <c r="M171" i="7"/>
  <c r="K171" i="7"/>
  <c r="L171" i="7"/>
  <c r="N171" i="7"/>
  <c r="F171" i="7"/>
  <c r="G171" i="7"/>
  <c r="E155" i="7"/>
  <c r="M155" i="7"/>
  <c r="F155" i="7"/>
  <c r="N155" i="7"/>
  <c r="I155" i="7"/>
  <c r="H155" i="7"/>
  <c r="K155" i="7"/>
  <c r="J155" i="7"/>
  <c r="D155" i="7"/>
  <c r="J139" i="7"/>
  <c r="K139" i="7"/>
  <c r="F139" i="7"/>
  <c r="N139" i="7"/>
  <c r="O139" i="7"/>
  <c r="D139" i="7"/>
  <c r="H139" i="7"/>
  <c r="I139" i="7"/>
  <c r="L139" i="7"/>
  <c r="H123" i="7"/>
  <c r="I123" i="7"/>
  <c r="D123" i="7"/>
  <c r="L123" i="7"/>
  <c r="O123" i="7"/>
  <c r="E123" i="7"/>
  <c r="J123" i="7"/>
  <c r="M123" i="7"/>
  <c r="N123" i="7"/>
  <c r="F123" i="7"/>
  <c r="G123" i="7"/>
  <c r="G107" i="7"/>
  <c r="O107" i="7"/>
  <c r="H107" i="7"/>
  <c r="K107" i="7"/>
  <c r="E107" i="7"/>
  <c r="F107" i="7"/>
  <c r="L107" i="7"/>
  <c r="J107" i="7"/>
  <c r="M107" i="7"/>
  <c r="N107" i="7"/>
  <c r="D107" i="7"/>
  <c r="G91" i="7"/>
  <c r="O91" i="7"/>
  <c r="H91" i="7"/>
  <c r="K91" i="7"/>
  <c r="N91" i="7"/>
  <c r="D91" i="7"/>
  <c r="I91" i="7"/>
  <c r="E91" i="7"/>
  <c r="L91" i="7"/>
  <c r="M91" i="7"/>
  <c r="H75" i="7"/>
  <c r="I75" i="7"/>
  <c r="D75" i="7"/>
  <c r="L75" i="7"/>
  <c r="M75" i="7"/>
  <c r="N75" i="7"/>
  <c r="F75" i="7"/>
  <c r="K75" i="7"/>
  <c r="O75" i="7"/>
  <c r="E75" i="7"/>
  <c r="G75" i="7"/>
  <c r="D59" i="7"/>
  <c r="L59" i="7"/>
  <c r="E59" i="7"/>
  <c r="M59" i="7"/>
  <c r="H59" i="7"/>
  <c r="N59" i="7"/>
  <c r="O59" i="7"/>
  <c r="G59" i="7"/>
  <c r="J59" i="7"/>
  <c r="K59" i="7"/>
  <c r="F59" i="7"/>
  <c r="F43" i="7"/>
  <c r="N43" i="7"/>
  <c r="G43" i="7"/>
  <c r="O43" i="7"/>
  <c r="J43" i="7"/>
  <c r="L43" i="7"/>
  <c r="M43" i="7"/>
  <c r="E43" i="7"/>
  <c r="D43" i="7"/>
  <c r="I43" i="7"/>
  <c r="H43" i="7"/>
  <c r="I27" i="7"/>
  <c r="K30" i="8" s="1"/>
  <c r="J27" i="7"/>
  <c r="L30" i="8" s="1"/>
  <c r="E27" i="7"/>
  <c r="E30" i="8" s="1"/>
  <c r="M27" i="7"/>
  <c r="N30" i="8" s="1"/>
  <c r="L27" i="7"/>
  <c r="I30" i="8" s="1"/>
  <c r="N27" i="7"/>
  <c r="G30" i="8" s="1"/>
  <c r="F27" i="7"/>
  <c r="F30" i="8" s="1"/>
  <c r="D27" i="7"/>
  <c r="D30" i="8" s="1"/>
  <c r="H27" i="7"/>
  <c r="J30" i="8" s="1"/>
  <c r="G27" i="7"/>
  <c r="H30" i="8" s="1"/>
  <c r="H19" i="7"/>
  <c r="I19" i="7"/>
  <c r="D19" i="7"/>
  <c r="L19" i="7"/>
  <c r="N19" i="7"/>
  <c r="O19" i="7"/>
  <c r="G19" i="7"/>
  <c r="F19" i="7"/>
  <c r="J19" i="7"/>
  <c r="K19" i="7"/>
  <c r="O223" i="7"/>
  <c r="L155" i="7"/>
  <c r="M139" i="7"/>
  <c r="N35" i="7"/>
  <c r="K219" i="7"/>
  <c r="I203" i="7"/>
  <c r="D187" i="7"/>
  <c r="D171" i="7"/>
  <c r="E139" i="7"/>
  <c r="F91" i="7"/>
  <c r="I59" i="7"/>
  <c r="H134" i="7"/>
  <c r="G134" i="7"/>
  <c r="H126" i="7"/>
  <c r="J126" i="7"/>
  <c r="H110" i="7"/>
  <c r="O110" i="7"/>
  <c r="F102" i="7"/>
  <c r="K102" i="7"/>
  <c r="N102" i="7"/>
  <c r="D94" i="7"/>
  <c r="F94" i="7"/>
  <c r="E86" i="7"/>
  <c r="I86" i="7"/>
  <c r="D86" i="7"/>
  <c r="I78" i="7"/>
  <c r="J78" i="7"/>
  <c r="F70" i="7"/>
  <c r="H70" i="7"/>
  <c r="M22" i="7"/>
  <c r="N24" i="8" s="1"/>
  <c r="N22" i="7"/>
  <c r="G24" i="8" s="1"/>
  <c r="N258" i="7"/>
  <c r="E258" i="7"/>
  <c r="N250" i="7"/>
  <c r="M242" i="7"/>
  <c r="D242" i="7"/>
  <c r="M234" i="7"/>
  <c r="D234" i="7"/>
  <c r="K226" i="7"/>
  <c r="O210" i="7"/>
  <c r="E210" i="7"/>
  <c r="M194" i="7"/>
  <c r="I178" i="7"/>
  <c r="J162" i="7"/>
  <c r="D114" i="7"/>
  <c r="M86" i="7"/>
  <c r="K38" i="7"/>
  <c r="D213" i="7"/>
  <c r="L213" i="7"/>
  <c r="E205" i="7"/>
  <c r="M205" i="7"/>
  <c r="K197" i="7"/>
  <c r="D197" i="7"/>
  <c r="L197" i="7"/>
  <c r="G197" i="7"/>
  <c r="O197" i="7"/>
  <c r="E189" i="7"/>
  <c r="M189" i="7"/>
  <c r="F189" i="7"/>
  <c r="N189" i="7"/>
  <c r="I189" i="7"/>
  <c r="F181" i="7"/>
  <c r="N181" i="7"/>
  <c r="G181" i="7"/>
  <c r="O181" i="7"/>
  <c r="J181" i="7"/>
  <c r="I173" i="7"/>
  <c r="J173" i="7"/>
  <c r="E173" i="7"/>
  <c r="M173" i="7"/>
  <c r="K165" i="7"/>
  <c r="D165" i="7"/>
  <c r="L165" i="7"/>
  <c r="G165" i="7"/>
  <c r="O165" i="7"/>
  <c r="E157" i="7"/>
  <c r="M157" i="7"/>
  <c r="F157" i="7"/>
  <c r="N157" i="7"/>
  <c r="I157" i="7"/>
  <c r="F149" i="7"/>
  <c r="N149" i="7"/>
  <c r="J149" i="7"/>
  <c r="K149" i="7"/>
  <c r="L149" i="7"/>
  <c r="E149" i="7"/>
  <c r="J141" i="7"/>
  <c r="K141" i="7"/>
  <c r="F141" i="7"/>
  <c r="N141" i="7"/>
  <c r="H141" i="7"/>
  <c r="I141" i="7"/>
  <c r="O141" i="7"/>
  <c r="E133" i="7"/>
  <c r="M133" i="7"/>
  <c r="F133" i="7"/>
  <c r="N133" i="7"/>
  <c r="I133" i="7"/>
  <c r="D133" i="7"/>
  <c r="J133" i="7"/>
  <c r="H125" i="7"/>
  <c r="I125" i="7"/>
  <c r="D125" i="7"/>
  <c r="L125" i="7"/>
  <c r="J125" i="7"/>
  <c r="K125" i="7"/>
  <c r="O125" i="7"/>
  <c r="K117" i="7"/>
  <c r="D117" i="7"/>
  <c r="L117" i="7"/>
  <c r="G117" i="7"/>
  <c r="O117" i="7"/>
  <c r="E117" i="7"/>
  <c r="F117" i="7"/>
  <c r="J117" i="7"/>
  <c r="G109" i="7"/>
  <c r="O109" i="7"/>
  <c r="H109" i="7"/>
  <c r="K109" i="7"/>
  <c r="L109" i="7"/>
  <c r="M109" i="7"/>
  <c r="E109" i="7"/>
  <c r="K101" i="7"/>
  <c r="G101" i="7"/>
  <c r="H101" i="7"/>
  <c r="L101" i="7"/>
  <c r="D101" i="7"/>
  <c r="E101" i="7"/>
  <c r="J101" i="7"/>
  <c r="K93" i="7"/>
  <c r="G93" i="7"/>
  <c r="H93" i="7"/>
  <c r="L93" i="7"/>
  <c r="I93" i="7"/>
  <c r="J93" i="7"/>
  <c r="O93" i="7"/>
  <c r="K85" i="7"/>
  <c r="H85" i="7"/>
  <c r="I85" i="7"/>
  <c r="D85" i="7"/>
  <c r="M85" i="7"/>
  <c r="O85" i="7"/>
  <c r="G85" i="7"/>
  <c r="K77" i="7"/>
  <c r="H77" i="7"/>
  <c r="I77" i="7"/>
  <c r="D77" i="7"/>
  <c r="M77" i="7"/>
  <c r="F77" i="7"/>
  <c r="G77" i="7"/>
  <c r="N77" i="7"/>
  <c r="K69" i="7"/>
  <c r="F69" i="7"/>
  <c r="O69" i="7"/>
  <c r="G69" i="7"/>
  <c r="J69" i="7"/>
  <c r="I69" i="7"/>
  <c r="L69" i="7"/>
  <c r="K61" i="7"/>
  <c r="D61" i="7"/>
  <c r="M61" i="7"/>
  <c r="E61" i="7"/>
  <c r="N61" i="7"/>
  <c r="H61" i="7"/>
  <c r="I61" i="7"/>
  <c r="J61" i="7"/>
  <c r="K53" i="7"/>
  <c r="I53" i="7"/>
  <c r="J53" i="7"/>
  <c r="E53" i="7"/>
  <c r="N53" i="7"/>
  <c r="G53" i="7"/>
  <c r="H53" i="7"/>
  <c r="O53" i="7"/>
  <c r="K45" i="7"/>
  <c r="F45" i="7"/>
  <c r="O45" i="7"/>
  <c r="G45" i="7"/>
  <c r="J45" i="7"/>
  <c r="H45" i="7"/>
  <c r="I45" i="7"/>
  <c r="N45" i="7"/>
  <c r="K37" i="7"/>
  <c r="L37" i="7"/>
  <c r="D37" i="7"/>
  <c r="M37" i="7"/>
  <c r="G37" i="7"/>
  <c r="F37" i="7"/>
  <c r="H37" i="7"/>
  <c r="N37" i="7"/>
  <c r="K29" i="7"/>
  <c r="M32" i="8" s="1"/>
  <c r="I29" i="7"/>
  <c r="K32" i="8" s="1"/>
  <c r="J29" i="7"/>
  <c r="L32" i="8" s="1"/>
  <c r="E29" i="7"/>
  <c r="E32" i="8" s="1"/>
  <c r="N29" i="7"/>
  <c r="G32" i="8" s="1"/>
  <c r="F29" i="7"/>
  <c r="F32" i="8" s="1"/>
  <c r="G29" i="7"/>
  <c r="H32" i="8" s="1"/>
  <c r="M29" i="7"/>
  <c r="N32" i="8" s="1"/>
  <c r="K21" i="7"/>
  <c r="M22" i="8" s="1"/>
  <c r="M23" i="8" s="1"/>
  <c r="H21" i="7"/>
  <c r="J22" i="8" s="1"/>
  <c r="J23" i="8" s="1"/>
  <c r="I21" i="7"/>
  <c r="K22" i="8" s="1"/>
  <c r="K23" i="8" s="1"/>
  <c r="D21" i="7"/>
  <c r="D22" i="8" s="1"/>
  <c r="D23" i="8" s="1"/>
  <c r="M21" i="7"/>
  <c r="N22" i="8" s="1"/>
  <c r="N23" i="8" s="1"/>
  <c r="G21" i="7"/>
  <c r="H22" i="8" s="1"/>
  <c r="H23" i="8" s="1"/>
  <c r="J21" i="7"/>
  <c r="L22" i="8" s="1"/>
  <c r="L23" i="8" s="1"/>
  <c r="O21" i="7"/>
  <c r="O22" i="8" s="1"/>
  <c r="O23" i="8" s="1"/>
  <c r="K13" i="7"/>
  <c r="F13" i="7"/>
  <c r="O13" i="7"/>
  <c r="G13" i="7"/>
  <c r="J13" i="7"/>
  <c r="L13" i="7"/>
  <c r="M13" i="7"/>
  <c r="D13" i="7"/>
  <c r="D250" i="7"/>
  <c r="L250" i="7"/>
  <c r="E218" i="7"/>
  <c r="M218" i="7"/>
  <c r="E202" i="7"/>
  <c r="M202" i="7"/>
  <c r="F202" i="7"/>
  <c r="N202" i="7"/>
  <c r="I202" i="7"/>
  <c r="I186" i="7"/>
  <c r="J186" i="7"/>
  <c r="E186" i="7"/>
  <c r="M186" i="7"/>
  <c r="E170" i="7"/>
  <c r="M170" i="7"/>
  <c r="F170" i="7"/>
  <c r="N170" i="7"/>
  <c r="I170" i="7"/>
  <c r="I154" i="7"/>
  <c r="E154" i="7"/>
  <c r="H154" i="7"/>
  <c r="J154" i="7"/>
  <c r="M154" i="7"/>
  <c r="F138" i="7"/>
  <c r="N138" i="7"/>
  <c r="G138" i="7"/>
  <c r="O138" i="7"/>
  <c r="J138" i="7"/>
  <c r="M138" i="7"/>
  <c r="H138" i="7"/>
  <c r="D122" i="7"/>
  <c r="L122" i="7"/>
  <c r="E122" i="7"/>
  <c r="M122" i="7"/>
  <c r="H122" i="7"/>
  <c r="O122" i="7"/>
  <c r="I122" i="7"/>
  <c r="G106" i="7"/>
  <c r="K106" i="7"/>
  <c r="L106" i="7"/>
  <c r="F106" i="7"/>
  <c r="O106" i="7"/>
  <c r="D106" i="7"/>
  <c r="E106" i="7"/>
  <c r="J106" i="7"/>
  <c r="J90" i="7"/>
  <c r="K90" i="7"/>
  <c r="E90" i="7"/>
  <c r="N90" i="7"/>
  <c r="M90" i="7"/>
  <c r="F90" i="7"/>
  <c r="K74" i="7"/>
  <c r="L74" i="7"/>
  <c r="F74" i="7"/>
  <c r="J74" i="7"/>
  <c r="M74" i="7"/>
  <c r="D74" i="7"/>
  <c r="F58" i="7"/>
  <c r="H58" i="7"/>
  <c r="K58" i="7"/>
  <c r="L58" i="7"/>
  <c r="M58" i="7"/>
  <c r="D58" i="7"/>
  <c r="I42" i="7"/>
  <c r="J42" i="7"/>
  <c r="D42" i="7"/>
  <c r="M42" i="7"/>
  <c r="K42" i="7"/>
  <c r="L42" i="7"/>
  <c r="L26" i="7"/>
  <c r="I28" i="8" s="1"/>
  <c r="D26" i="7"/>
  <c r="D28" i="8" s="1"/>
  <c r="M26" i="7"/>
  <c r="N28" i="8" s="1"/>
  <c r="H26" i="7"/>
  <c r="J28" i="8" s="1"/>
  <c r="J26" i="7"/>
  <c r="L28" i="8" s="1"/>
  <c r="K26" i="7"/>
  <c r="M28" i="8" s="1"/>
  <c r="K18" i="7"/>
  <c r="L18" i="7"/>
  <c r="F18" i="7"/>
  <c r="M18" i="7"/>
  <c r="N18" i="7"/>
  <c r="E18" i="7"/>
  <c r="J258" i="7"/>
  <c r="G254" i="7"/>
  <c r="I250" i="7"/>
  <c r="G238" i="7"/>
  <c r="H234" i="7"/>
  <c r="N218" i="7"/>
  <c r="D218" i="7"/>
  <c r="O202" i="7"/>
  <c r="L186" i="7"/>
  <c r="K170" i="7"/>
  <c r="G154" i="7"/>
  <c r="H142" i="7"/>
  <c r="K138" i="7"/>
  <c r="G122" i="7"/>
  <c r="M94" i="7"/>
  <c r="L90" i="7"/>
  <c r="E74" i="7"/>
  <c r="G242" i="7"/>
  <c r="O242" i="7"/>
  <c r="D226" i="7"/>
  <c r="L226" i="7"/>
  <c r="F210" i="7"/>
  <c r="N210" i="7"/>
  <c r="G194" i="7"/>
  <c r="O194" i="7"/>
  <c r="H194" i="7"/>
  <c r="K194" i="7"/>
  <c r="J178" i="7"/>
  <c r="K178" i="7"/>
  <c r="F178" i="7"/>
  <c r="N178" i="7"/>
  <c r="G162" i="7"/>
  <c r="O162" i="7"/>
  <c r="H162" i="7"/>
  <c r="K162" i="7"/>
  <c r="J146" i="7"/>
  <c r="K146" i="7"/>
  <c r="F146" i="7"/>
  <c r="N146" i="7"/>
  <c r="E146" i="7"/>
  <c r="G146" i="7"/>
  <c r="L146" i="7"/>
  <c r="I130" i="7"/>
  <c r="J130" i="7"/>
  <c r="E130" i="7"/>
  <c r="M130" i="7"/>
  <c r="G130" i="7"/>
  <c r="H130" i="7"/>
  <c r="N130" i="7"/>
  <c r="G114" i="7"/>
  <c r="O114" i="7"/>
  <c r="H114" i="7"/>
  <c r="K114" i="7"/>
  <c r="I114" i="7"/>
  <c r="J114" i="7"/>
  <c r="N114" i="7"/>
  <c r="J98" i="7"/>
  <c r="K98" i="7"/>
  <c r="E98" i="7"/>
  <c r="N98" i="7"/>
  <c r="H98" i="7"/>
  <c r="I98" i="7"/>
  <c r="K82" i="7"/>
  <c r="L82" i="7"/>
  <c r="F82" i="7"/>
  <c r="E82" i="7"/>
  <c r="H82" i="7"/>
  <c r="M82" i="7"/>
  <c r="I66" i="7"/>
  <c r="J66" i="7"/>
  <c r="D66" i="7"/>
  <c r="M66" i="7"/>
  <c r="L66" i="7"/>
  <c r="N66" i="7"/>
  <c r="E66" i="7"/>
  <c r="L50" i="7"/>
  <c r="D50" i="7"/>
  <c r="M50" i="7"/>
  <c r="H50" i="7"/>
  <c r="K50" i="7"/>
  <c r="N50" i="7"/>
  <c r="E50" i="7"/>
  <c r="E34" i="7"/>
  <c r="N34" i="7"/>
  <c r="F34" i="7"/>
  <c r="J34" i="7"/>
  <c r="I34" i="7"/>
  <c r="K34" i="7"/>
  <c r="I10" i="7"/>
  <c r="J10" i="7"/>
  <c r="M10" i="7"/>
  <c r="N10" i="7"/>
  <c r="E10" i="7"/>
  <c r="H258" i="7"/>
  <c r="E254" i="7"/>
  <c r="H250" i="7"/>
  <c r="H242" i="7"/>
  <c r="G234" i="7"/>
  <c r="O226" i="7"/>
  <c r="F226" i="7"/>
  <c r="L218" i="7"/>
  <c r="I210" i="7"/>
  <c r="L202" i="7"/>
  <c r="E194" i="7"/>
  <c r="K186" i="7"/>
  <c r="O178" i="7"/>
  <c r="J174" i="7"/>
  <c r="J170" i="7"/>
  <c r="N162" i="7"/>
  <c r="H158" i="7"/>
  <c r="F154" i="7"/>
  <c r="I138" i="7"/>
  <c r="O130" i="7"/>
  <c r="F122" i="7"/>
  <c r="L114" i="7"/>
  <c r="L94" i="7"/>
  <c r="I90" i="7"/>
  <c r="M34" i="7"/>
  <c r="O9" i="7"/>
  <c r="H263" i="7"/>
  <c r="I263" i="7"/>
  <c r="J263" i="7"/>
  <c r="E263" i="7"/>
  <c r="M263" i="7"/>
  <c r="H255" i="7"/>
  <c r="F255" i="7"/>
  <c r="O255" i="7"/>
  <c r="G255" i="7"/>
  <c r="I255" i="7"/>
  <c r="L255" i="7"/>
  <c r="H247" i="7"/>
  <c r="K247" i="7"/>
  <c r="L247" i="7"/>
  <c r="D247" i="7"/>
  <c r="M247" i="7"/>
  <c r="G247" i="7"/>
  <c r="H239" i="7"/>
  <c r="F239" i="7"/>
  <c r="O239" i="7"/>
  <c r="G239" i="7"/>
  <c r="I239" i="7"/>
  <c r="L239" i="7"/>
  <c r="H231" i="7"/>
  <c r="J231" i="7"/>
  <c r="K231" i="7"/>
  <c r="L231" i="7"/>
  <c r="M231" i="7"/>
  <c r="F231" i="7"/>
  <c r="H223" i="7"/>
  <c r="J223" i="7"/>
  <c r="E223" i="7"/>
  <c r="M223" i="7"/>
  <c r="F223" i="7"/>
  <c r="G223" i="7"/>
  <c r="I223" i="7"/>
  <c r="N223" i="7"/>
  <c r="H215" i="7"/>
  <c r="J215" i="7"/>
  <c r="E215" i="7"/>
  <c r="M215" i="7"/>
  <c r="K215" i="7"/>
  <c r="L215" i="7"/>
  <c r="N215" i="7"/>
  <c r="F215" i="7"/>
  <c r="H207" i="7"/>
  <c r="J207" i="7"/>
  <c r="E207" i="7"/>
  <c r="M207" i="7"/>
  <c r="O207" i="7"/>
  <c r="D207" i="7"/>
  <c r="F207" i="7"/>
  <c r="K207" i="7"/>
  <c r="H199" i="7"/>
  <c r="I199" i="7"/>
  <c r="J199" i="7"/>
  <c r="E199" i="7"/>
  <c r="M199" i="7"/>
  <c r="N199" i="7"/>
  <c r="O199" i="7"/>
  <c r="G199" i="7"/>
  <c r="H191" i="7"/>
  <c r="I191" i="7"/>
  <c r="J191" i="7"/>
  <c r="E191" i="7"/>
  <c r="M191" i="7"/>
  <c r="F191" i="7"/>
  <c r="G191" i="7"/>
  <c r="K191" i="7"/>
  <c r="O191" i="7"/>
  <c r="H183" i="7"/>
  <c r="I183" i="7"/>
  <c r="J183" i="7"/>
  <c r="E183" i="7"/>
  <c r="M183" i="7"/>
  <c r="N183" i="7"/>
  <c r="O183" i="7"/>
  <c r="G183" i="7"/>
  <c r="H175" i="7"/>
  <c r="I175" i="7"/>
  <c r="J175" i="7"/>
  <c r="E175" i="7"/>
  <c r="M175" i="7"/>
  <c r="F175" i="7"/>
  <c r="G175" i="7"/>
  <c r="K175" i="7"/>
  <c r="O175" i="7"/>
  <c r="H167" i="7"/>
  <c r="I167" i="7"/>
  <c r="J167" i="7"/>
  <c r="E167" i="7"/>
  <c r="M167" i="7"/>
  <c r="N167" i="7"/>
  <c r="O167" i="7"/>
  <c r="G167" i="7"/>
  <c r="H159" i="7"/>
  <c r="I159" i="7"/>
  <c r="J159" i="7"/>
  <c r="E159" i="7"/>
  <c r="M159" i="7"/>
  <c r="F159" i="7"/>
  <c r="G159" i="7"/>
  <c r="K159" i="7"/>
  <c r="O159" i="7"/>
  <c r="H151" i="7"/>
  <c r="I151" i="7"/>
  <c r="J151" i="7"/>
  <c r="E151" i="7"/>
  <c r="M151" i="7"/>
  <c r="N151" i="7"/>
  <c r="O151" i="7"/>
  <c r="G151" i="7"/>
  <c r="H143" i="7"/>
  <c r="I143" i="7"/>
  <c r="J143" i="7"/>
  <c r="E143" i="7"/>
  <c r="M143" i="7"/>
  <c r="F143" i="7"/>
  <c r="G143" i="7"/>
  <c r="K143" i="7"/>
  <c r="O143" i="7"/>
  <c r="H135" i="7"/>
  <c r="I135" i="7"/>
  <c r="J135" i="7"/>
  <c r="E135" i="7"/>
  <c r="M135" i="7"/>
  <c r="N135" i="7"/>
  <c r="O135" i="7"/>
  <c r="G135" i="7"/>
  <c r="H127" i="7"/>
  <c r="I127" i="7"/>
  <c r="J127" i="7"/>
  <c r="E127" i="7"/>
  <c r="M127" i="7"/>
  <c r="F127" i="7"/>
  <c r="G127" i="7"/>
  <c r="K127" i="7"/>
  <c r="O127" i="7"/>
  <c r="H119" i="7"/>
  <c r="I119" i="7"/>
  <c r="J119" i="7"/>
  <c r="E119" i="7"/>
  <c r="M119" i="7"/>
  <c r="N119" i="7"/>
  <c r="O119" i="7"/>
  <c r="G119" i="7"/>
  <c r="H111" i="7"/>
  <c r="I111" i="7"/>
  <c r="J111" i="7"/>
  <c r="E111" i="7"/>
  <c r="M111" i="7"/>
  <c r="F111" i="7"/>
  <c r="G111" i="7"/>
  <c r="K111" i="7"/>
  <c r="O111" i="7"/>
  <c r="K103" i="7"/>
  <c r="E103" i="7"/>
  <c r="N103" i="7"/>
  <c r="F103" i="7"/>
  <c r="O103" i="7"/>
  <c r="G103" i="7"/>
  <c r="J103" i="7"/>
  <c r="H103" i="7"/>
  <c r="I103" i="7"/>
  <c r="L103" i="7"/>
  <c r="K95" i="7"/>
  <c r="F95" i="7"/>
  <c r="O95" i="7"/>
  <c r="G95" i="7"/>
  <c r="H95" i="7"/>
  <c r="L95" i="7"/>
  <c r="D95" i="7"/>
  <c r="E95" i="7"/>
  <c r="I95" i="7"/>
  <c r="N95" i="7"/>
  <c r="K87" i="7"/>
  <c r="G87" i="7"/>
  <c r="H87" i="7"/>
  <c r="I87" i="7"/>
  <c r="D87" i="7"/>
  <c r="M87" i="7"/>
  <c r="E87" i="7"/>
  <c r="F87" i="7"/>
  <c r="N87" i="7"/>
  <c r="K79" i="7"/>
  <c r="H79" i="7"/>
  <c r="I79" i="7"/>
  <c r="J79" i="7"/>
  <c r="E79" i="7"/>
  <c r="N79" i="7"/>
  <c r="D79" i="7"/>
  <c r="F79" i="7"/>
  <c r="M79" i="7"/>
  <c r="K71" i="7"/>
  <c r="I71" i="7"/>
  <c r="J71" i="7"/>
  <c r="L71" i="7"/>
  <c r="F71" i="7"/>
  <c r="O71" i="7"/>
  <c r="D71" i="7"/>
  <c r="H71" i="7"/>
  <c r="K63" i="7"/>
  <c r="J63" i="7"/>
  <c r="L63" i="7"/>
  <c r="D63" i="7"/>
  <c r="M63" i="7"/>
  <c r="G63" i="7"/>
  <c r="N63" i="7"/>
  <c r="O63" i="7"/>
  <c r="F63" i="7"/>
  <c r="K55" i="7"/>
  <c r="L55" i="7"/>
  <c r="D55" i="7"/>
  <c r="M55" i="7"/>
  <c r="E55" i="7"/>
  <c r="N55" i="7"/>
  <c r="H55" i="7"/>
  <c r="F55" i="7"/>
  <c r="G55" i="7"/>
  <c r="O55" i="7"/>
  <c r="K47" i="7"/>
  <c r="D47" i="7"/>
  <c r="M47" i="7"/>
  <c r="E47" i="7"/>
  <c r="N47" i="7"/>
  <c r="F47" i="7"/>
  <c r="O47" i="7"/>
  <c r="I47" i="7"/>
  <c r="J47" i="7"/>
  <c r="L47" i="7"/>
  <c r="K39" i="7"/>
  <c r="E39" i="7"/>
  <c r="N39" i="7"/>
  <c r="F39" i="7"/>
  <c r="O39" i="7"/>
  <c r="G39" i="7"/>
  <c r="J39" i="7"/>
  <c r="D39" i="7"/>
  <c r="H39" i="7"/>
  <c r="M39" i="7"/>
  <c r="K31" i="7"/>
  <c r="M34" i="8" s="1"/>
  <c r="F31" i="7"/>
  <c r="F34" i="8" s="1"/>
  <c r="O31" i="7"/>
  <c r="O34" i="8" s="1"/>
  <c r="G31" i="7"/>
  <c r="H34" i="8" s="1"/>
  <c r="H37" i="8" s="1"/>
  <c r="H31" i="7"/>
  <c r="J34" i="8" s="1"/>
  <c r="L31" i="7"/>
  <c r="I34" i="8" s="1"/>
  <c r="N31" i="7"/>
  <c r="G34" i="8" s="1"/>
  <c r="I31" i="7"/>
  <c r="K34" i="8" s="1"/>
  <c r="K23" i="7"/>
  <c r="M25" i="8" s="1"/>
  <c r="G23" i="7"/>
  <c r="H25" i="8" s="1"/>
  <c r="H23" i="7"/>
  <c r="J25" i="8" s="1"/>
  <c r="I23" i="7"/>
  <c r="K25" i="8" s="1"/>
  <c r="D23" i="7"/>
  <c r="D25" i="8" s="1"/>
  <c r="D29" i="8" s="1"/>
  <c r="M23" i="7"/>
  <c r="N25" i="8" s="1"/>
  <c r="L23" i="7"/>
  <c r="I25" i="8" s="1"/>
  <c r="N23" i="7"/>
  <c r="G25" i="8" s="1"/>
  <c r="O23" i="7"/>
  <c r="O25" i="8" s="1"/>
  <c r="E23" i="7"/>
  <c r="E25" i="8" s="1"/>
  <c r="K15" i="7"/>
  <c r="H15" i="7"/>
  <c r="I15" i="7"/>
  <c r="J15" i="7"/>
  <c r="E15" i="7"/>
  <c r="N15" i="7"/>
  <c r="G15" i="7"/>
  <c r="L15" i="7"/>
  <c r="M15" i="7"/>
  <c r="D263" i="7"/>
  <c r="I247" i="7"/>
  <c r="G231" i="7"/>
  <c r="L223" i="7"/>
  <c r="G215" i="7"/>
  <c r="G207" i="7"/>
  <c r="D199" i="7"/>
  <c r="L175" i="7"/>
  <c r="D167" i="7"/>
  <c r="L143" i="7"/>
  <c r="D135" i="7"/>
  <c r="L111" i="7"/>
  <c r="J87" i="7"/>
  <c r="L39" i="7"/>
  <c r="M31" i="7"/>
  <c r="N34" i="8" s="1"/>
  <c r="D262" i="7"/>
  <c r="L262" i="7"/>
  <c r="E262" i="7"/>
  <c r="M262" i="7"/>
  <c r="F262" i="7"/>
  <c r="N262" i="7"/>
  <c r="I262" i="7"/>
  <c r="D254" i="7"/>
  <c r="L254" i="7"/>
  <c r="I254" i="7"/>
  <c r="J254" i="7"/>
  <c r="K254" i="7"/>
  <c r="F254" i="7"/>
  <c r="O254" i="7"/>
  <c r="D246" i="7"/>
  <c r="L246" i="7"/>
  <c r="E246" i="7"/>
  <c r="N246" i="7"/>
  <c r="F246" i="7"/>
  <c r="O246" i="7"/>
  <c r="G246" i="7"/>
  <c r="J246" i="7"/>
  <c r="D238" i="7"/>
  <c r="L238" i="7"/>
  <c r="I238" i="7"/>
  <c r="J238" i="7"/>
  <c r="K238" i="7"/>
  <c r="F238" i="7"/>
  <c r="O238" i="7"/>
  <c r="D230" i="7"/>
  <c r="L230" i="7"/>
  <c r="F230" i="7"/>
  <c r="N230" i="7"/>
  <c r="K230" i="7"/>
  <c r="M230" i="7"/>
  <c r="O230" i="7"/>
  <c r="H230" i="7"/>
  <c r="D222" i="7"/>
  <c r="L222" i="7"/>
  <c r="F222" i="7"/>
  <c r="N222" i="7"/>
  <c r="I222" i="7"/>
  <c r="E222" i="7"/>
  <c r="G222" i="7"/>
  <c r="H222" i="7"/>
  <c r="M222" i="7"/>
  <c r="D214" i="7"/>
  <c r="L214" i="7"/>
  <c r="F214" i="7"/>
  <c r="N214" i="7"/>
  <c r="I214" i="7"/>
  <c r="J214" i="7"/>
  <c r="K214" i="7"/>
  <c r="M214" i="7"/>
  <c r="E214" i="7"/>
  <c r="D206" i="7"/>
  <c r="L206" i="7"/>
  <c r="F206" i="7"/>
  <c r="N206" i="7"/>
  <c r="I206" i="7"/>
  <c r="O206" i="7"/>
  <c r="E206" i="7"/>
  <c r="J206" i="7"/>
  <c r="D198" i="7"/>
  <c r="L198" i="7"/>
  <c r="E198" i="7"/>
  <c r="M198" i="7"/>
  <c r="F198" i="7"/>
  <c r="N198" i="7"/>
  <c r="I198" i="7"/>
  <c r="J198" i="7"/>
  <c r="K198" i="7"/>
  <c r="O198" i="7"/>
  <c r="D190" i="7"/>
  <c r="L190" i="7"/>
  <c r="E190" i="7"/>
  <c r="M190" i="7"/>
  <c r="F190" i="7"/>
  <c r="N190" i="7"/>
  <c r="I190" i="7"/>
  <c r="G190" i="7"/>
  <c r="K190" i="7"/>
  <c r="D182" i="7"/>
  <c r="L182" i="7"/>
  <c r="E182" i="7"/>
  <c r="M182" i="7"/>
  <c r="F182" i="7"/>
  <c r="N182" i="7"/>
  <c r="I182" i="7"/>
  <c r="J182" i="7"/>
  <c r="K182" i="7"/>
  <c r="O182" i="7"/>
  <c r="D174" i="7"/>
  <c r="L174" i="7"/>
  <c r="E174" i="7"/>
  <c r="M174" i="7"/>
  <c r="F174" i="7"/>
  <c r="N174" i="7"/>
  <c r="I174" i="7"/>
  <c r="G174" i="7"/>
  <c r="K174" i="7"/>
  <c r="D166" i="7"/>
  <c r="L166" i="7"/>
  <c r="E166" i="7"/>
  <c r="M166" i="7"/>
  <c r="F166" i="7"/>
  <c r="N166" i="7"/>
  <c r="I166" i="7"/>
  <c r="J166" i="7"/>
  <c r="K166" i="7"/>
  <c r="O166" i="7"/>
  <c r="D158" i="7"/>
  <c r="L158" i="7"/>
  <c r="E158" i="7"/>
  <c r="M158" i="7"/>
  <c r="F158" i="7"/>
  <c r="N158" i="7"/>
  <c r="I158" i="7"/>
  <c r="G158" i="7"/>
  <c r="K158" i="7"/>
  <c r="D150" i="7"/>
  <c r="L150" i="7"/>
  <c r="E150" i="7"/>
  <c r="M150" i="7"/>
  <c r="F150" i="7"/>
  <c r="N150" i="7"/>
  <c r="I150" i="7"/>
  <c r="J150" i="7"/>
  <c r="K150" i="7"/>
  <c r="O150" i="7"/>
  <c r="O262" i="7"/>
  <c r="N255" i="7"/>
  <c r="H254" i="7"/>
  <c r="F247" i="7"/>
  <c r="N239" i="7"/>
  <c r="H238" i="7"/>
  <c r="E231" i="7"/>
  <c r="K223" i="7"/>
  <c r="D215" i="7"/>
  <c r="M206" i="7"/>
  <c r="H198" i="7"/>
  <c r="L183" i="7"/>
  <c r="D175" i="7"/>
  <c r="H166" i="7"/>
  <c r="L151" i="7"/>
  <c r="D143" i="7"/>
  <c r="L119" i="7"/>
  <c r="D111" i="7"/>
  <c r="O79" i="7"/>
  <c r="I39" i="7"/>
  <c r="J31" i="7"/>
  <c r="L34" i="8" s="1"/>
  <c r="J23" i="7"/>
  <c r="L25" i="8" s="1"/>
  <c r="O15" i="7"/>
  <c r="D260" i="7"/>
  <c r="L260" i="7"/>
  <c r="E260" i="7"/>
  <c r="M260" i="7"/>
  <c r="F260" i="7"/>
  <c r="N260" i="7"/>
  <c r="I260" i="7"/>
  <c r="K260" i="7"/>
  <c r="N159" i="7"/>
  <c r="N127" i="7"/>
  <c r="M103" i="7"/>
  <c r="G47" i="7"/>
  <c r="D31" i="7"/>
  <c r="D34" i="8" s="1"/>
  <c r="D37" i="8" s="1"/>
  <c r="D15" i="7"/>
  <c r="H259" i="7"/>
  <c r="G259" i="7"/>
  <c r="I259" i="7"/>
  <c r="J259" i="7"/>
  <c r="D259" i="7"/>
  <c r="M259" i="7"/>
  <c r="H243" i="7"/>
  <c r="G243" i="7"/>
  <c r="I243" i="7"/>
  <c r="J243" i="7"/>
  <c r="D243" i="7"/>
  <c r="M243" i="7"/>
  <c r="H235" i="7"/>
  <c r="L235" i="7"/>
  <c r="D235" i="7"/>
  <c r="M235" i="7"/>
  <c r="E235" i="7"/>
  <c r="N235" i="7"/>
  <c r="I235" i="7"/>
  <c r="H211" i="7"/>
  <c r="J211" i="7"/>
  <c r="E211" i="7"/>
  <c r="M211" i="7"/>
  <c r="I211" i="7"/>
  <c r="K211" i="7"/>
  <c r="L211" i="7"/>
  <c r="D211" i="7"/>
  <c r="L263" i="7"/>
  <c r="H262" i="7"/>
  <c r="J260" i="7"/>
  <c r="E259" i="7"/>
  <c r="J255" i="7"/>
  <c r="O251" i="7"/>
  <c r="K246" i="7"/>
  <c r="E243" i="7"/>
  <c r="J239" i="7"/>
  <c r="O235" i="7"/>
  <c r="I230" i="7"/>
  <c r="K222" i="7"/>
  <c r="G214" i="7"/>
  <c r="G206" i="7"/>
  <c r="L191" i="7"/>
  <c r="D183" i="7"/>
  <c r="H174" i="7"/>
  <c r="L159" i="7"/>
  <c r="D151" i="7"/>
  <c r="L127" i="7"/>
  <c r="D119" i="7"/>
  <c r="D103" i="7"/>
  <c r="M95" i="7"/>
  <c r="M71" i="7"/>
  <c r="I55" i="7"/>
  <c r="N263" i="7"/>
  <c r="K255" i="7"/>
  <c r="K239" i="7"/>
  <c r="N191" i="7"/>
  <c r="F151" i="7"/>
  <c r="G79" i="7"/>
  <c r="N71" i="7"/>
  <c r="H227" i="7"/>
  <c r="J227" i="7"/>
  <c r="E227" i="7"/>
  <c r="M227" i="7"/>
  <c r="L227" i="7"/>
  <c r="N227" i="7"/>
  <c r="O227" i="7"/>
  <c r="G227" i="7"/>
  <c r="K263" i="7"/>
  <c r="G262" i="7"/>
  <c r="H260" i="7"/>
  <c r="E255" i="7"/>
  <c r="O247" i="7"/>
  <c r="I246" i="7"/>
  <c r="E239" i="7"/>
  <c r="K235" i="7"/>
  <c r="O231" i="7"/>
  <c r="G230" i="7"/>
  <c r="J222" i="7"/>
  <c r="O211" i="7"/>
  <c r="N207" i="7"/>
  <c r="L199" i="7"/>
  <c r="D191" i="7"/>
  <c r="H182" i="7"/>
  <c r="L167" i="7"/>
  <c r="D159" i="7"/>
  <c r="H150" i="7"/>
  <c r="L135" i="7"/>
  <c r="D127" i="7"/>
  <c r="J95" i="7"/>
  <c r="G71" i="7"/>
  <c r="I63" i="7"/>
  <c r="F183" i="7"/>
  <c r="F119" i="7"/>
  <c r="J55" i="7"/>
  <c r="H251" i="7"/>
  <c r="L251" i="7"/>
  <c r="D251" i="7"/>
  <c r="M251" i="7"/>
  <c r="E251" i="7"/>
  <c r="N251" i="7"/>
  <c r="I251" i="7"/>
  <c r="H219" i="7"/>
  <c r="J219" i="7"/>
  <c r="E219" i="7"/>
  <c r="M219" i="7"/>
  <c r="D219" i="7"/>
  <c r="F219" i="7"/>
  <c r="G219" i="7"/>
  <c r="L219" i="7"/>
  <c r="G263" i="7"/>
  <c r="G260" i="7"/>
  <c r="D255" i="7"/>
  <c r="J251" i="7"/>
  <c r="N247" i="7"/>
  <c r="H246" i="7"/>
  <c r="D239" i="7"/>
  <c r="J235" i="7"/>
  <c r="N231" i="7"/>
  <c r="E230" i="7"/>
  <c r="O219" i="7"/>
  <c r="O215" i="7"/>
  <c r="N211" i="7"/>
  <c r="L207" i="7"/>
  <c r="K199" i="7"/>
  <c r="O190" i="7"/>
  <c r="G182" i="7"/>
  <c r="K167" i="7"/>
  <c r="O158" i="7"/>
  <c r="G150" i="7"/>
  <c r="K135" i="7"/>
  <c r="O87" i="7"/>
  <c r="E71" i="7"/>
  <c r="H63" i="7"/>
  <c r="D142" i="7"/>
  <c r="L142" i="7"/>
  <c r="E142" i="7"/>
  <c r="M142" i="7"/>
  <c r="F142" i="7"/>
  <c r="N142" i="7"/>
  <c r="I142" i="7"/>
  <c r="D134" i="7"/>
  <c r="L134" i="7"/>
  <c r="E134" i="7"/>
  <c r="M134" i="7"/>
  <c r="F134" i="7"/>
  <c r="N134" i="7"/>
  <c r="I134" i="7"/>
  <c r="D126" i="7"/>
  <c r="L126" i="7"/>
  <c r="E126" i="7"/>
  <c r="M126" i="7"/>
  <c r="F126" i="7"/>
  <c r="N126" i="7"/>
  <c r="I126" i="7"/>
  <c r="D118" i="7"/>
  <c r="L118" i="7"/>
  <c r="E118" i="7"/>
  <c r="M118" i="7"/>
  <c r="F118" i="7"/>
  <c r="N118" i="7"/>
  <c r="I118" i="7"/>
  <c r="D110" i="7"/>
  <c r="L110" i="7"/>
  <c r="E110" i="7"/>
  <c r="M110" i="7"/>
  <c r="F110" i="7"/>
  <c r="N110" i="7"/>
  <c r="I110" i="7"/>
  <c r="G102" i="7"/>
  <c r="O102" i="7"/>
  <c r="H102" i="7"/>
  <c r="I102" i="7"/>
  <c r="J102" i="7"/>
  <c r="D102" i="7"/>
  <c r="M102" i="7"/>
  <c r="G94" i="7"/>
  <c r="O94" i="7"/>
  <c r="I94" i="7"/>
  <c r="J94" i="7"/>
  <c r="K94" i="7"/>
  <c r="E94" i="7"/>
  <c r="N94" i="7"/>
  <c r="G86" i="7"/>
  <c r="O86" i="7"/>
  <c r="J86" i="7"/>
  <c r="K86" i="7"/>
  <c r="L86" i="7"/>
  <c r="F86" i="7"/>
  <c r="G78" i="7"/>
  <c r="O78" i="7"/>
  <c r="K78" i="7"/>
  <c r="L78" i="7"/>
  <c r="D78" i="7"/>
  <c r="M78" i="7"/>
  <c r="H78" i="7"/>
  <c r="G70" i="7"/>
  <c r="O70" i="7"/>
  <c r="L70" i="7"/>
  <c r="D70" i="7"/>
  <c r="M70" i="7"/>
  <c r="E70" i="7"/>
  <c r="N70" i="7"/>
  <c r="I70" i="7"/>
  <c r="G62" i="7"/>
  <c r="O62" i="7"/>
  <c r="D62" i="7"/>
  <c r="M62" i="7"/>
  <c r="E62" i="7"/>
  <c r="N62" i="7"/>
  <c r="F62" i="7"/>
  <c r="J62" i="7"/>
  <c r="G54" i="7"/>
  <c r="O54" i="7"/>
  <c r="E54" i="7"/>
  <c r="N54" i="7"/>
  <c r="F54" i="7"/>
  <c r="H54" i="7"/>
  <c r="K54" i="7"/>
  <c r="G46" i="7"/>
  <c r="O46" i="7"/>
  <c r="F46" i="7"/>
  <c r="H46" i="7"/>
  <c r="I46" i="7"/>
  <c r="L46" i="7"/>
  <c r="G38" i="7"/>
  <c r="O38" i="7"/>
  <c r="H38" i="7"/>
  <c r="I38" i="7"/>
  <c r="J38" i="7"/>
  <c r="D38" i="7"/>
  <c r="M38" i="7"/>
  <c r="G30" i="7"/>
  <c r="H33" i="8" s="1"/>
  <c r="O30" i="7"/>
  <c r="O33" i="8" s="1"/>
  <c r="I30" i="7"/>
  <c r="K33" i="8" s="1"/>
  <c r="J30" i="7"/>
  <c r="L33" i="8" s="1"/>
  <c r="K30" i="7"/>
  <c r="M33" i="8" s="1"/>
  <c r="E30" i="7"/>
  <c r="E33" i="8" s="1"/>
  <c r="N30" i="7"/>
  <c r="G33" i="8" s="1"/>
  <c r="G37" i="8" s="1"/>
  <c r="G22" i="7"/>
  <c r="H24" i="8" s="1"/>
  <c r="O22" i="7"/>
  <c r="O24" i="8" s="1"/>
  <c r="J22" i="7"/>
  <c r="L24" i="8" s="1"/>
  <c r="L29" i="8" s="1"/>
  <c r="K22" i="7"/>
  <c r="M24" i="8" s="1"/>
  <c r="L22" i="7"/>
  <c r="I24" i="8" s="1"/>
  <c r="F22" i="7"/>
  <c r="F24" i="8" s="1"/>
  <c r="F29" i="8" s="1"/>
  <c r="G14" i="7"/>
  <c r="O14" i="7"/>
  <c r="K14" i="7"/>
  <c r="L14" i="7"/>
  <c r="D14" i="7"/>
  <c r="M14" i="7"/>
  <c r="H14" i="7"/>
  <c r="K142" i="7"/>
  <c r="K126" i="7"/>
  <c r="K110" i="7"/>
  <c r="L102" i="7"/>
  <c r="H94" i="7"/>
  <c r="H86" i="7"/>
  <c r="F78" i="7"/>
  <c r="I54" i="7"/>
  <c r="N46" i="7"/>
  <c r="F38" i="7"/>
  <c r="N14" i="7"/>
  <c r="G142" i="7"/>
  <c r="O134" i="7"/>
  <c r="G126" i="7"/>
  <c r="O118" i="7"/>
  <c r="G110" i="7"/>
  <c r="E102" i="7"/>
  <c r="K62" i="7"/>
  <c r="J46" i="7"/>
  <c r="M30" i="7"/>
  <c r="N33" i="8" s="1"/>
  <c r="I22" i="7"/>
  <c r="K24" i="8" s="1"/>
  <c r="F14" i="7"/>
  <c r="K134" i="7"/>
  <c r="K118" i="7"/>
  <c r="K70" i="7"/>
  <c r="I62" i="7"/>
  <c r="E46" i="7"/>
  <c r="L30" i="7"/>
  <c r="I33" i="8" s="1"/>
  <c r="H22" i="7"/>
  <c r="J24" i="8" s="1"/>
  <c r="E14" i="7"/>
  <c r="J134" i="7"/>
  <c r="J118" i="7"/>
  <c r="N86" i="7"/>
  <c r="N78" i="7"/>
  <c r="J70" i="7"/>
  <c r="H62" i="7"/>
  <c r="M54" i="7"/>
  <c r="D46" i="7"/>
  <c r="N38" i="7"/>
  <c r="H30" i="7"/>
  <c r="J33" i="8" s="1"/>
  <c r="J37" i="8" s="1"/>
  <c r="E22" i="7"/>
  <c r="E24" i="8" s="1"/>
  <c r="G98" i="7"/>
  <c r="O98" i="7"/>
  <c r="G90" i="7"/>
  <c r="O90" i="7"/>
  <c r="G82" i="7"/>
  <c r="O82" i="7"/>
  <c r="G74" i="7"/>
  <c r="O74" i="7"/>
  <c r="G66" i="7"/>
  <c r="O66" i="7"/>
  <c r="G58" i="7"/>
  <c r="O58" i="7"/>
  <c r="G50" i="7"/>
  <c r="O50" i="7"/>
  <c r="G42" i="7"/>
  <c r="O42" i="7"/>
  <c r="G34" i="7"/>
  <c r="O34" i="7"/>
  <c r="G26" i="7"/>
  <c r="H28" i="8" s="1"/>
  <c r="O26" i="7"/>
  <c r="O28" i="8" s="1"/>
  <c r="G18" i="7"/>
  <c r="O18" i="7"/>
  <c r="G10" i="7"/>
  <c r="O10" i="7"/>
  <c r="M57" i="7"/>
  <c r="D57" i="7"/>
  <c r="N49" i="7"/>
  <c r="E49" i="7"/>
  <c r="O41" i="7"/>
  <c r="F41" i="7"/>
  <c r="G33" i="7"/>
  <c r="H36" i="8" s="1"/>
  <c r="H25" i="7"/>
  <c r="J27" i="8" s="1"/>
  <c r="I17" i="7"/>
  <c r="H10" i="7"/>
  <c r="K29" i="8" l="1"/>
  <c r="O37" i="8"/>
  <c r="I37" i="8"/>
  <c r="N37" i="8"/>
  <c r="F37" i="8"/>
  <c r="E37" i="8"/>
  <c r="G29" i="8"/>
  <c r="N29" i="8"/>
  <c r="M37" i="8"/>
  <c r="M29" i="8"/>
  <c r="K37" i="8"/>
  <c r="E29" i="8"/>
  <c r="I29" i="8"/>
  <c r="L37" i="8"/>
  <c r="J29" i="8"/>
  <c r="O29" i="8"/>
  <c r="H29" i="8"/>
</calcChain>
</file>

<file path=xl/sharedStrings.xml><?xml version="1.0" encoding="utf-8"?>
<sst xmlns="http://schemas.openxmlformats.org/spreadsheetml/2006/main" count="279" uniqueCount="98">
  <si>
    <t>MRT-GDM</t>
  </si>
  <si>
    <t>IF-HEHUB</t>
  </si>
  <si>
    <t>IF-TETCO/ETX</t>
  </si>
  <si>
    <t>IF-WAHA-TX</t>
  </si>
  <si>
    <t>T/STX-VAL-AVG</t>
  </si>
  <si>
    <t>IF-CIG/RKYMTN</t>
  </si>
  <si>
    <t>IF-ELPO/PERMIAN</t>
  </si>
  <si>
    <t>IF-ELPO/SJ</t>
  </si>
  <si>
    <t>IF-NTHWST/CANBR</t>
  </si>
  <si>
    <t>IF-NWPL_ROCKY_M</t>
  </si>
  <si>
    <t>NGI-SOCAL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</si>
  <si>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</si>
  <si>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</si>
  <si>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</si>
  <si>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</si>
  <si>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</si>
  <si>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</si>
  <si>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</si>
  <si>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</si>
  <si>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</si>
  <si>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</si>
  <si>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GDP-TENN/800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</si>
  <si>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</si>
  <si>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</si>
  <si>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</si>
  <si>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</si>
  <si>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</si>
  <si>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</si>
  <si>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</si>
  <si>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</si>
  <si>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</si>
  <si>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</si>
  <si>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</si>
  <si>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</si>
  <si>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GDP-CHI. GATE</t>
  </si>
  <si>
    <t>GDP-HEHUB</t>
  </si>
  <si>
    <t>GDP-DAWN</t>
  </si>
  <si>
    <t>CGPR-NIAGARA</t>
  </si>
  <si>
    <t>CGPR-CHIPPAWA</t>
  </si>
  <si>
    <t>IF-COLGULF/LAOF</t>
  </si>
  <si>
    <t>IF-COLGULF/LA</t>
  </si>
  <si>
    <t>INT</t>
  </si>
  <si>
    <t>AA</t>
  </si>
  <si>
    <t>R</t>
  </si>
  <si>
    <t>PV Factor</t>
  </si>
  <si>
    <t>NGI-PGE/CG</t>
  </si>
  <si>
    <t>M</t>
  </si>
  <si>
    <t>NGI-MALIN</t>
  </si>
  <si>
    <t>NGI-PGE/TOPOCK</t>
  </si>
  <si>
    <t>CGPR-AECO/BASIS</t>
  </si>
  <si>
    <t>NW-STANFIELD</t>
  </si>
  <si>
    <t>IF-NWPL/CNBR-US</t>
  </si>
  <si>
    <t>CGPR-AECO/USIM</t>
  </si>
  <si>
    <t>IF-NGPL/MIDCON</t>
  </si>
  <si>
    <t>I</t>
  </si>
  <si>
    <t xml:space="preserve">PV ADJUSTED PHYSICAL CURVES </t>
  </si>
  <si>
    <t>BOM:</t>
  </si>
  <si>
    <t>FOM:</t>
  </si>
  <si>
    <t>NYMEX</t>
  </si>
  <si>
    <t xml:space="preserve">SOCAL </t>
  </si>
  <si>
    <t>BORDER</t>
  </si>
  <si>
    <t>PG&amp;E</t>
  </si>
  <si>
    <t>CITYGATE</t>
  </si>
  <si>
    <t>MALIN</t>
  </si>
  <si>
    <t>CIG</t>
  </si>
  <si>
    <t>ROCKIES</t>
  </si>
  <si>
    <t xml:space="preserve">NW </t>
  </si>
  <si>
    <t>WY POOL</t>
  </si>
  <si>
    <t>ELPO</t>
  </si>
  <si>
    <t>PERMIAN</t>
  </si>
  <si>
    <t>SAN JUAN</t>
  </si>
  <si>
    <t>SUMAS</t>
  </si>
  <si>
    <t>WAHA</t>
  </si>
  <si>
    <t>AREA</t>
  </si>
  <si>
    <t>AECO</t>
  </si>
  <si>
    <t>(CANADA)</t>
  </si>
  <si>
    <t>INDEX:</t>
  </si>
  <si>
    <t>AVERAGE</t>
  </si>
  <si>
    <t>WEST PRICES AND STORAGE SUMMARY</t>
  </si>
  <si>
    <t>na</t>
  </si>
  <si>
    <t>West Storage</t>
  </si>
  <si>
    <t>PGE</t>
  </si>
  <si>
    <t>CIG*</t>
  </si>
  <si>
    <t>Williston Basin*</t>
  </si>
  <si>
    <t>SOCAL</t>
  </si>
  <si>
    <t>JACKSON PRAIRIE*</t>
  </si>
  <si>
    <t>Clay Basin Inv.</t>
  </si>
  <si>
    <t>Prior Mo Avg</t>
  </si>
  <si>
    <t>MTD Avg</t>
  </si>
  <si>
    <t>Wed</t>
  </si>
  <si>
    <t>Thu</t>
  </si>
  <si>
    <t>Fri</t>
  </si>
  <si>
    <t>Sat</t>
  </si>
  <si>
    <t>Sun</t>
  </si>
  <si>
    <t>Mon</t>
  </si>
  <si>
    <t>Change from Previous Day</t>
  </si>
  <si>
    <t>Aitken Creek</t>
  </si>
  <si>
    <t>Tue (Estimates)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</si>
</sst>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1" formatCode="_-* #,##0.00_-;\-* #,##0.00_-;_-* &quot;-&quot;??_-;_-@_-"/>
    <numFmt numFmtId="173" formatCode="#,##0_ ;[Red]\-#,##0\ "/>
    <numFmt numFmtId="184" formatCode="mmmm\-yy"/>
    <numFmt numFmtId="185" formatCode="#,##0.0000_ ;[Red]\-#,##0.0000\ "/>
    <numFmt numFmtId="187" formatCode="#,##0.00_ ;[Red]\-#,##0.00\ "/>
    <numFmt numFmtId="196" formatCode="mmmm\ d\,\ yyyy"/>
    <numFmt numFmtId="201" formatCode="ddd"/>
    <numFmt numFmtId="203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sz val="10"/>
      <name val="Arial"/>
      <family val="2"/>
    </font>
    <font>
      <b/>
      <i/>
      <u/>
      <sz val="12"/>
      <color indexed="12"/>
      <name val="Arial"/>
      <family val="2"/>
    </font>
    <font>
      <sz val="10"/>
      <color indexed="22"/>
      <name val="Arial"/>
      <family val="2"/>
    </font>
    <font>
      <b/>
      <sz val="10"/>
      <color indexed="22"/>
      <name val="Arial"/>
      <family val="2"/>
    </font>
    <font>
      <sz val="10"/>
      <color indexed="9"/>
      <name val="Arial"/>
      <family val="2"/>
    </font>
    <font>
      <b/>
      <i/>
      <u/>
      <sz val="10"/>
      <color indexed="63"/>
      <name val="Arial"/>
      <family val="2"/>
    </font>
    <font>
      <sz val="10"/>
      <name val="Tahoma"/>
      <family val="2"/>
    </font>
    <font>
      <b/>
      <sz val="15"/>
      <name val="Tahoma"/>
      <family val="2"/>
    </font>
    <font>
      <sz val="15"/>
      <name val="Tahoma"/>
      <family val="2"/>
    </font>
    <font>
      <b/>
      <sz val="15"/>
      <name val="Arial"/>
      <family val="2"/>
    </font>
    <font>
      <sz val="15"/>
      <name val="Arial"/>
      <family val="2"/>
    </font>
    <font>
      <b/>
      <u/>
      <sz val="20"/>
      <name val="Tahoma"/>
      <family val="2"/>
    </font>
    <font>
      <u/>
      <sz val="10"/>
      <name val="Tahoma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35">
    <xf numFmtId="0" fontId="0" fillId="0" borderId="0" xfId="0"/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6" fillId="0" borderId="0" xfId="0" applyNumberFormat="1" applyFont="1" applyAlignment="1">
      <alignment horizontal="right"/>
    </xf>
    <xf numFmtId="185" fontId="0" fillId="2" borderId="1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2" xfId="0" applyNumberFormat="1" applyFill="1" applyBorder="1" applyAlignment="1">
      <alignment horizontal="right"/>
    </xf>
    <xf numFmtId="15" fontId="3" fillId="0" borderId="3" xfId="0" applyNumberFormat="1" applyFont="1" applyBorder="1"/>
    <xf numFmtId="15" fontId="3" fillId="0" borderId="0" xfId="0" applyNumberFormat="1" applyFont="1" applyAlignment="1">
      <alignment horizontal="right"/>
    </xf>
    <xf numFmtId="15" fontId="2" fillId="0" borderId="4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right"/>
    </xf>
    <xf numFmtId="185" fontId="4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3" fillId="0" borderId="3" xfId="0" applyNumberFormat="1" applyFont="1" applyBorder="1" applyAlignment="1">
      <alignment horizontal="center"/>
    </xf>
    <xf numFmtId="15" fontId="2" fillId="0" borderId="4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85" fontId="6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15" fontId="3" fillId="0" borderId="0" xfId="0" applyNumberFormat="1" applyFont="1" applyAlignment="1">
      <alignment horizontal="center"/>
    </xf>
    <xf numFmtId="185" fontId="0" fillId="2" borderId="3" xfId="0" applyNumberFormat="1" applyFill="1" applyBorder="1" applyAlignment="1">
      <alignment horizontal="center"/>
    </xf>
    <xf numFmtId="185" fontId="0" fillId="4" borderId="1" xfId="0" applyNumberFormat="1" applyFill="1" applyBorder="1" applyAlignment="1">
      <alignment horizontal="center"/>
    </xf>
    <xf numFmtId="185" fontId="0" fillId="4" borderId="0" xfId="0" applyNumberFormat="1" applyFill="1" applyBorder="1" applyAlignment="1">
      <alignment horizontal="center"/>
    </xf>
    <xf numFmtId="185" fontId="0" fillId="4" borderId="2" xfId="0" applyNumberFormat="1" applyFill="1" applyBorder="1" applyAlignment="1">
      <alignment horizontal="center"/>
    </xf>
    <xf numFmtId="185" fontId="0" fillId="4" borderId="1" xfId="0" applyNumberFormat="1" applyFill="1" applyBorder="1" applyAlignment="1">
      <alignment horizontal="right"/>
    </xf>
    <xf numFmtId="185" fontId="0" fillId="4" borderId="0" xfId="0" applyNumberFormat="1" applyFill="1" applyBorder="1" applyAlignment="1">
      <alignment horizontal="right"/>
    </xf>
    <xf numFmtId="185" fontId="0" fillId="4" borderId="2" xfId="0" applyNumberFormat="1" applyFill="1" applyBorder="1" applyAlignment="1">
      <alignment horizontal="right"/>
    </xf>
    <xf numFmtId="15" fontId="3" fillId="5" borderId="3" xfId="0" applyNumberFormat="1" applyFont="1" applyFill="1" applyBorder="1" applyAlignment="1">
      <alignment horizontal="center"/>
    </xf>
    <xf numFmtId="15" fontId="3" fillId="5" borderId="5" xfId="0" applyNumberFormat="1" applyFont="1" applyFill="1" applyBorder="1" applyAlignment="1">
      <alignment horizontal="center"/>
    </xf>
    <xf numFmtId="15" fontId="3" fillId="5" borderId="4" xfId="0" applyNumberFormat="1" applyFont="1" applyFill="1" applyBorder="1" applyAlignment="1">
      <alignment horizontal="center"/>
    </xf>
    <xf numFmtId="185" fontId="0" fillId="6" borderId="5" xfId="0" applyNumberFormat="1" applyFill="1" applyBorder="1" applyAlignment="1">
      <alignment horizontal="center"/>
    </xf>
    <xf numFmtId="185" fontId="0" fillId="6" borderId="4" xfId="0" applyNumberFormat="1" applyFill="1" applyBorder="1" applyAlignment="1">
      <alignment horizontal="center"/>
    </xf>
    <xf numFmtId="0" fontId="0" fillId="7" borderId="0" xfId="0" applyFill="1"/>
    <xf numFmtId="14" fontId="3" fillId="7" borderId="0" xfId="0" applyNumberFormat="1" applyFont="1" applyFill="1" applyAlignment="1">
      <alignment horizontal="center"/>
    </xf>
    <xf numFmtId="15" fontId="3" fillId="8" borderId="3" xfId="0" applyNumberFormat="1" applyFont="1" applyFill="1" applyBorder="1" applyAlignment="1">
      <alignment horizontal="center"/>
    </xf>
    <xf numFmtId="15" fontId="3" fillId="8" borderId="5" xfId="0" applyNumberFormat="1" applyFont="1" applyFill="1" applyBorder="1" applyAlignment="1">
      <alignment horizontal="center"/>
    </xf>
    <xf numFmtId="15" fontId="3" fillId="8" borderId="4" xfId="0" applyNumberFormat="1" applyFont="1" applyFill="1" applyBorder="1" applyAlignment="1">
      <alignment horizontal="center"/>
    </xf>
    <xf numFmtId="185" fontId="7" fillId="4" borderId="1" xfId="0" applyNumberFormat="1" applyFont="1" applyFill="1" applyBorder="1" applyAlignment="1">
      <alignment horizontal="center"/>
    </xf>
    <xf numFmtId="185" fontId="0" fillId="7" borderId="0" xfId="0" applyNumberFormat="1" applyFill="1" applyBorder="1" applyAlignment="1">
      <alignment horizontal="center"/>
    </xf>
    <xf numFmtId="185" fontId="0" fillId="9" borderId="1" xfId="0" applyNumberFormat="1" applyFill="1" applyBorder="1" applyAlignment="1">
      <alignment horizontal="center"/>
    </xf>
    <xf numFmtId="185" fontId="0" fillId="9" borderId="0" xfId="0" applyNumberFormat="1" applyFill="1" applyBorder="1" applyAlignment="1">
      <alignment horizontal="center"/>
    </xf>
    <xf numFmtId="185" fontId="0" fillId="9" borderId="2" xfId="0" applyNumberFormat="1" applyFill="1" applyBorder="1" applyAlignment="1">
      <alignment horizontal="center"/>
    </xf>
    <xf numFmtId="2" fontId="0" fillId="7" borderId="0" xfId="0" applyNumberFormat="1" applyFill="1"/>
    <xf numFmtId="0" fontId="0" fillId="2" borderId="0" xfId="0" applyFill="1"/>
    <xf numFmtId="14" fontId="3" fillId="2" borderId="6" xfId="0" applyNumberFormat="1" applyFont="1" applyFill="1" applyBorder="1" applyAlignment="1">
      <alignment horizontal="right"/>
    </xf>
    <xf numFmtId="185" fontId="3" fillId="2" borderId="1" xfId="0" applyNumberFormat="1" applyFont="1" applyFill="1" applyBorder="1"/>
    <xf numFmtId="185" fontId="3" fillId="2" borderId="7" xfId="0" applyNumberFormat="1" applyFont="1" applyFill="1" applyBorder="1"/>
    <xf numFmtId="0" fontId="8" fillId="2" borderId="0" xfId="0" applyFont="1" applyFill="1"/>
    <xf numFmtId="185" fontId="7" fillId="9" borderId="1" xfId="0" applyNumberFormat="1" applyFont="1" applyFill="1" applyBorder="1" applyAlignment="1">
      <alignment horizontal="center"/>
    </xf>
    <xf numFmtId="0" fontId="0" fillId="9" borderId="2" xfId="0" applyFill="1" applyBorder="1"/>
    <xf numFmtId="0" fontId="0" fillId="9" borderId="0" xfId="0" applyFill="1" applyAlignment="1">
      <alignment horizontal="center"/>
    </xf>
    <xf numFmtId="185" fontId="7" fillId="9" borderId="7" xfId="0" applyNumberFormat="1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/>
    <xf numFmtId="14" fontId="3" fillId="2" borderId="6" xfId="0" applyNumberFormat="1" applyFont="1" applyFill="1" applyBorder="1" applyAlignment="1">
      <alignment horizontal="center"/>
    </xf>
    <xf numFmtId="187" fontId="3" fillId="2" borderId="1" xfId="0" applyNumberFormat="1" applyFont="1" applyFill="1" applyBorder="1" applyAlignment="1">
      <alignment horizontal="right"/>
    </xf>
    <xf numFmtId="187" fontId="3" fillId="2" borderId="7" xfId="0" applyNumberFormat="1" applyFont="1" applyFill="1" applyBorder="1" applyAlignment="1">
      <alignment horizontal="right"/>
    </xf>
    <xf numFmtId="173" fontId="9" fillId="0" borderId="0" xfId="0" applyNumberFormat="1" applyFont="1" applyAlignment="1">
      <alignment horizontal="right"/>
    </xf>
    <xf numFmtId="173" fontId="10" fillId="0" borderId="0" xfId="0" applyNumberFormat="1" applyFont="1" applyAlignment="1">
      <alignment horizontal="right"/>
    </xf>
    <xf numFmtId="0" fontId="11" fillId="7" borderId="0" xfId="0" applyFont="1" applyFill="1"/>
    <xf numFmtId="0" fontId="12" fillId="10" borderId="3" xfId="0" applyFont="1" applyFill="1" applyBorder="1"/>
    <xf numFmtId="0" fontId="13" fillId="7" borderId="0" xfId="0" applyFont="1" applyFill="1"/>
    <xf numFmtId="0" fontId="13" fillId="7" borderId="0" xfId="0" applyFont="1" applyFill="1" applyAlignment="1">
      <alignment horizontal="center"/>
    </xf>
    <xf numFmtId="15" fontId="14" fillId="8" borderId="10" xfId="0" applyNumberFormat="1" applyFont="1" applyFill="1" applyBorder="1" applyAlignment="1">
      <alignment horizontal="center"/>
    </xf>
    <xf numFmtId="185" fontId="15" fillId="9" borderId="11" xfId="0" applyNumberFormat="1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15" fontId="14" fillId="8" borderId="4" xfId="0" applyNumberFormat="1" applyFont="1" applyFill="1" applyBorder="1" applyAlignment="1">
      <alignment horizontal="center"/>
    </xf>
    <xf numFmtId="185" fontId="15" fillId="9" borderId="2" xfId="0" applyNumberFormat="1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14" fontId="14" fillId="5" borderId="3" xfId="0" applyNumberFormat="1" applyFont="1" applyFill="1" applyBorder="1" applyAlignment="1">
      <alignment horizontal="center"/>
    </xf>
    <xf numFmtId="187" fontId="14" fillId="2" borderId="1" xfId="0" applyNumberFormat="1" applyFont="1" applyFill="1" applyBorder="1" applyAlignment="1">
      <alignment horizontal="center"/>
    </xf>
    <xf numFmtId="187" fontId="14" fillId="2" borderId="7" xfId="0" applyNumberFormat="1" applyFont="1" applyFill="1" applyBorder="1" applyAlignment="1">
      <alignment horizontal="center"/>
    </xf>
    <xf numFmtId="184" fontId="15" fillId="7" borderId="0" xfId="0" applyNumberFormat="1" applyFont="1" applyFill="1"/>
    <xf numFmtId="2" fontId="15" fillId="7" borderId="0" xfId="0" applyNumberFormat="1" applyFont="1" applyFill="1" applyAlignment="1">
      <alignment horizontal="center"/>
    </xf>
    <xf numFmtId="0" fontId="14" fillId="11" borderId="13" xfId="0" applyFont="1" applyFill="1" applyBorder="1" applyAlignment="1">
      <alignment horizontal="center"/>
    </xf>
    <xf numFmtId="2" fontId="14" fillId="11" borderId="13" xfId="0" applyNumberFormat="1" applyFont="1" applyFill="1" applyBorder="1" applyAlignment="1">
      <alignment horizontal="center"/>
    </xf>
    <xf numFmtId="38" fontId="17" fillId="7" borderId="0" xfId="0" applyNumberFormat="1" applyFont="1" applyFill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38" fontId="16" fillId="7" borderId="0" xfId="0" applyNumberFormat="1" applyFont="1" applyFill="1" applyBorder="1" applyAlignment="1">
      <alignment horizontal="center"/>
    </xf>
    <xf numFmtId="0" fontId="13" fillId="7" borderId="0" xfId="0" applyFont="1" applyFill="1" applyBorder="1"/>
    <xf numFmtId="0" fontId="16" fillId="7" borderId="0" xfId="0" applyFont="1" applyFill="1" applyBorder="1" applyAlignment="1">
      <alignment horizontal="center"/>
    </xf>
    <xf numFmtId="0" fontId="15" fillId="7" borderId="0" xfId="0" applyFont="1" applyFill="1"/>
    <xf numFmtId="0" fontId="15" fillId="7" borderId="0" xfId="0" applyFont="1" applyFill="1" applyBorder="1"/>
    <xf numFmtId="38" fontId="16" fillId="7" borderId="0" xfId="0" applyNumberFormat="1" applyFont="1" applyFill="1" applyBorder="1" applyAlignment="1">
      <alignment horizontal="left"/>
    </xf>
    <xf numFmtId="16" fontId="16" fillId="7" borderId="0" xfId="0" applyNumberFormat="1" applyFont="1" applyFill="1" applyBorder="1" applyAlignment="1">
      <alignment horizontal="center"/>
    </xf>
    <xf numFmtId="17" fontId="16" fillId="7" borderId="0" xfId="0" applyNumberFormat="1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6" fillId="7" borderId="0" xfId="0" applyFont="1" applyFill="1" applyBorder="1" applyAlignment="1">
      <alignment horizontal="left"/>
    </xf>
    <xf numFmtId="0" fontId="16" fillId="7" borderId="0" xfId="0" applyFont="1" applyFill="1" applyBorder="1" applyAlignment="1"/>
    <xf numFmtId="0" fontId="17" fillId="7" borderId="0" xfId="0" applyFont="1" applyFill="1" applyBorder="1" applyAlignment="1"/>
    <xf numFmtId="38" fontId="20" fillId="7" borderId="0" xfId="0" applyNumberFormat="1" applyFont="1" applyFill="1" applyBorder="1" applyAlignment="1">
      <alignment horizontal="right"/>
    </xf>
    <xf numFmtId="38" fontId="21" fillId="7" borderId="0" xfId="0" applyNumberFormat="1" applyFont="1" applyFill="1" applyBorder="1" applyAlignment="1">
      <alignment horizontal="center"/>
    </xf>
    <xf numFmtId="38" fontId="20" fillId="7" borderId="0" xfId="0" applyNumberFormat="1" applyFont="1" applyFill="1" applyBorder="1" applyAlignment="1">
      <alignment horizontal="center"/>
    </xf>
    <xf numFmtId="16" fontId="20" fillId="7" borderId="0" xfId="0" applyNumberFormat="1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13" fillId="7" borderId="0" xfId="0" applyFont="1" applyFill="1" applyBorder="1" applyAlignment="1">
      <alignment horizontal="center"/>
    </xf>
    <xf numFmtId="38" fontId="20" fillId="7" borderId="14" xfId="0" applyNumberFormat="1" applyFont="1" applyFill="1" applyBorder="1" applyAlignment="1">
      <alignment horizontal="center"/>
    </xf>
    <xf numFmtId="203" fontId="17" fillId="7" borderId="0" xfId="1" applyNumberFormat="1" applyFont="1" applyFill="1" applyBorder="1" applyAlignment="1">
      <alignment horizontal="center"/>
    </xf>
    <xf numFmtId="0" fontId="21" fillId="7" borderId="0" xfId="0" applyFont="1" applyFill="1" applyBorder="1" applyAlignment="1"/>
    <xf numFmtId="0" fontId="20" fillId="7" borderId="0" xfId="0" applyFont="1" applyFill="1" applyBorder="1" applyAlignment="1">
      <alignment horizontal="left" vertical="center"/>
    </xf>
    <xf numFmtId="201" fontId="20" fillId="7" borderId="0" xfId="0" applyNumberFormat="1" applyFont="1" applyFill="1" applyBorder="1" applyAlignment="1">
      <alignment horizontal="center"/>
    </xf>
    <xf numFmtId="37" fontId="21" fillId="7" borderId="0" xfId="1" applyNumberFormat="1" applyFont="1" applyFill="1" applyBorder="1" applyAlignment="1">
      <alignment horizontal="center" vertical="center"/>
    </xf>
    <xf numFmtId="38" fontId="22" fillId="7" borderId="0" xfId="0" applyNumberFormat="1" applyFont="1" applyFill="1" applyBorder="1" applyAlignment="1">
      <alignment horizontal="center" vertical="center"/>
    </xf>
    <xf numFmtId="38" fontId="21" fillId="7" borderId="0" xfId="0" applyNumberFormat="1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/>
    </xf>
    <xf numFmtId="17" fontId="20" fillId="8" borderId="13" xfId="0" applyNumberFormat="1" applyFont="1" applyFill="1" applyBorder="1" applyAlignment="1">
      <alignment horizontal="center"/>
    </xf>
    <xf numFmtId="38" fontId="21" fillId="8" borderId="13" xfId="0" applyNumberFormat="1" applyFont="1" applyFill="1" applyBorder="1" applyAlignment="1">
      <alignment horizontal="center"/>
    </xf>
    <xf numFmtId="38" fontId="20" fillId="8" borderId="15" xfId="0" applyNumberFormat="1" applyFont="1" applyFill="1" applyBorder="1" applyAlignment="1">
      <alignment horizontal="center"/>
    </xf>
    <xf numFmtId="38" fontId="20" fillId="9" borderId="17" xfId="0" applyNumberFormat="1" applyFont="1" applyFill="1" applyBorder="1" applyAlignment="1">
      <alignment horizontal="center"/>
    </xf>
    <xf numFmtId="17" fontId="20" fillId="9" borderId="18" xfId="0" applyNumberFormat="1" applyFont="1" applyFill="1" applyBorder="1" applyAlignment="1">
      <alignment horizontal="center"/>
    </xf>
    <xf numFmtId="38" fontId="21" fillId="9" borderId="18" xfId="0" applyNumberFormat="1" applyFont="1" applyFill="1" applyBorder="1" applyAlignment="1">
      <alignment horizontal="center"/>
    </xf>
    <xf numFmtId="38" fontId="20" fillId="11" borderId="19" xfId="0" applyNumberFormat="1" applyFont="1" applyFill="1" applyBorder="1" applyAlignment="1">
      <alignment horizontal="left"/>
    </xf>
    <xf numFmtId="0" fontId="20" fillId="11" borderId="20" xfId="0" applyFont="1" applyFill="1" applyBorder="1" applyAlignment="1">
      <alignment horizontal="center"/>
    </xf>
    <xf numFmtId="0" fontId="21" fillId="11" borderId="20" xfId="0" applyFont="1" applyFill="1" applyBorder="1" applyAlignment="1">
      <alignment horizontal="center"/>
    </xf>
    <xf numFmtId="0" fontId="21" fillId="11" borderId="21" xfId="0" applyFont="1" applyFill="1" applyBorder="1" applyAlignment="1">
      <alignment horizontal="center"/>
    </xf>
    <xf numFmtId="0" fontId="21" fillId="11" borderId="22" xfId="0" applyFont="1" applyFill="1" applyBorder="1"/>
    <xf numFmtId="0" fontId="20" fillId="11" borderId="2" xfId="0" applyFont="1" applyFill="1" applyBorder="1" applyAlignment="1">
      <alignment horizontal="center"/>
    </xf>
    <xf numFmtId="0" fontId="21" fillId="11" borderId="2" xfId="0" applyFont="1" applyFill="1" applyBorder="1" applyAlignment="1">
      <alignment horizontal="center"/>
    </xf>
    <xf numFmtId="0" fontId="21" fillId="11" borderId="9" xfId="0" applyFont="1" applyFill="1" applyBorder="1" applyAlignment="1">
      <alignment horizontal="center"/>
    </xf>
    <xf numFmtId="38" fontId="21" fillId="7" borderId="8" xfId="0" applyNumberFormat="1" applyFont="1" applyFill="1" applyBorder="1" applyAlignment="1">
      <alignment horizontal="center"/>
    </xf>
    <xf numFmtId="38" fontId="21" fillId="8" borderId="16" xfId="0" applyNumberFormat="1" applyFont="1" applyFill="1" applyBorder="1" applyAlignment="1">
      <alignment horizontal="center"/>
    </xf>
    <xf numFmtId="38" fontId="21" fillId="9" borderId="23" xfId="0" applyNumberFormat="1" applyFont="1" applyFill="1" applyBorder="1" applyAlignment="1">
      <alignment horizontal="center"/>
    </xf>
    <xf numFmtId="185" fontId="4" fillId="12" borderId="6" xfId="0" applyNumberFormat="1" applyFont="1" applyFill="1" applyBorder="1" applyAlignment="1">
      <alignment horizontal="left"/>
    </xf>
    <xf numFmtId="185" fontId="4" fillId="12" borderId="7" xfId="0" applyNumberFormat="1" applyFont="1" applyFill="1" applyBorder="1" applyAlignment="1">
      <alignment horizontal="left"/>
    </xf>
    <xf numFmtId="185" fontId="4" fillId="12" borderId="6" xfId="0" applyNumberFormat="1" applyFont="1" applyFill="1" applyBorder="1" applyAlignment="1">
      <alignment horizontal="center"/>
    </xf>
    <xf numFmtId="185" fontId="4" fillId="12" borderId="7" xfId="0" applyNumberFormat="1" applyFont="1" applyFill="1" applyBorder="1" applyAlignment="1">
      <alignment horizontal="center"/>
    </xf>
    <xf numFmtId="196" fontId="16" fillId="7" borderId="0" xfId="0" applyNumberFormat="1" applyFont="1" applyFill="1" applyBorder="1" applyAlignment="1">
      <alignment horizontal="center"/>
    </xf>
    <xf numFmtId="38" fontId="16" fillId="7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66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EBD7EB"/>
      <rgbColor rgb="00FFCCFF"/>
      <rgbColor rgb="00E3E3E3"/>
      <rgbColor rgb="003366FF"/>
      <rgbColor rgb="0033CCCC"/>
      <rgbColor rgb="00BBFF99"/>
      <rgbColor rgb="00FFAF5F"/>
      <rgbColor rgb="00FFCC99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152400</xdr:rowOff>
        </xdr:from>
        <xdr:to>
          <xdr:col>1</xdr:col>
          <xdr:colOff>104775</xdr:colOff>
          <xdr:row>3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IV1899"/>
  <sheetViews>
    <sheetView showGridLines="0" zoomScale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E2" sqref="E2"/>
    </sheetView>
  </sheetViews>
  <sheetFormatPr defaultColWidth="0" defaultRowHeight="12.75" x14ac:dyDescent="0.2"/>
  <cols>
    <col min="1" max="1" width="3.7109375" style="1" customWidth="1"/>
    <col min="2" max="2" width="10.85546875" style="1" bestFit="1" customWidth="1"/>
    <col min="3" max="3" width="15.7109375" style="8" customWidth="1"/>
    <col min="4" max="4" width="16.5703125" style="1" bestFit="1" customWidth="1"/>
    <col min="5" max="5" width="14.85546875" style="1" bestFit="1" customWidth="1"/>
    <col min="6" max="6" width="19.140625" style="1" bestFit="1" customWidth="1"/>
    <col min="7" max="7" width="19.28515625" style="1" bestFit="1" customWidth="1"/>
    <col min="8" max="8" width="19.140625" style="1" bestFit="1" customWidth="1"/>
    <col min="9" max="9" width="16.5703125" style="1" bestFit="1" customWidth="1"/>
    <col min="10" max="10" width="13.7109375" style="1" bestFit="1" customWidth="1"/>
    <col min="11" max="11" width="15.28515625" style="1" bestFit="1" customWidth="1"/>
    <col min="12" max="12" width="17.42578125" style="1" bestFit="1" customWidth="1"/>
    <col min="13" max="13" width="19.28515625" style="1" bestFit="1" customWidth="1"/>
    <col min="14" max="14" width="19.140625" style="1" bestFit="1" customWidth="1"/>
    <col min="15" max="15" width="16.140625" style="1" bestFit="1" customWidth="1"/>
    <col min="16" max="16" width="17.28515625" style="1" bestFit="1" customWidth="1"/>
    <col min="17" max="17" width="19.42578125" style="1" customWidth="1"/>
    <col min="18" max="18" width="17.5703125" style="1" hidden="1" customWidth="1"/>
    <col min="19" max="19" width="16.5703125" style="1" hidden="1" customWidth="1"/>
    <col min="20" max="20" width="15.85546875" style="1" hidden="1" customWidth="1"/>
    <col min="21" max="21" width="14.28515625" style="1" hidden="1" customWidth="1"/>
    <col min="22" max="22" width="16.5703125" style="1" hidden="1" customWidth="1"/>
    <col min="23" max="23" width="15.85546875" style="1" hidden="1" customWidth="1"/>
    <col min="24" max="24" width="14.85546875" style="1" hidden="1" customWidth="1"/>
    <col min="25" max="25" width="12.140625" style="1" hidden="1" customWidth="1"/>
    <col min="26" max="26" width="13.42578125" style="1" hidden="1" customWidth="1"/>
    <col min="27" max="30" width="17.7109375" style="1" hidden="1" customWidth="1"/>
    <col min="31" max="31" width="14.5703125" style="1" hidden="1" customWidth="1"/>
    <col min="32" max="32" width="13.140625" style="1" hidden="1" customWidth="1"/>
    <col min="33" max="16384" width="15.7109375" style="1" hidden="1"/>
  </cols>
  <sheetData>
    <row r="2" spans="1:256" ht="20.25" x14ac:dyDescent="0.3">
      <c r="C2" s="129" t="s">
        <v>12</v>
      </c>
      <c r="D2" s="130"/>
    </row>
    <row r="3" spans="1:256" x14ac:dyDescent="0.2">
      <c r="C3" s="7" t="s">
        <v>13</v>
      </c>
      <c r="D3" s="9">
        <f ca="1">TODAY()-1</f>
        <v>41886</v>
      </c>
    </row>
    <row r="5" spans="1:256" s="57" customFormat="1" x14ac:dyDescent="0.2">
      <c r="C5" s="58"/>
      <c r="D5" s="57">
        <v>2</v>
      </c>
      <c r="E5" s="57">
        <v>3</v>
      </c>
      <c r="F5" s="57">
        <v>4</v>
      </c>
      <c r="G5" s="57">
        <v>5</v>
      </c>
      <c r="H5" s="57">
        <v>6</v>
      </c>
      <c r="I5" s="57">
        <v>7</v>
      </c>
      <c r="J5" s="57">
        <v>8</v>
      </c>
      <c r="K5" s="57">
        <v>9</v>
      </c>
      <c r="L5" s="57">
        <v>10</v>
      </c>
      <c r="M5" s="57">
        <v>11</v>
      </c>
      <c r="N5" s="57">
        <v>12</v>
      </c>
      <c r="O5" s="57">
        <v>13</v>
      </c>
      <c r="P5" s="57">
        <v>14</v>
      </c>
      <c r="Q5" s="57">
        <v>15</v>
      </c>
      <c r="R5" s="57">
        <v>16</v>
      </c>
      <c r="S5" s="57">
        <v>17</v>
      </c>
      <c r="T5" s="57">
        <v>18</v>
      </c>
      <c r="U5" s="57">
        <v>19</v>
      </c>
      <c r="V5" s="57">
        <v>20</v>
      </c>
      <c r="W5" s="57">
        <v>21</v>
      </c>
      <c r="X5" s="57">
        <v>22</v>
      </c>
      <c r="Y5" s="57">
        <v>23</v>
      </c>
      <c r="Z5" s="57">
        <v>24</v>
      </c>
      <c r="AA5" s="57">
        <v>25</v>
      </c>
      <c r="AB5" s="57">
        <v>26</v>
      </c>
      <c r="AC5" s="57">
        <v>27</v>
      </c>
      <c r="AD5" s="57">
        <v>28</v>
      </c>
      <c r="AE5" s="57">
        <v>29</v>
      </c>
      <c r="AF5" s="57">
        <v>30</v>
      </c>
      <c r="AG5" s="57">
        <v>31</v>
      </c>
      <c r="AH5" s="57">
        <v>32</v>
      </c>
      <c r="AI5" s="57">
        <v>33</v>
      </c>
      <c r="AJ5" s="57">
        <v>34</v>
      </c>
      <c r="AK5" s="57">
        <v>35</v>
      </c>
      <c r="AL5" s="57">
        <v>36</v>
      </c>
      <c r="AM5" s="57">
        <v>37</v>
      </c>
      <c r="AN5" s="57">
        <v>38</v>
      </c>
      <c r="AO5" s="57">
        <v>39</v>
      </c>
      <c r="AP5" s="57">
        <v>40</v>
      </c>
      <c r="AQ5" s="57">
        <v>41</v>
      </c>
      <c r="AR5" s="57">
        <v>42</v>
      </c>
      <c r="AS5" s="57">
        <v>43</v>
      </c>
      <c r="AT5" s="57">
        <v>44</v>
      </c>
      <c r="AU5" s="57">
        <v>45</v>
      </c>
      <c r="AV5" s="57">
        <v>46</v>
      </c>
      <c r="AW5" s="57">
        <v>47</v>
      </c>
      <c r="AX5" s="57">
        <v>48</v>
      </c>
      <c r="AY5" s="57">
        <v>49</v>
      </c>
      <c r="AZ5" s="57">
        <v>50</v>
      </c>
      <c r="BA5" s="57">
        <v>51</v>
      </c>
      <c r="BB5" s="57">
        <v>52</v>
      </c>
      <c r="BC5" s="57">
        <v>53</v>
      </c>
      <c r="BD5" s="57">
        <v>54</v>
      </c>
      <c r="BE5" s="57">
        <v>55</v>
      </c>
      <c r="BF5" s="57">
        <v>56</v>
      </c>
      <c r="BG5" s="57">
        <v>57</v>
      </c>
      <c r="BH5" s="57">
        <v>58</v>
      </c>
      <c r="BI5" s="57">
        <v>59</v>
      </c>
      <c r="BJ5" s="57">
        <v>60</v>
      </c>
      <c r="BK5" s="57">
        <v>61</v>
      </c>
      <c r="BL5" s="57">
        <v>62</v>
      </c>
      <c r="BM5" s="57">
        <v>63</v>
      </c>
      <c r="BN5" s="57">
        <v>64</v>
      </c>
      <c r="BO5" s="57">
        <v>65</v>
      </c>
      <c r="BP5" s="57">
        <v>66</v>
      </c>
      <c r="BQ5" s="57">
        <v>67</v>
      </c>
      <c r="BR5" s="57">
        <v>68</v>
      </c>
      <c r="BS5" s="57">
        <v>69</v>
      </c>
      <c r="BT5" s="57">
        <v>70</v>
      </c>
      <c r="BU5" s="57">
        <v>71</v>
      </c>
      <c r="BV5" s="57">
        <v>72</v>
      </c>
      <c r="BW5" s="57">
        <v>73</v>
      </c>
      <c r="BX5" s="57">
        <v>74</v>
      </c>
      <c r="BY5" s="57">
        <v>75</v>
      </c>
      <c r="BZ5" s="57">
        <v>76</v>
      </c>
      <c r="CA5" s="57">
        <v>77</v>
      </c>
      <c r="CB5" s="57">
        <v>78</v>
      </c>
      <c r="CC5" s="57">
        <v>79</v>
      </c>
      <c r="CD5" s="57">
        <v>80</v>
      </c>
      <c r="CE5" s="57">
        <v>81</v>
      </c>
      <c r="CF5" s="57">
        <v>82</v>
      </c>
      <c r="CG5" s="57">
        <v>83</v>
      </c>
      <c r="CH5" s="57">
        <v>84</v>
      </c>
      <c r="CI5" s="57">
        <v>85</v>
      </c>
      <c r="CJ5" s="57">
        <v>86</v>
      </c>
      <c r="CK5" s="57">
        <v>87</v>
      </c>
      <c r="CL5" s="57">
        <v>88</v>
      </c>
      <c r="CM5" s="57">
        <v>89</v>
      </c>
      <c r="CN5" s="57">
        <v>90</v>
      </c>
      <c r="CO5" s="57">
        <v>91</v>
      </c>
      <c r="CP5" s="57">
        <v>92</v>
      </c>
      <c r="CQ5" s="57">
        <v>93</v>
      </c>
      <c r="CR5" s="57">
        <v>94</v>
      </c>
      <c r="CS5" s="57">
        <v>95</v>
      </c>
      <c r="CT5" s="57">
        <v>96</v>
      </c>
      <c r="CU5" s="57">
        <v>97</v>
      </c>
      <c r="CV5" s="57">
        <v>98</v>
      </c>
      <c r="CW5" s="57">
        <v>99</v>
      </c>
      <c r="CX5" s="57">
        <v>100</v>
      </c>
      <c r="CY5" s="57">
        <v>101</v>
      </c>
      <c r="CZ5" s="57">
        <v>102</v>
      </c>
      <c r="DA5" s="57">
        <v>103</v>
      </c>
      <c r="DB5" s="57">
        <v>104</v>
      </c>
      <c r="DC5" s="57">
        <v>105</v>
      </c>
      <c r="DD5" s="57">
        <v>106</v>
      </c>
      <c r="DE5" s="57">
        <v>107</v>
      </c>
      <c r="DF5" s="57">
        <v>108</v>
      </c>
      <c r="DG5" s="57">
        <v>109</v>
      </c>
      <c r="DH5" s="57">
        <v>110</v>
      </c>
      <c r="DI5" s="57">
        <v>111</v>
      </c>
      <c r="DJ5" s="57">
        <v>112</v>
      </c>
      <c r="DK5" s="57">
        <v>113</v>
      </c>
      <c r="DL5" s="57">
        <v>114</v>
      </c>
      <c r="DM5" s="57">
        <v>115</v>
      </c>
      <c r="DN5" s="57">
        <v>116</v>
      </c>
      <c r="DO5" s="57">
        <v>117</v>
      </c>
      <c r="DP5" s="57">
        <v>118</v>
      </c>
      <c r="DQ5" s="57">
        <v>119</v>
      </c>
      <c r="DR5" s="57">
        <v>120</v>
      </c>
      <c r="DS5" s="57">
        <v>121</v>
      </c>
      <c r="DT5" s="57">
        <v>122</v>
      </c>
      <c r="DU5" s="57">
        <v>123</v>
      </c>
      <c r="DV5" s="57">
        <v>124</v>
      </c>
      <c r="DW5" s="57">
        <v>125</v>
      </c>
      <c r="DX5" s="57">
        <v>126</v>
      </c>
      <c r="DY5" s="57">
        <v>127</v>
      </c>
      <c r="DZ5" s="57">
        <v>128</v>
      </c>
      <c r="EA5" s="57">
        <v>129</v>
      </c>
      <c r="EB5" s="57">
        <v>130</v>
      </c>
      <c r="EC5" s="57">
        <v>131</v>
      </c>
      <c r="ED5" s="57">
        <v>132</v>
      </c>
      <c r="EE5" s="57">
        <v>133</v>
      </c>
      <c r="EF5" s="57">
        <v>134</v>
      </c>
      <c r="EG5" s="57">
        <v>135</v>
      </c>
      <c r="EH5" s="57">
        <v>136</v>
      </c>
      <c r="EI5" s="57">
        <v>137</v>
      </c>
      <c r="EJ5" s="57">
        <v>138</v>
      </c>
      <c r="EK5" s="57">
        <v>139</v>
      </c>
      <c r="EL5" s="57">
        <v>140</v>
      </c>
      <c r="EM5" s="57">
        <v>141</v>
      </c>
      <c r="EN5" s="57">
        <v>142</v>
      </c>
      <c r="EO5" s="57">
        <v>143</v>
      </c>
      <c r="EP5" s="57">
        <v>144</v>
      </c>
      <c r="EQ5" s="57">
        <v>145</v>
      </c>
      <c r="ER5" s="57">
        <v>146</v>
      </c>
      <c r="ES5" s="57">
        <v>147</v>
      </c>
      <c r="ET5" s="57">
        <v>148</v>
      </c>
      <c r="EU5" s="57">
        <v>149</v>
      </c>
      <c r="EV5" s="57">
        <v>150</v>
      </c>
      <c r="EW5" s="57">
        <v>151</v>
      </c>
      <c r="EX5" s="57">
        <v>152</v>
      </c>
      <c r="EY5" s="57">
        <v>153</v>
      </c>
      <c r="EZ5" s="57">
        <v>154</v>
      </c>
      <c r="FA5" s="57">
        <v>155</v>
      </c>
      <c r="FB5" s="57">
        <v>156</v>
      </c>
      <c r="FC5" s="57">
        <v>157</v>
      </c>
      <c r="FD5" s="57">
        <v>158</v>
      </c>
      <c r="FE5" s="57">
        <v>159</v>
      </c>
      <c r="FF5" s="57">
        <v>160</v>
      </c>
      <c r="FG5" s="57">
        <v>161</v>
      </c>
      <c r="FH5" s="57">
        <v>162</v>
      </c>
      <c r="FI5" s="57">
        <v>163</v>
      </c>
      <c r="FJ5" s="57">
        <v>164</v>
      </c>
      <c r="FK5" s="57">
        <v>165</v>
      </c>
      <c r="FL5" s="57">
        <v>166</v>
      </c>
      <c r="FM5" s="57">
        <v>167</v>
      </c>
      <c r="FN5" s="57">
        <v>168</v>
      </c>
      <c r="FO5" s="57">
        <v>169</v>
      </c>
      <c r="FP5" s="57">
        <v>170</v>
      </c>
      <c r="FQ5" s="57">
        <v>171</v>
      </c>
      <c r="FR5" s="57">
        <v>172</v>
      </c>
      <c r="FS5" s="57">
        <v>173</v>
      </c>
      <c r="FT5" s="57">
        <v>174</v>
      </c>
      <c r="FU5" s="57">
        <v>175</v>
      </c>
      <c r="FV5" s="57">
        <v>176</v>
      </c>
      <c r="FW5" s="57">
        <v>177</v>
      </c>
      <c r="FX5" s="57">
        <v>178</v>
      </c>
      <c r="FY5" s="57">
        <v>179</v>
      </c>
      <c r="FZ5" s="57">
        <v>180</v>
      </c>
      <c r="GA5" s="57">
        <v>181</v>
      </c>
      <c r="GB5" s="57">
        <v>182</v>
      </c>
      <c r="GC5" s="57">
        <v>183</v>
      </c>
      <c r="GD5" s="57">
        <v>184</v>
      </c>
      <c r="GE5" s="57">
        <v>185</v>
      </c>
      <c r="GF5" s="57">
        <v>186</v>
      </c>
      <c r="GG5" s="57">
        <v>187</v>
      </c>
      <c r="GH5" s="57">
        <v>188</v>
      </c>
      <c r="GI5" s="57">
        <v>189</v>
      </c>
      <c r="GJ5" s="57">
        <v>190</v>
      </c>
      <c r="GK5" s="57">
        <v>191</v>
      </c>
      <c r="GL5" s="57">
        <v>192</v>
      </c>
      <c r="GM5" s="57">
        <v>193</v>
      </c>
      <c r="GN5" s="57">
        <v>194</v>
      </c>
      <c r="GO5" s="57">
        <v>195</v>
      </c>
      <c r="GP5" s="57">
        <v>196</v>
      </c>
      <c r="GQ5" s="57">
        <v>197</v>
      </c>
      <c r="GR5" s="57">
        <v>198</v>
      </c>
      <c r="GS5" s="57">
        <v>199</v>
      </c>
      <c r="GT5" s="57">
        <v>200</v>
      </c>
      <c r="GU5" s="57">
        <v>201</v>
      </c>
      <c r="GV5" s="57">
        <v>202</v>
      </c>
      <c r="GW5" s="57">
        <v>203</v>
      </c>
      <c r="GX5" s="57">
        <v>204</v>
      </c>
      <c r="GY5" s="57">
        <v>205</v>
      </c>
      <c r="GZ5" s="57">
        <v>206</v>
      </c>
      <c r="HA5" s="57">
        <v>207</v>
      </c>
      <c r="HB5" s="57">
        <v>208</v>
      </c>
      <c r="HC5" s="57">
        <v>209</v>
      </c>
      <c r="HD5" s="57">
        <v>210</v>
      </c>
      <c r="HE5" s="57">
        <v>211</v>
      </c>
      <c r="HF5" s="57">
        <v>212</v>
      </c>
      <c r="HG5" s="57">
        <v>213</v>
      </c>
      <c r="HH5" s="57">
        <v>214</v>
      </c>
      <c r="HI5" s="57">
        <v>215</v>
      </c>
      <c r="HJ5" s="57">
        <v>216</v>
      </c>
      <c r="HK5" s="57">
        <v>217</v>
      </c>
      <c r="HL5" s="57">
        <v>218</v>
      </c>
      <c r="HM5" s="57">
        <v>219</v>
      </c>
      <c r="HN5" s="57">
        <v>220</v>
      </c>
      <c r="HO5" s="57">
        <v>221</v>
      </c>
      <c r="HP5" s="57">
        <v>222</v>
      </c>
      <c r="HQ5" s="57">
        <v>223</v>
      </c>
      <c r="HR5" s="57">
        <v>224</v>
      </c>
      <c r="HS5" s="57">
        <v>225</v>
      </c>
      <c r="HT5" s="57">
        <v>226</v>
      </c>
      <c r="HU5" s="57">
        <v>227</v>
      </c>
      <c r="HV5" s="57">
        <v>228</v>
      </c>
      <c r="HW5" s="57">
        <v>229</v>
      </c>
      <c r="HX5" s="57">
        <v>230</v>
      </c>
      <c r="HY5" s="57">
        <v>231</v>
      </c>
      <c r="HZ5" s="57">
        <v>232</v>
      </c>
      <c r="IA5" s="57">
        <v>233</v>
      </c>
      <c r="IB5" s="57">
        <v>234</v>
      </c>
      <c r="IC5" s="57">
        <v>235</v>
      </c>
      <c r="ID5" s="57">
        <v>236</v>
      </c>
      <c r="IE5" s="57">
        <v>237</v>
      </c>
      <c r="IF5" s="57">
        <v>238</v>
      </c>
      <c r="IG5" s="57">
        <v>239</v>
      </c>
      <c r="IH5" s="57">
        <v>240</v>
      </c>
      <c r="II5" s="57">
        <v>241</v>
      </c>
      <c r="IJ5" s="57">
        <v>242</v>
      </c>
      <c r="IK5" s="57">
        <v>243</v>
      </c>
      <c r="IL5" s="57">
        <v>244</v>
      </c>
      <c r="IM5" s="57">
        <v>245</v>
      </c>
      <c r="IN5" s="57">
        <v>246</v>
      </c>
      <c r="IO5" s="57">
        <v>247</v>
      </c>
      <c r="IP5" s="57">
        <v>248</v>
      </c>
      <c r="IQ5" s="57">
        <v>249</v>
      </c>
      <c r="IR5" s="57">
        <v>250</v>
      </c>
      <c r="IS5" s="57">
        <v>251</v>
      </c>
      <c r="IT5" s="57">
        <v>252</v>
      </c>
      <c r="IU5" s="57">
        <v>253</v>
      </c>
      <c r="IV5" s="57">
        <v>254</v>
      </c>
    </row>
    <row r="6" spans="1:256" s="4" customFormat="1" x14ac:dyDescent="0.2">
      <c r="A6" s="1"/>
      <c r="B6" s="1"/>
      <c r="C6" s="27" t="s">
        <v>14</v>
      </c>
      <c r="D6" s="24" t="s">
        <v>1</v>
      </c>
      <c r="E6" s="24" t="s">
        <v>45</v>
      </c>
      <c r="F6" s="24" t="s">
        <v>47</v>
      </c>
      <c r="G6" s="24" t="s">
        <v>10</v>
      </c>
      <c r="H6" s="24" t="s">
        <v>9</v>
      </c>
      <c r="I6" s="24" t="s">
        <v>50</v>
      </c>
      <c r="J6" s="24" t="s">
        <v>7</v>
      </c>
      <c r="K6" s="24" t="s">
        <v>3</v>
      </c>
      <c r="L6" s="24" t="s">
        <v>51</v>
      </c>
      <c r="M6" s="24" t="s">
        <v>52</v>
      </c>
      <c r="N6" s="24" t="s">
        <v>5</v>
      </c>
      <c r="O6" s="24" t="s">
        <v>53</v>
      </c>
      <c r="P6" s="24" t="s">
        <v>48</v>
      </c>
      <c r="Q6" s="24" t="s">
        <v>6</v>
      </c>
      <c r="R6" s="24" t="s">
        <v>22</v>
      </c>
      <c r="S6" s="24" t="s">
        <v>23</v>
      </c>
      <c r="T6" s="24" t="s">
        <v>24</v>
      </c>
      <c r="U6" s="24" t="s">
        <v>21</v>
      </c>
      <c r="V6" s="24" t="s">
        <v>23</v>
      </c>
      <c r="W6" s="24" t="s">
        <v>24</v>
      </c>
      <c r="X6" s="24" t="s">
        <v>25</v>
      </c>
      <c r="Y6" s="24" t="s">
        <v>26</v>
      </c>
      <c r="Z6" s="24" t="s">
        <v>27</v>
      </c>
      <c r="AA6" s="24" t="s">
        <v>28</v>
      </c>
      <c r="AB6" s="24" t="s">
        <v>29</v>
      </c>
      <c r="AC6" s="24" t="s">
        <v>30</v>
      </c>
      <c r="AD6" s="24" t="s">
        <v>31</v>
      </c>
      <c r="AE6" s="24" t="s">
        <v>32</v>
      </c>
      <c r="AF6" s="24" t="s">
        <v>33</v>
      </c>
      <c r="AG6" s="24" t="s">
        <v>45</v>
      </c>
      <c r="AH6" s="24" t="s">
        <v>34</v>
      </c>
      <c r="AI6" s="24" t="s">
        <v>35</v>
      </c>
      <c r="AJ6" s="24" t="s">
        <v>36</v>
      </c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</row>
    <row r="7" spans="1:256" s="5" customFormat="1" x14ac:dyDescent="0.2">
      <c r="A7" s="2"/>
      <c r="B7" s="2"/>
      <c r="C7" s="28" t="s">
        <v>16</v>
      </c>
      <c r="D7" s="25" t="s">
        <v>17</v>
      </c>
      <c r="E7" s="25" t="s">
        <v>17</v>
      </c>
      <c r="F7" s="25" t="s">
        <v>17</v>
      </c>
      <c r="G7" s="25" t="s">
        <v>17</v>
      </c>
      <c r="H7" s="25" t="s">
        <v>17</v>
      </c>
      <c r="I7" s="25" t="s">
        <v>17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20</v>
      </c>
      <c r="S7" s="25" t="s">
        <v>20</v>
      </c>
      <c r="T7" s="25" t="s">
        <v>20</v>
      </c>
      <c r="U7" s="25" t="s">
        <v>20</v>
      </c>
      <c r="V7" s="25" t="s">
        <v>20</v>
      </c>
      <c r="W7" s="25" t="s">
        <v>20</v>
      </c>
      <c r="X7" s="25" t="s">
        <v>20</v>
      </c>
      <c r="Y7" s="25" t="s">
        <v>20</v>
      </c>
      <c r="Z7" s="25" t="s">
        <v>20</v>
      </c>
      <c r="AA7" s="25" t="s">
        <v>20</v>
      </c>
      <c r="AB7" s="25" t="s">
        <v>20</v>
      </c>
      <c r="AC7" s="25" t="s">
        <v>20</v>
      </c>
      <c r="AD7" s="25" t="s">
        <v>20</v>
      </c>
      <c r="AE7" s="25" t="s">
        <v>20</v>
      </c>
      <c r="AF7" s="25" t="s">
        <v>20</v>
      </c>
      <c r="AG7" s="25" t="s">
        <v>17</v>
      </c>
      <c r="AH7" s="25" t="s">
        <v>20</v>
      </c>
      <c r="AI7" s="25" t="s">
        <v>20</v>
      </c>
      <c r="AJ7" s="25" t="s">
        <v>20</v>
      </c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  <c r="IU7" s="25"/>
      <c r="IV7" s="25"/>
    </row>
    <row r="8" spans="1:256" s="6" customFormat="1" x14ac:dyDescent="0.2">
      <c r="A8" s="2"/>
      <c r="B8" s="2"/>
      <c r="C8" s="29" t="s">
        <v>18</v>
      </c>
      <c r="D8" s="26" t="s">
        <v>46</v>
      </c>
      <c r="E8" s="26" t="s">
        <v>46</v>
      </c>
      <c r="F8" s="26" t="s">
        <v>46</v>
      </c>
      <c r="G8" s="26" t="s">
        <v>46</v>
      </c>
      <c r="H8" s="26" t="s">
        <v>46</v>
      </c>
      <c r="I8" s="26" t="s">
        <v>46</v>
      </c>
      <c r="J8" s="26" t="s">
        <v>46</v>
      </c>
      <c r="K8" s="26" t="s">
        <v>46</v>
      </c>
      <c r="L8" s="26" t="s">
        <v>46</v>
      </c>
      <c r="M8" s="26" t="s">
        <v>46</v>
      </c>
      <c r="N8" s="26" t="s">
        <v>46</v>
      </c>
      <c r="O8" s="26" t="s">
        <v>46</v>
      </c>
      <c r="P8" s="26" t="s">
        <v>46</v>
      </c>
      <c r="Q8" s="26" t="s">
        <v>46</v>
      </c>
      <c r="R8" s="26" t="s">
        <v>19</v>
      </c>
      <c r="S8" s="26" t="s">
        <v>19</v>
      </c>
      <c r="T8" s="26" t="s">
        <v>19</v>
      </c>
      <c r="U8" s="26" t="s">
        <v>19</v>
      </c>
      <c r="V8" s="26" t="s">
        <v>19</v>
      </c>
      <c r="W8" s="26" t="s">
        <v>19</v>
      </c>
      <c r="X8" s="26" t="s">
        <v>19</v>
      </c>
      <c r="Y8" s="26" t="s">
        <v>19</v>
      </c>
      <c r="Z8" s="26" t="s">
        <v>19</v>
      </c>
      <c r="AA8" s="26" t="s">
        <v>19</v>
      </c>
      <c r="AB8" s="26" t="s">
        <v>19</v>
      </c>
      <c r="AC8" s="26" t="s">
        <v>19</v>
      </c>
      <c r="AD8" s="26" t="s">
        <v>19</v>
      </c>
      <c r="AE8" s="26" t="s">
        <v>19</v>
      </c>
      <c r="AF8" s="26" t="s">
        <v>19</v>
      </c>
      <c r="AG8" s="26" t="s">
        <v>46</v>
      </c>
      <c r="AH8" s="26" t="s">
        <v>19</v>
      </c>
      <c r="AI8" s="26" t="s">
        <v>19</v>
      </c>
      <c r="AJ8" s="26" t="s">
        <v>19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x14ac:dyDescent="0.2">
      <c r="B9" s="10"/>
      <c r="C9" s="10">
        <v>37196</v>
      </c>
      <c r="D9" s="1">
        <v>3.07</v>
      </c>
      <c r="E9" s="1">
        <v>3.2250000000000001</v>
      </c>
      <c r="F9" s="1">
        <v>3.08</v>
      </c>
      <c r="G9" s="1">
        <v>3.085</v>
      </c>
      <c r="H9" s="1">
        <v>2.73</v>
      </c>
      <c r="I9" s="1">
        <v>2.97</v>
      </c>
      <c r="J9" s="1">
        <v>2.9</v>
      </c>
      <c r="K9" s="1">
        <v>2.95</v>
      </c>
      <c r="L9" s="1">
        <v>2.91</v>
      </c>
      <c r="M9" s="1">
        <v>2.6402000000000001</v>
      </c>
      <c r="N9" s="1">
        <v>2.67</v>
      </c>
      <c r="O9" s="1">
        <v>2.9449999999999998</v>
      </c>
      <c r="P9" s="1">
        <v>3.0350000000000001</v>
      </c>
      <c r="Q9" s="1">
        <v>2.93</v>
      </c>
      <c r="R9" s="1">
        <v>2.5449999999999999</v>
      </c>
      <c r="S9" s="1">
        <v>2.57</v>
      </c>
      <c r="T9" s="1">
        <v>2.605</v>
      </c>
      <c r="U9" s="1">
        <v>2.5</v>
      </c>
      <c r="V9" s="1">
        <v>2.57</v>
      </c>
      <c r="W9" s="1">
        <v>2.605</v>
      </c>
      <c r="X9" s="1">
        <v>2.605</v>
      </c>
      <c r="Y9" s="1">
        <v>2.58</v>
      </c>
      <c r="Z9" s="1">
        <v>2.58</v>
      </c>
      <c r="AA9" s="1">
        <v>2.52</v>
      </c>
      <c r="AB9" s="1">
        <v>2.56</v>
      </c>
      <c r="AC9" s="1">
        <v>2.64</v>
      </c>
      <c r="AD9" s="1">
        <v>2.6349999999999998</v>
      </c>
      <c r="AF9" s="1">
        <v>2.72</v>
      </c>
      <c r="AG9" s="1">
        <v>3.2250000000000001</v>
      </c>
      <c r="AH9" s="1">
        <v>2.625</v>
      </c>
      <c r="AI9" s="1">
        <v>2.625</v>
      </c>
      <c r="AJ9" s="1">
        <v>2.8</v>
      </c>
    </row>
    <row r="10" spans="1:256" x14ac:dyDescent="0.2">
      <c r="B10" s="10"/>
      <c r="C10" s="10">
        <v>37197</v>
      </c>
      <c r="D10" s="1">
        <v>3.0049999999999999</v>
      </c>
      <c r="E10" s="1">
        <v>3.01</v>
      </c>
      <c r="F10" s="1">
        <v>2.8450000000000002</v>
      </c>
      <c r="G10" s="1">
        <v>2.9550000000000001</v>
      </c>
      <c r="H10" s="1">
        <v>2.34</v>
      </c>
      <c r="I10" s="1">
        <v>2.7450000000000001</v>
      </c>
      <c r="J10" s="1">
        <v>2.7349999999999999</v>
      </c>
      <c r="K10" s="1">
        <v>2.85</v>
      </c>
      <c r="L10" s="1">
        <v>2.64</v>
      </c>
      <c r="M10" s="1">
        <v>2.5503999999999998</v>
      </c>
      <c r="N10" s="1">
        <v>2.36</v>
      </c>
      <c r="O10" s="1">
        <v>2.83</v>
      </c>
      <c r="P10" s="1">
        <v>2.855</v>
      </c>
      <c r="Q10" s="1">
        <v>2.8050000000000002</v>
      </c>
      <c r="R10" s="1">
        <v>2.5449999999999999</v>
      </c>
      <c r="S10" s="1">
        <v>2.57</v>
      </c>
      <c r="T10" s="1">
        <v>2.605</v>
      </c>
      <c r="U10" s="1">
        <v>2.5</v>
      </c>
      <c r="V10" s="1">
        <v>2.57</v>
      </c>
      <c r="W10" s="1">
        <v>2.605</v>
      </c>
      <c r="X10" s="1">
        <v>2.605</v>
      </c>
      <c r="Y10" s="1">
        <v>2.58</v>
      </c>
      <c r="Z10" s="1">
        <v>2.58</v>
      </c>
      <c r="AA10" s="1">
        <v>2.52</v>
      </c>
      <c r="AB10" s="1">
        <v>2.56</v>
      </c>
      <c r="AC10" s="1">
        <v>2.64</v>
      </c>
      <c r="AD10" s="1">
        <v>2.6349999999999998</v>
      </c>
      <c r="AF10" s="1">
        <v>2.72</v>
      </c>
      <c r="AG10" s="1">
        <v>3.01</v>
      </c>
      <c r="AH10" s="1">
        <v>2.625</v>
      </c>
      <c r="AI10" s="1">
        <v>2.625</v>
      </c>
      <c r="AJ10" s="1">
        <v>2.8</v>
      </c>
    </row>
    <row r="11" spans="1:256" x14ac:dyDescent="0.2">
      <c r="B11" s="10"/>
      <c r="C11" s="10">
        <v>37198</v>
      </c>
      <c r="D11" s="1">
        <v>2.96</v>
      </c>
      <c r="E11" s="1">
        <v>2.6</v>
      </c>
      <c r="F11" s="1">
        <v>2.52</v>
      </c>
      <c r="G11" s="1">
        <v>2.605</v>
      </c>
      <c r="H11" s="1">
        <v>2.085</v>
      </c>
      <c r="I11" s="1">
        <v>2.42</v>
      </c>
      <c r="J11" s="1">
        <v>2.39</v>
      </c>
      <c r="K11" s="1">
        <v>2.66</v>
      </c>
      <c r="L11" s="1">
        <v>2.38</v>
      </c>
      <c r="M11" s="1">
        <v>2.46</v>
      </c>
      <c r="N11" s="1">
        <v>2.0150000000000001</v>
      </c>
      <c r="O11" s="1">
        <v>2.73</v>
      </c>
      <c r="P11" s="1">
        <v>2.5099999999999998</v>
      </c>
      <c r="Q11" s="1">
        <v>2.5449999999999999</v>
      </c>
      <c r="R11" s="1">
        <v>2.5449999999999999</v>
      </c>
      <c r="S11" s="1">
        <v>2.57</v>
      </c>
      <c r="T11" s="1">
        <v>2.605</v>
      </c>
      <c r="U11" s="1">
        <v>2.5</v>
      </c>
      <c r="V11" s="1">
        <v>2.57</v>
      </c>
      <c r="W11" s="1">
        <v>2.605</v>
      </c>
      <c r="X11" s="1">
        <v>2.605</v>
      </c>
      <c r="Y11" s="1">
        <v>2.58</v>
      </c>
      <c r="Z11" s="1">
        <v>2.58</v>
      </c>
      <c r="AA11" s="1">
        <v>2.52</v>
      </c>
      <c r="AB11" s="1">
        <v>2.56</v>
      </c>
      <c r="AC11" s="1">
        <v>2.64</v>
      </c>
      <c r="AD11" s="1">
        <v>2.6349999999999998</v>
      </c>
      <c r="AF11" s="1">
        <v>2.72</v>
      </c>
      <c r="AG11" s="1">
        <v>2.6</v>
      </c>
      <c r="AH11" s="1">
        <v>2.625</v>
      </c>
      <c r="AI11" s="1">
        <v>2.625</v>
      </c>
      <c r="AJ11" s="1">
        <v>2.8</v>
      </c>
    </row>
    <row r="12" spans="1:256" x14ac:dyDescent="0.2">
      <c r="B12" s="10"/>
      <c r="C12" s="10">
        <v>37199</v>
      </c>
      <c r="D12" s="1">
        <v>2.96</v>
      </c>
      <c r="E12" s="1">
        <v>2.6</v>
      </c>
      <c r="F12" s="1">
        <v>2.52</v>
      </c>
      <c r="G12" s="1">
        <v>2.605</v>
      </c>
      <c r="H12" s="1">
        <v>2.085</v>
      </c>
      <c r="I12" s="1">
        <v>2.42</v>
      </c>
      <c r="J12" s="1">
        <v>2.39</v>
      </c>
      <c r="K12" s="1">
        <v>2.66</v>
      </c>
      <c r="L12" s="1">
        <v>2.38</v>
      </c>
      <c r="M12" s="1">
        <v>2.46</v>
      </c>
      <c r="N12" s="1">
        <v>2.0150000000000001</v>
      </c>
      <c r="O12" s="1">
        <v>2.73</v>
      </c>
      <c r="P12" s="1">
        <v>2.5099999999999998</v>
      </c>
      <c r="Q12" s="1">
        <v>2.5449999999999999</v>
      </c>
      <c r="R12" s="1">
        <v>2.375</v>
      </c>
      <c r="S12" s="1">
        <v>2.3849999999999998</v>
      </c>
      <c r="T12" s="1">
        <v>2.41</v>
      </c>
      <c r="U12" s="1">
        <v>2.335</v>
      </c>
      <c r="V12" s="1">
        <v>2.3849999999999998</v>
      </c>
      <c r="W12" s="1">
        <v>2.41</v>
      </c>
      <c r="X12" s="1">
        <v>2.4500000000000002</v>
      </c>
      <c r="Y12" s="1">
        <v>2.42</v>
      </c>
      <c r="Z12" s="1">
        <v>2.42</v>
      </c>
      <c r="AA12" s="1">
        <v>2.355</v>
      </c>
      <c r="AB12" s="1">
        <v>2.355</v>
      </c>
      <c r="AC12" s="1">
        <v>2.4449999999999998</v>
      </c>
      <c r="AD12" s="1">
        <v>2.46</v>
      </c>
      <c r="AF12" s="1">
        <v>2.625</v>
      </c>
      <c r="AG12" s="1">
        <v>2.6</v>
      </c>
      <c r="AH12" s="1">
        <v>2.39</v>
      </c>
      <c r="AI12" s="1">
        <v>2.4550000000000001</v>
      </c>
      <c r="AJ12" s="1">
        <v>2.71</v>
      </c>
    </row>
    <row r="13" spans="1:256" x14ac:dyDescent="0.2">
      <c r="B13" s="10"/>
      <c r="C13" s="10">
        <v>37200</v>
      </c>
      <c r="D13" s="1">
        <v>2.96</v>
      </c>
      <c r="E13" s="1">
        <v>2.6</v>
      </c>
      <c r="F13" s="1">
        <v>2.52</v>
      </c>
      <c r="G13" s="1">
        <v>2.605</v>
      </c>
      <c r="H13" s="1">
        <v>2.085</v>
      </c>
      <c r="I13" s="1">
        <v>2.42</v>
      </c>
      <c r="J13" s="1">
        <v>2.39</v>
      </c>
      <c r="K13" s="1">
        <v>2.66</v>
      </c>
      <c r="L13" s="1">
        <v>2.38</v>
      </c>
      <c r="M13" s="1">
        <v>2.46</v>
      </c>
      <c r="N13" s="1">
        <v>2.0150000000000001</v>
      </c>
      <c r="O13" s="1">
        <v>2.73</v>
      </c>
      <c r="P13" s="1">
        <v>2.5099999999999998</v>
      </c>
      <c r="Q13" s="1">
        <v>2.5449999999999999</v>
      </c>
      <c r="AF13" s="1">
        <v>3.28</v>
      </c>
      <c r="AG13" s="1">
        <v>2.6</v>
      </c>
      <c r="AH13" s="1">
        <v>3.13</v>
      </c>
      <c r="AI13" s="1">
        <v>3.0550000000000002</v>
      </c>
      <c r="AJ13" s="1">
        <v>3.23</v>
      </c>
    </row>
    <row r="14" spans="1:256" x14ac:dyDescent="0.2">
      <c r="B14" s="10"/>
      <c r="C14" s="10">
        <v>37201</v>
      </c>
      <c r="D14" s="1">
        <v>2.8849999999999998</v>
      </c>
      <c r="E14" s="1">
        <v>2.7749999999999999</v>
      </c>
      <c r="F14" s="1">
        <v>2.64</v>
      </c>
      <c r="G14" s="1">
        <v>2.73</v>
      </c>
      <c r="H14" s="1">
        <v>2.1749999999999998</v>
      </c>
      <c r="I14" s="1">
        <v>2.5350000000000001</v>
      </c>
      <c r="J14" s="1">
        <v>2.48</v>
      </c>
      <c r="K14" s="1">
        <v>2.6549999999999998</v>
      </c>
      <c r="L14" s="1">
        <v>2.4849999999999999</v>
      </c>
      <c r="M14" s="1">
        <v>2.4020000000000001</v>
      </c>
      <c r="N14" s="1">
        <v>2.16</v>
      </c>
      <c r="O14" s="1">
        <v>2.64</v>
      </c>
      <c r="P14" s="1">
        <v>2.6150000000000002</v>
      </c>
      <c r="Q14" s="1">
        <v>2.59</v>
      </c>
      <c r="AF14" s="1">
        <v>3.28</v>
      </c>
      <c r="AG14" s="1">
        <v>2.7749999999999999</v>
      </c>
      <c r="AH14" s="1">
        <v>3.13</v>
      </c>
      <c r="AI14" s="1">
        <v>3.0550000000000002</v>
      </c>
      <c r="AJ14" s="1">
        <v>3.23</v>
      </c>
    </row>
    <row r="15" spans="1:256" x14ac:dyDescent="0.2">
      <c r="B15" s="10"/>
      <c r="C15" s="10">
        <v>37202</v>
      </c>
      <c r="D15" s="1">
        <v>2.75</v>
      </c>
      <c r="E15" s="1">
        <v>2.7</v>
      </c>
      <c r="F15" s="1">
        <v>2.59</v>
      </c>
      <c r="G15" s="1">
        <v>2.65</v>
      </c>
      <c r="H15" s="1">
        <v>2.1850000000000001</v>
      </c>
      <c r="I15" s="1">
        <v>2.4550000000000001</v>
      </c>
      <c r="J15" s="1">
        <v>2.4449999999999998</v>
      </c>
      <c r="K15" s="1">
        <v>2.52</v>
      </c>
      <c r="L15" s="1">
        <v>2.4350000000000001</v>
      </c>
      <c r="M15" s="1">
        <v>2.3578999999999999</v>
      </c>
      <c r="N15" s="1">
        <v>2.1349999999999998</v>
      </c>
      <c r="O15" s="1">
        <v>2.54</v>
      </c>
      <c r="P15" s="1">
        <v>2.605</v>
      </c>
      <c r="Q15" s="1">
        <v>2.5</v>
      </c>
      <c r="AF15" s="1">
        <v>3.28</v>
      </c>
      <c r="AG15" s="1">
        <v>2.7</v>
      </c>
      <c r="AH15" s="1">
        <v>3.13</v>
      </c>
      <c r="AI15" s="1">
        <v>3.0550000000000002</v>
      </c>
      <c r="AJ15" s="1">
        <v>3.23</v>
      </c>
    </row>
    <row r="16" spans="1:256" x14ac:dyDescent="0.2">
      <c r="C16" s="10">
        <v>37203</v>
      </c>
      <c r="D16" s="1">
        <v>2.7349999999999999</v>
      </c>
      <c r="E16" s="1">
        <v>2.72</v>
      </c>
      <c r="F16" s="1">
        <v>2.63</v>
      </c>
      <c r="G16" s="1">
        <v>2.62</v>
      </c>
      <c r="H16" s="1">
        <v>2.2200000000000002</v>
      </c>
      <c r="I16" s="1">
        <v>2.52</v>
      </c>
      <c r="J16" s="1">
        <v>2.4249999999999998</v>
      </c>
      <c r="K16" s="1">
        <v>2.5150000000000001</v>
      </c>
      <c r="L16" s="1">
        <v>2.5049999999999999</v>
      </c>
      <c r="M16" s="1">
        <v>2.4691999999999998</v>
      </c>
      <c r="N16" s="1">
        <v>2.13</v>
      </c>
      <c r="O16" s="1">
        <v>2.5499999999999998</v>
      </c>
      <c r="P16" s="1">
        <v>2.5950000000000002</v>
      </c>
      <c r="Q16" s="1">
        <v>2.4849999999999999</v>
      </c>
      <c r="AF16" s="1">
        <v>2.17</v>
      </c>
      <c r="AG16" s="1">
        <v>2.72</v>
      </c>
      <c r="AH16" s="1">
        <v>2.04</v>
      </c>
      <c r="AI16" s="1">
        <v>2.04</v>
      </c>
      <c r="AJ16" s="1">
        <v>2.19</v>
      </c>
    </row>
    <row r="17" spans="3:36" x14ac:dyDescent="0.2">
      <c r="C17" s="10">
        <v>37204</v>
      </c>
      <c r="D17" s="1">
        <v>2.7250000000000001</v>
      </c>
      <c r="E17" s="1">
        <v>2.5950000000000002</v>
      </c>
      <c r="F17" s="1">
        <v>2.5350000000000001</v>
      </c>
      <c r="G17" s="1">
        <v>2.5750000000000002</v>
      </c>
      <c r="H17" s="1">
        <v>1.9350000000000001</v>
      </c>
      <c r="I17" s="1">
        <v>2.4750000000000001</v>
      </c>
      <c r="J17" s="1">
        <v>2.2799999999999998</v>
      </c>
      <c r="K17" s="1">
        <v>2.4849999999999999</v>
      </c>
      <c r="L17" s="1">
        <v>2.48</v>
      </c>
      <c r="M17" s="1">
        <v>2.3872</v>
      </c>
      <c r="N17" s="1">
        <v>1.9350000000000001</v>
      </c>
      <c r="O17" s="1">
        <v>2.5449999999999999</v>
      </c>
      <c r="P17" s="1">
        <v>2.4649999999999999</v>
      </c>
      <c r="Q17" s="1">
        <v>2.4550000000000001</v>
      </c>
      <c r="AF17" s="1">
        <v>2.17</v>
      </c>
      <c r="AG17" s="1">
        <v>2.5950000000000002</v>
      </c>
      <c r="AH17" s="1">
        <v>2.04</v>
      </c>
      <c r="AI17" s="1">
        <v>2.04</v>
      </c>
      <c r="AJ17" s="1">
        <v>2.19</v>
      </c>
    </row>
    <row r="18" spans="3:36" x14ac:dyDescent="0.2">
      <c r="C18" s="10">
        <v>37205</v>
      </c>
      <c r="D18" s="1">
        <v>2.625</v>
      </c>
      <c r="E18" s="1">
        <v>2.4449999999999998</v>
      </c>
      <c r="F18" s="1">
        <v>2.395</v>
      </c>
      <c r="G18" s="1">
        <v>2.4049999999999998</v>
      </c>
      <c r="H18" s="1">
        <v>1.835</v>
      </c>
      <c r="I18" s="1">
        <v>2.355</v>
      </c>
      <c r="J18" s="1">
        <v>2.0299999999999998</v>
      </c>
      <c r="K18" s="1">
        <v>2.335</v>
      </c>
      <c r="L18" s="1">
        <v>2.36</v>
      </c>
      <c r="M18" s="1">
        <v>2.2610000000000001</v>
      </c>
      <c r="N18" s="1">
        <v>1.7</v>
      </c>
      <c r="O18" s="1">
        <v>2.395</v>
      </c>
      <c r="P18" s="1">
        <v>2.33</v>
      </c>
      <c r="Q18" s="1">
        <v>2.2650000000000001</v>
      </c>
      <c r="AF18" s="1">
        <v>2.17</v>
      </c>
      <c r="AG18" s="1">
        <v>2.4449999999999998</v>
      </c>
      <c r="AH18" s="1">
        <v>2.04</v>
      </c>
      <c r="AI18" s="1">
        <v>2.04</v>
      </c>
      <c r="AJ18" s="1">
        <v>2.19</v>
      </c>
    </row>
    <row r="19" spans="3:36" x14ac:dyDescent="0.2">
      <c r="C19" s="10">
        <v>37206</v>
      </c>
      <c r="D19" s="1">
        <v>2.625</v>
      </c>
      <c r="E19" s="1">
        <v>2.4449999999999998</v>
      </c>
      <c r="F19" s="1">
        <v>2.395</v>
      </c>
      <c r="G19" s="1">
        <v>2.4049999999999998</v>
      </c>
      <c r="H19" s="1">
        <v>1.835</v>
      </c>
      <c r="I19" s="1">
        <v>2.355</v>
      </c>
      <c r="J19" s="1">
        <v>2.0299999999999998</v>
      </c>
      <c r="K19" s="1">
        <v>2.335</v>
      </c>
      <c r="L19" s="1">
        <v>2.36</v>
      </c>
      <c r="M19" s="1">
        <v>2.2610000000000001</v>
      </c>
      <c r="N19" s="1">
        <v>1.7</v>
      </c>
      <c r="O19" s="1">
        <v>2.395</v>
      </c>
      <c r="P19" s="1">
        <v>2.33</v>
      </c>
      <c r="Q19" s="1">
        <v>2.2650000000000001</v>
      </c>
      <c r="AF19" s="1">
        <v>2.1349999999999998</v>
      </c>
      <c r="AG19" s="1">
        <v>2.4449999999999998</v>
      </c>
      <c r="AH19" s="1">
        <v>2.0150000000000001</v>
      </c>
      <c r="AI19" s="1">
        <v>1.99</v>
      </c>
      <c r="AJ19" s="1">
        <v>2.14</v>
      </c>
    </row>
    <row r="20" spans="3:36" x14ac:dyDescent="0.2">
      <c r="C20" s="10">
        <v>37207</v>
      </c>
      <c r="D20" s="1">
        <v>2.625</v>
      </c>
      <c r="E20" s="1">
        <v>2.4449999999999998</v>
      </c>
      <c r="F20" s="1">
        <v>2.395</v>
      </c>
      <c r="G20" s="1">
        <v>2.4049999999999998</v>
      </c>
      <c r="H20" s="1">
        <v>1.835</v>
      </c>
      <c r="I20" s="1">
        <v>2.355</v>
      </c>
      <c r="J20" s="1">
        <v>2.0299999999999998</v>
      </c>
      <c r="K20" s="1">
        <v>2.335</v>
      </c>
      <c r="L20" s="1">
        <v>2.36</v>
      </c>
      <c r="M20" s="1">
        <v>2.3872</v>
      </c>
      <c r="N20" s="1">
        <v>1.7</v>
      </c>
      <c r="O20" s="1">
        <v>2.395</v>
      </c>
      <c r="P20" s="1">
        <v>2.33</v>
      </c>
      <c r="Q20" s="1">
        <v>2.2650000000000001</v>
      </c>
      <c r="AF20" s="1">
        <v>2.14</v>
      </c>
      <c r="AG20" s="1">
        <v>2.4449999999999998</v>
      </c>
      <c r="AH20" s="1">
        <v>1.97</v>
      </c>
      <c r="AI20" s="1">
        <v>1.9450000000000001</v>
      </c>
      <c r="AJ20" s="1">
        <v>2.16</v>
      </c>
    </row>
    <row r="21" spans="3:36" x14ac:dyDescent="0.2">
      <c r="C21" s="10">
        <v>37208</v>
      </c>
      <c r="D21" s="1">
        <v>2.4700000000000002</v>
      </c>
      <c r="E21" s="1">
        <v>2.2549999999999999</v>
      </c>
      <c r="F21" s="1">
        <v>2.2200000000000002</v>
      </c>
      <c r="G21" s="1">
        <v>2.2799999999999998</v>
      </c>
      <c r="H21" s="1">
        <v>1.38</v>
      </c>
      <c r="I21" s="1">
        <v>2.1</v>
      </c>
      <c r="J21" s="1">
        <v>1.93</v>
      </c>
      <c r="K21" s="1">
        <v>2.19</v>
      </c>
      <c r="L21" s="1">
        <v>2</v>
      </c>
      <c r="M21" s="1">
        <v>2.262</v>
      </c>
      <c r="N21" s="1">
        <v>1.5149999999999999</v>
      </c>
      <c r="O21" s="1">
        <v>2.17</v>
      </c>
      <c r="P21" s="1">
        <v>2.1150000000000002</v>
      </c>
      <c r="Q21" s="1">
        <v>2.11</v>
      </c>
      <c r="AF21" s="1">
        <v>2.16</v>
      </c>
      <c r="AG21" s="1">
        <v>2.2549999999999999</v>
      </c>
      <c r="AH21" s="1">
        <v>1.925</v>
      </c>
      <c r="AI21" s="1">
        <v>1.895</v>
      </c>
      <c r="AJ21" s="1">
        <v>2.165</v>
      </c>
    </row>
    <row r="22" spans="3:36" x14ac:dyDescent="0.2">
      <c r="C22" s="10">
        <v>37209</v>
      </c>
      <c r="D22" s="1">
        <v>2.4300000000000002</v>
      </c>
      <c r="E22" s="1">
        <v>2.19</v>
      </c>
      <c r="F22" s="1">
        <v>2.16</v>
      </c>
      <c r="G22" s="1">
        <v>2.2200000000000002</v>
      </c>
      <c r="H22" s="1">
        <v>1.62</v>
      </c>
      <c r="I22" s="1">
        <v>2.04</v>
      </c>
      <c r="J22" s="1">
        <v>1.92</v>
      </c>
      <c r="K22" s="1">
        <v>2.13</v>
      </c>
      <c r="L22" s="1">
        <v>2.04</v>
      </c>
      <c r="M22" s="1">
        <v>2.028</v>
      </c>
      <c r="N22" s="1">
        <v>1.47</v>
      </c>
      <c r="O22" s="1">
        <v>2.17</v>
      </c>
      <c r="P22" s="1">
        <v>2.23</v>
      </c>
      <c r="Q22" s="1">
        <v>2.02</v>
      </c>
      <c r="AF22" s="1">
        <v>2.1349999999999998</v>
      </c>
      <c r="AG22" s="1">
        <v>2.19</v>
      </c>
      <c r="AH22" s="1">
        <v>1.925</v>
      </c>
      <c r="AI22" s="1">
        <v>1.895</v>
      </c>
      <c r="AJ22" s="1">
        <v>2.1749999999999998</v>
      </c>
    </row>
    <row r="23" spans="3:36" x14ac:dyDescent="0.2">
      <c r="C23" s="10">
        <v>37210</v>
      </c>
      <c r="D23" s="1">
        <v>2.41</v>
      </c>
      <c r="E23" s="1">
        <v>2.19</v>
      </c>
      <c r="F23" s="1">
        <v>2.16</v>
      </c>
      <c r="G23" s="1">
        <v>2.2200000000000002</v>
      </c>
      <c r="H23" s="1">
        <v>1.62</v>
      </c>
      <c r="I23" s="1">
        <v>2.04</v>
      </c>
      <c r="J23" s="1">
        <v>1.92</v>
      </c>
      <c r="K23" s="1">
        <v>2.13</v>
      </c>
      <c r="L23" s="1">
        <v>2.04</v>
      </c>
      <c r="M23" s="1">
        <v>2.028</v>
      </c>
      <c r="N23" s="1">
        <v>1.47</v>
      </c>
      <c r="O23" s="1">
        <v>2.17</v>
      </c>
      <c r="P23" s="1">
        <v>2.23</v>
      </c>
      <c r="Q23" s="1">
        <v>2.02</v>
      </c>
      <c r="AF23" s="1">
        <v>2.1349999999999998</v>
      </c>
      <c r="AG23" s="1">
        <v>2.19</v>
      </c>
      <c r="AH23" s="1">
        <v>1.925</v>
      </c>
      <c r="AI23" s="1">
        <v>1.895</v>
      </c>
      <c r="AJ23" s="1">
        <v>2.1749999999999998</v>
      </c>
    </row>
    <row r="24" spans="3:36" x14ac:dyDescent="0.2">
      <c r="C24" s="10">
        <v>37211</v>
      </c>
      <c r="D24" s="1">
        <v>2.41</v>
      </c>
      <c r="E24" s="1">
        <v>2.19</v>
      </c>
      <c r="F24" s="1">
        <v>2.16</v>
      </c>
      <c r="G24" s="1">
        <v>2.2200000000000002</v>
      </c>
      <c r="H24" s="1">
        <v>1.62</v>
      </c>
      <c r="I24" s="1">
        <v>2.04</v>
      </c>
      <c r="J24" s="1">
        <v>1.92</v>
      </c>
      <c r="K24" s="1">
        <v>2.13</v>
      </c>
      <c r="L24" s="1">
        <v>2.04</v>
      </c>
      <c r="M24" s="1">
        <v>2.028</v>
      </c>
      <c r="N24" s="1">
        <v>1.47</v>
      </c>
      <c r="O24" s="1">
        <v>2.17</v>
      </c>
      <c r="P24" s="1">
        <v>2.23</v>
      </c>
      <c r="Q24" s="1">
        <v>2.02</v>
      </c>
      <c r="AF24" s="1">
        <v>2.1349999999999998</v>
      </c>
      <c r="AG24" s="1">
        <v>2.19</v>
      </c>
      <c r="AH24" s="1">
        <v>1.925</v>
      </c>
      <c r="AI24" s="1">
        <v>1.895</v>
      </c>
      <c r="AJ24" s="1">
        <v>2.1749999999999998</v>
      </c>
    </row>
    <row r="25" spans="3:36" x14ac:dyDescent="0.2">
      <c r="C25" s="10">
        <v>37212</v>
      </c>
      <c r="D25" s="1">
        <v>2.41</v>
      </c>
      <c r="E25" s="1">
        <v>2.19</v>
      </c>
      <c r="F25" s="1">
        <v>2.16</v>
      </c>
      <c r="G25" s="1">
        <v>2.2200000000000002</v>
      </c>
      <c r="H25" s="1">
        <v>1.62</v>
      </c>
      <c r="I25" s="1">
        <v>2.04</v>
      </c>
      <c r="J25" s="1">
        <v>1.92</v>
      </c>
      <c r="K25" s="1">
        <v>2.13</v>
      </c>
      <c r="L25" s="1">
        <v>2.04</v>
      </c>
      <c r="M25" s="1">
        <v>2.028</v>
      </c>
      <c r="N25" s="1">
        <v>1.47</v>
      </c>
      <c r="O25" s="1">
        <v>2.17</v>
      </c>
      <c r="P25" s="1">
        <v>2.23</v>
      </c>
      <c r="Q25" s="1">
        <v>2.02</v>
      </c>
      <c r="AF25" s="1">
        <v>1.98</v>
      </c>
      <c r="AG25" s="1">
        <v>2.19</v>
      </c>
      <c r="AH25" s="1">
        <v>1.87</v>
      </c>
      <c r="AI25" s="1">
        <v>1.835</v>
      </c>
      <c r="AJ25" s="1">
        <v>1.915</v>
      </c>
    </row>
    <row r="26" spans="3:36" x14ac:dyDescent="0.2">
      <c r="C26" s="10">
        <v>37213</v>
      </c>
      <c r="D26" s="1">
        <v>2.41</v>
      </c>
      <c r="E26" s="1">
        <v>2.19</v>
      </c>
      <c r="F26" s="1">
        <v>2.16</v>
      </c>
      <c r="G26" s="1">
        <v>2.2200000000000002</v>
      </c>
      <c r="H26" s="1">
        <v>1.62</v>
      </c>
      <c r="I26" s="1">
        <v>2.04</v>
      </c>
      <c r="J26" s="1">
        <v>1.92</v>
      </c>
      <c r="K26" s="1">
        <v>2.13</v>
      </c>
      <c r="L26" s="1">
        <v>2.04</v>
      </c>
      <c r="M26" s="1">
        <v>2.028</v>
      </c>
      <c r="N26" s="1">
        <v>1.47</v>
      </c>
      <c r="O26" s="1">
        <v>2.17</v>
      </c>
      <c r="P26" s="1">
        <v>2.23</v>
      </c>
      <c r="Q26" s="1">
        <v>2.02</v>
      </c>
      <c r="AF26" s="1">
        <v>1.85</v>
      </c>
      <c r="AG26" s="1">
        <v>2.19</v>
      </c>
      <c r="AH26" s="1">
        <v>1.7649999999999999</v>
      </c>
      <c r="AI26" s="1">
        <v>1.77</v>
      </c>
      <c r="AJ26" s="1">
        <v>1.855</v>
      </c>
    </row>
    <row r="27" spans="3:36" x14ac:dyDescent="0.2">
      <c r="C27" s="10">
        <v>37214</v>
      </c>
      <c r="D27" s="1">
        <v>2.41</v>
      </c>
      <c r="E27" s="1">
        <v>2.19</v>
      </c>
      <c r="F27" s="1">
        <v>2.16</v>
      </c>
      <c r="G27" s="1">
        <v>2.2200000000000002</v>
      </c>
      <c r="H27" s="1">
        <v>1.62</v>
      </c>
      <c r="I27" s="1">
        <v>2.04</v>
      </c>
      <c r="J27" s="1">
        <v>1.92</v>
      </c>
      <c r="K27" s="1">
        <v>2.13</v>
      </c>
      <c r="L27" s="1">
        <v>2.04</v>
      </c>
      <c r="M27" s="1">
        <v>2.028</v>
      </c>
      <c r="N27" s="1">
        <v>1.47</v>
      </c>
      <c r="O27" s="1">
        <v>2.17</v>
      </c>
      <c r="P27" s="1">
        <v>2.23</v>
      </c>
      <c r="Q27" s="1">
        <v>2.02</v>
      </c>
      <c r="AF27" s="1">
        <v>1.9</v>
      </c>
      <c r="AG27" s="1">
        <v>2.19</v>
      </c>
      <c r="AH27" s="1">
        <v>1.82</v>
      </c>
      <c r="AI27" s="1">
        <v>1.82</v>
      </c>
      <c r="AJ27" s="1">
        <v>1.9450000000000001</v>
      </c>
    </row>
    <row r="28" spans="3:36" x14ac:dyDescent="0.2">
      <c r="C28" s="10">
        <v>37215</v>
      </c>
      <c r="D28" s="1">
        <v>2.41</v>
      </c>
      <c r="E28" s="1">
        <v>2.19</v>
      </c>
      <c r="F28" s="1">
        <v>2.16</v>
      </c>
      <c r="G28" s="1">
        <v>2.2200000000000002</v>
      </c>
      <c r="H28" s="1">
        <v>1.62</v>
      </c>
      <c r="I28" s="1">
        <v>2.04</v>
      </c>
      <c r="J28" s="1">
        <v>1.92</v>
      </c>
      <c r="K28" s="1">
        <v>2.13</v>
      </c>
      <c r="L28" s="1">
        <v>2.04</v>
      </c>
      <c r="M28" s="1">
        <v>2.028</v>
      </c>
      <c r="N28" s="1">
        <v>1.47</v>
      </c>
      <c r="O28" s="1">
        <v>2.17</v>
      </c>
      <c r="P28" s="1">
        <v>2.23</v>
      </c>
      <c r="Q28" s="1">
        <v>2.02</v>
      </c>
      <c r="AF28" s="1">
        <v>2.13</v>
      </c>
      <c r="AG28" s="1">
        <v>2.19</v>
      </c>
      <c r="AH28" s="1">
        <v>2.0499999999999998</v>
      </c>
      <c r="AI28" s="1">
        <v>1.9750000000000001</v>
      </c>
      <c r="AJ28" s="1">
        <v>2.145</v>
      </c>
    </row>
    <row r="29" spans="3:36" x14ac:dyDescent="0.2">
      <c r="C29" s="10">
        <v>37216</v>
      </c>
      <c r="D29" s="1">
        <v>2.41</v>
      </c>
      <c r="E29" s="1">
        <v>2.19</v>
      </c>
      <c r="F29" s="1">
        <v>2.16</v>
      </c>
      <c r="G29" s="1">
        <v>2.2200000000000002</v>
      </c>
      <c r="H29" s="1">
        <v>1.62</v>
      </c>
      <c r="I29" s="1">
        <v>2.04</v>
      </c>
      <c r="J29" s="1">
        <v>1.92</v>
      </c>
      <c r="K29" s="1">
        <v>2.13</v>
      </c>
      <c r="L29" s="1">
        <v>2.04</v>
      </c>
      <c r="M29" s="1">
        <v>2.028</v>
      </c>
      <c r="N29" s="1">
        <v>1.47</v>
      </c>
      <c r="O29" s="1">
        <v>2.17</v>
      </c>
      <c r="P29" s="1">
        <v>2.23</v>
      </c>
      <c r="Q29" s="1">
        <v>2.02</v>
      </c>
      <c r="AF29" s="1">
        <v>2.2850000000000001</v>
      </c>
      <c r="AG29" s="1">
        <v>2.19</v>
      </c>
      <c r="AH29" s="1">
        <v>2.1800000000000002</v>
      </c>
      <c r="AI29" s="1">
        <v>2.13</v>
      </c>
      <c r="AJ29" s="1">
        <v>2.2549999999999999</v>
      </c>
    </row>
    <row r="30" spans="3:36" x14ac:dyDescent="0.2">
      <c r="C30" s="10">
        <v>37217</v>
      </c>
      <c r="D30" s="1">
        <v>2.41</v>
      </c>
      <c r="E30" s="1">
        <v>2.19</v>
      </c>
      <c r="F30" s="1">
        <v>2.16</v>
      </c>
      <c r="G30" s="1">
        <v>2.2200000000000002</v>
      </c>
      <c r="H30" s="1">
        <v>1.62</v>
      </c>
      <c r="I30" s="1">
        <v>2.04</v>
      </c>
      <c r="J30" s="1">
        <v>1.92</v>
      </c>
      <c r="K30" s="1">
        <v>2.13</v>
      </c>
      <c r="L30" s="1">
        <v>2.04</v>
      </c>
      <c r="M30" s="1">
        <v>2.028</v>
      </c>
      <c r="N30" s="1">
        <v>1.47</v>
      </c>
      <c r="O30" s="1">
        <v>2.17</v>
      </c>
      <c r="P30" s="1">
        <v>2.23</v>
      </c>
      <c r="Q30" s="1">
        <v>2.02</v>
      </c>
      <c r="AF30" s="1">
        <v>2.2749999999999999</v>
      </c>
      <c r="AG30" s="1">
        <v>2.19</v>
      </c>
      <c r="AH30" s="1">
        <v>2.165</v>
      </c>
      <c r="AI30" s="1">
        <v>2.1150000000000002</v>
      </c>
      <c r="AJ30" s="1">
        <v>2.1850000000000001</v>
      </c>
    </row>
    <row r="31" spans="3:36" x14ac:dyDescent="0.2">
      <c r="C31" s="10">
        <v>37218</v>
      </c>
      <c r="D31" s="1">
        <v>2.41</v>
      </c>
      <c r="E31" s="1">
        <v>2.19</v>
      </c>
      <c r="F31" s="1">
        <v>2.16</v>
      </c>
      <c r="G31" s="1">
        <v>2.2200000000000002</v>
      </c>
      <c r="H31" s="1">
        <v>1.62</v>
      </c>
      <c r="I31" s="1">
        <v>2.04</v>
      </c>
      <c r="J31" s="1">
        <v>1.92</v>
      </c>
      <c r="K31" s="1">
        <v>2.13</v>
      </c>
      <c r="L31" s="1">
        <v>2.04</v>
      </c>
      <c r="M31" s="1">
        <v>2.028</v>
      </c>
      <c r="N31" s="1">
        <v>1.47</v>
      </c>
      <c r="O31" s="1">
        <v>2.17</v>
      </c>
      <c r="P31" s="1">
        <v>2.23</v>
      </c>
      <c r="Q31" s="1">
        <v>2.02</v>
      </c>
      <c r="AF31" s="1">
        <v>2.2749999999999999</v>
      </c>
      <c r="AG31" s="1">
        <v>2.19</v>
      </c>
      <c r="AH31" s="1">
        <v>2.165</v>
      </c>
      <c r="AI31" s="1">
        <v>2.1150000000000002</v>
      </c>
      <c r="AJ31" s="1">
        <v>2.1850000000000001</v>
      </c>
    </row>
    <row r="32" spans="3:36" x14ac:dyDescent="0.2">
      <c r="C32" s="10">
        <v>37219</v>
      </c>
      <c r="D32" s="1">
        <v>2.41</v>
      </c>
      <c r="E32" s="1">
        <v>2.19</v>
      </c>
      <c r="F32" s="1">
        <v>2.16</v>
      </c>
      <c r="G32" s="1">
        <v>2.2200000000000002</v>
      </c>
      <c r="H32" s="1">
        <v>1.62</v>
      </c>
      <c r="I32" s="1">
        <v>2.04</v>
      </c>
      <c r="J32" s="1">
        <v>1.92</v>
      </c>
      <c r="K32" s="1">
        <v>2.13</v>
      </c>
      <c r="L32" s="1">
        <v>2.04</v>
      </c>
      <c r="M32" s="1">
        <v>2.028</v>
      </c>
      <c r="N32" s="1">
        <v>1.47</v>
      </c>
      <c r="O32" s="1">
        <v>2.17</v>
      </c>
      <c r="P32" s="1">
        <v>2.23</v>
      </c>
      <c r="Q32" s="1">
        <v>2.02</v>
      </c>
      <c r="AF32" s="1">
        <v>2.2749999999999999</v>
      </c>
      <c r="AG32" s="1">
        <v>2.19</v>
      </c>
      <c r="AH32" s="1">
        <v>2.165</v>
      </c>
      <c r="AI32" s="1">
        <v>2.1150000000000002</v>
      </c>
      <c r="AJ32" s="1">
        <v>2.1850000000000001</v>
      </c>
    </row>
    <row r="33" spans="3:36" x14ac:dyDescent="0.2">
      <c r="C33" s="10">
        <v>37220</v>
      </c>
      <c r="D33" s="1">
        <v>2.41</v>
      </c>
      <c r="E33" s="1">
        <v>2.19</v>
      </c>
      <c r="F33" s="1">
        <v>2.16</v>
      </c>
      <c r="G33" s="1">
        <v>2.2200000000000002</v>
      </c>
      <c r="H33" s="1">
        <v>1.62</v>
      </c>
      <c r="I33" s="1">
        <v>2.04</v>
      </c>
      <c r="J33" s="1">
        <v>1.92</v>
      </c>
      <c r="K33" s="1">
        <v>2.13</v>
      </c>
      <c r="L33" s="1">
        <v>2.04</v>
      </c>
      <c r="M33" s="1">
        <v>2.028</v>
      </c>
      <c r="N33" s="1">
        <v>1.47</v>
      </c>
      <c r="O33" s="1">
        <v>2.17</v>
      </c>
      <c r="P33" s="1">
        <v>2.23</v>
      </c>
      <c r="Q33" s="1">
        <v>2.02</v>
      </c>
      <c r="AF33" s="1">
        <v>2.1749999999999998</v>
      </c>
      <c r="AG33" s="1">
        <v>2.19</v>
      </c>
      <c r="AH33" s="1">
        <v>2.02</v>
      </c>
      <c r="AI33" s="1">
        <v>2.0350000000000001</v>
      </c>
      <c r="AJ33" s="1">
        <v>2.1</v>
      </c>
    </row>
    <row r="34" spans="3:36" x14ac:dyDescent="0.2">
      <c r="C34" s="10">
        <v>37221</v>
      </c>
      <c r="D34" s="1">
        <v>2.41</v>
      </c>
      <c r="E34" s="1">
        <v>2.19</v>
      </c>
      <c r="F34" s="1">
        <v>2.16</v>
      </c>
      <c r="G34" s="1">
        <v>2.2200000000000002</v>
      </c>
      <c r="H34" s="1">
        <v>1.62</v>
      </c>
      <c r="I34" s="1">
        <v>2.04</v>
      </c>
      <c r="J34" s="1">
        <v>1.92</v>
      </c>
      <c r="K34" s="1">
        <v>2.13</v>
      </c>
      <c r="L34" s="1">
        <v>2.04</v>
      </c>
      <c r="M34" s="1">
        <v>2.028</v>
      </c>
      <c r="N34" s="1">
        <v>1.47</v>
      </c>
      <c r="O34" s="1">
        <v>2.17</v>
      </c>
      <c r="P34" s="1">
        <v>2.23</v>
      </c>
      <c r="Q34" s="1">
        <v>2.02</v>
      </c>
      <c r="AF34" s="1">
        <v>2.2200000000000002</v>
      </c>
      <c r="AG34" s="1">
        <v>2.19</v>
      </c>
      <c r="AH34" s="1">
        <v>2.09</v>
      </c>
      <c r="AI34" s="1">
        <v>2.1150000000000002</v>
      </c>
      <c r="AJ34" s="1">
        <v>2.2000000000000002</v>
      </c>
    </row>
    <row r="35" spans="3:36" x14ac:dyDescent="0.2">
      <c r="C35" s="10">
        <v>37222</v>
      </c>
      <c r="D35" s="1">
        <v>2.41</v>
      </c>
      <c r="E35" s="1">
        <v>2.19</v>
      </c>
      <c r="F35" s="1">
        <v>2.16</v>
      </c>
      <c r="G35" s="1">
        <v>2.2200000000000002</v>
      </c>
      <c r="H35" s="1">
        <v>1.62</v>
      </c>
      <c r="I35" s="1">
        <v>2.04</v>
      </c>
      <c r="J35" s="1">
        <v>1.92</v>
      </c>
      <c r="K35" s="1">
        <v>2.13</v>
      </c>
      <c r="L35" s="1">
        <v>2.04</v>
      </c>
      <c r="M35" s="1">
        <v>2.028</v>
      </c>
      <c r="N35" s="1">
        <v>1.47</v>
      </c>
      <c r="O35" s="1">
        <v>2.17</v>
      </c>
      <c r="P35" s="1">
        <v>2.23</v>
      </c>
      <c r="Q35" s="1">
        <v>2.02</v>
      </c>
      <c r="AF35" s="1">
        <v>2.35</v>
      </c>
      <c r="AG35" s="1">
        <v>2.19</v>
      </c>
      <c r="AH35" s="1">
        <v>2.2400000000000002</v>
      </c>
      <c r="AI35" s="1">
        <v>2.23</v>
      </c>
      <c r="AJ35" s="1">
        <v>2.36</v>
      </c>
    </row>
    <row r="36" spans="3:36" x14ac:dyDescent="0.2">
      <c r="C36" s="10">
        <v>37223</v>
      </c>
      <c r="D36" s="1">
        <v>2.41</v>
      </c>
      <c r="E36" s="1">
        <v>2.19</v>
      </c>
      <c r="F36" s="1">
        <v>2.16</v>
      </c>
      <c r="G36" s="1">
        <v>2.2200000000000002</v>
      </c>
      <c r="H36" s="1">
        <v>1.62</v>
      </c>
      <c r="I36" s="1">
        <v>2.04</v>
      </c>
      <c r="J36" s="1">
        <v>1.92</v>
      </c>
      <c r="K36" s="1">
        <v>2.13</v>
      </c>
      <c r="L36" s="1">
        <v>2.04</v>
      </c>
      <c r="M36" s="1">
        <v>2.028</v>
      </c>
      <c r="N36" s="1">
        <v>1.47</v>
      </c>
      <c r="O36" s="1">
        <v>2.17</v>
      </c>
      <c r="P36" s="1">
        <v>2.23</v>
      </c>
      <c r="Q36" s="1">
        <v>2.02</v>
      </c>
      <c r="AF36" s="1">
        <v>2.5299999999999998</v>
      </c>
      <c r="AG36" s="1">
        <v>2.19</v>
      </c>
      <c r="AH36" s="1">
        <v>2.4049999999999998</v>
      </c>
      <c r="AI36" s="1">
        <v>2.4049999999999998</v>
      </c>
      <c r="AJ36" s="1">
        <v>2.4950000000000001</v>
      </c>
    </row>
    <row r="37" spans="3:36" x14ac:dyDescent="0.2">
      <c r="C37" s="10">
        <v>37224</v>
      </c>
      <c r="D37" s="1">
        <v>2.41</v>
      </c>
      <c r="E37" s="1">
        <v>2.19</v>
      </c>
      <c r="F37" s="1">
        <v>2.16</v>
      </c>
      <c r="G37" s="1">
        <v>2.2200000000000002</v>
      </c>
      <c r="H37" s="1">
        <v>1.62</v>
      </c>
      <c r="I37" s="1">
        <v>2.04</v>
      </c>
      <c r="J37" s="1">
        <v>1.92</v>
      </c>
      <c r="K37" s="1">
        <v>2.13</v>
      </c>
      <c r="L37" s="1">
        <v>2.04</v>
      </c>
      <c r="M37" s="1">
        <v>2.028</v>
      </c>
      <c r="N37" s="1">
        <v>1.47</v>
      </c>
      <c r="O37" s="1">
        <v>2.17</v>
      </c>
      <c r="P37" s="1">
        <v>2.23</v>
      </c>
      <c r="Q37" s="1">
        <v>2.02</v>
      </c>
      <c r="AF37" s="1">
        <v>2.42</v>
      </c>
      <c r="AG37" s="1">
        <v>2.19</v>
      </c>
      <c r="AH37" s="1">
        <v>2.335</v>
      </c>
      <c r="AI37" s="1">
        <v>2.3050000000000002</v>
      </c>
      <c r="AJ37" s="1">
        <v>2.4350000000000001</v>
      </c>
    </row>
    <row r="38" spans="3:36" x14ac:dyDescent="0.2">
      <c r="C38" s="10">
        <v>37225</v>
      </c>
      <c r="D38" s="1">
        <v>2.41</v>
      </c>
      <c r="E38" s="1">
        <v>2.19</v>
      </c>
      <c r="F38" s="1">
        <v>2.16</v>
      </c>
      <c r="G38" s="1">
        <v>2.2200000000000002</v>
      </c>
      <c r="H38" s="1">
        <v>1.62</v>
      </c>
      <c r="I38" s="1">
        <v>2.04</v>
      </c>
      <c r="J38" s="1">
        <v>1.92</v>
      </c>
      <c r="K38" s="1">
        <v>2.13</v>
      </c>
      <c r="L38" s="1">
        <v>2.04</v>
      </c>
      <c r="M38" s="1">
        <v>2.028</v>
      </c>
      <c r="N38" s="1">
        <v>1.47</v>
      </c>
      <c r="O38" s="1">
        <v>2.17</v>
      </c>
      <c r="P38" s="1">
        <v>2.23</v>
      </c>
      <c r="Q38" s="1">
        <v>2.02</v>
      </c>
      <c r="AF38" s="1">
        <v>2.42</v>
      </c>
      <c r="AG38" s="1">
        <v>2.19</v>
      </c>
      <c r="AH38" s="1">
        <v>2.335</v>
      </c>
      <c r="AI38" s="1">
        <v>2.3050000000000002</v>
      </c>
      <c r="AJ38" s="1">
        <v>2.4350000000000001</v>
      </c>
    </row>
    <row r="39" spans="3:36" x14ac:dyDescent="0.2">
      <c r="C39" s="44">
        <v>37226</v>
      </c>
      <c r="D39" s="45">
        <v>2.7305000000000001</v>
      </c>
      <c r="E39" s="45">
        <v>2.855</v>
      </c>
      <c r="F39" s="45">
        <v>2.76</v>
      </c>
      <c r="G39" s="45">
        <v>2.7650000000000001</v>
      </c>
      <c r="H39" s="45">
        <v>2.37</v>
      </c>
      <c r="I39" s="45">
        <v>2.8250000000000002</v>
      </c>
      <c r="J39" s="45">
        <v>2.5350000000000001</v>
      </c>
      <c r="K39" s="45">
        <v>2.95</v>
      </c>
      <c r="L39" s="45">
        <v>2.7749999999999999</v>
      </c>
      <c r="M39" s="45">
        <v>2.028</v>
      </c>
      <c r="N39" s="45">
        <v>2.3199999999999998</v>
      </c>
      <c r="O39" s="45">
        <v>2.17</v>
      </c>
      <c r="P39" s="45">
        <v>2.9350000000000001</v>
      </c>
      <c r="Q39" s="46">
        <v>2.6749999999999998</v>
      </c>
      <c r="AF39" s="1">
        <v>2.42</v>
      </c>
      <c r="AG39" s="1">
        <v>2.855</v>
      </c>
      <c r="AH39" s="1">
        <v>2.335</v>
      </c>
      <c r="AI39" s="1">
        <v>2.3050000000000002</v>
      </c>
      <c r="AJ39" s="1">
        <v>2.4350000000000001</v>
      </c>
    </row>
    <row r="40" spans="3:36" x14ac:dyDescent="0.2">
      <c r="C40" s="10">
        <v>37227</v>
      </c>
      <c r="D40" s="1">
        <v>2.7305000000000001</v>
      </c>
      <c r="E40" s="1">
        <v>2.855</v>
      </c>
      <c r="F40" s="1">
        <v>2.76</v>
      </c>
      <c r="G40" s="1">
        <v>2.7650000000000001</v>
      </c>
      <c r="H40" s="1">
        <v>2.37</v>
      </c>
      <c r="I40" s="1">
        <v>2.8250000000000002</v>
      </c>
      <c r="J40" s="1">
        <v>2.5350000000000001</v>
      </c>
      <c r="K40" s="1">
        <v>2.85</v>
      </c>
      <c r="L40" s="1">
        <v>2.7749999999999999</v>
      </c>
      <c r="M40" s="1">
        <v>2.028</v>
      </c>
      <c r="N40" s="1">
        <v>2.3199999999999998</v>
      </c>
      <c r="O40" s="1">
        <v>2.17</v>
      </c>
      <c r="P40" s="1">
        <v>2.9350000000000001</v>
      </c>
      <c r="Q40" s="1">
        <v>2.6749999999999998</v>
      </c>
      <c r="AF40" s="1">
        <v>2.3450000000000002</v>
      </c>
      <c r="AG40" s="1">
        <v>2.855</v>
      </c>
      <c r="AH40" s="1">
        <v>2.29</v>
      </c>
      <c r="AI40" s="1">
        <v>2.2599999999999998</v>
      </c>
      <c r="AJ40" s="1">
        <v>2.355</v>
      </c>
    </row>
    <row r="41" spans="3:36" x14ac:dyDescent="0.2">
      <c r="C41" s="10">
        <v>37228</v>
      </c>
      <c r="D41" s="1">
        <v>2.7305000000000001</v>
      </c>
      <c r="E41" s="1">
        <v>2.855</v>
      </c>
      <c r="F41" s="1">
        <v>2.76</v>
      </c>
      <c r="G41" s="1">
        <v>2.7650000000000001</v>
      </c>
      <c r="H41" s="1">
        <v>2.37</v>
      </c>
      <c r="I41" s="1">
        <v>2.8250000000000002</v>
      </c>
      <c r="J41" s="1">
        <v>2.5350000000000001</v>
      </c>
      <c r="K41" s="1">
        <v>2.66</v>
      </c>
      <c r="L41" s="1">
        <v>2.7749999999999999</v>
      </c>
      <c r="M41" s="1">
        <v>2.028</v>
      </c>
      <c r="N41" s="1">
        <v>2.3199999999999998</v>
      </c>
      <c r="O41" s="1">
        <v>2.17</v>
      </c>
      <c r="P41" s="1">
        <v>2.9350000000000001</v>
      </c>
      <c r="Q41" s="1">
        <v>2.6749999999999998</v>
      </c>
      <c r="AF41" s="1">
        <v>2.69</v>
      </c>
      <c r="AG41" s="1">
        <v>2.855</v>
      </c>
      <c r="AH41" s="1">
        <v>2.5099999999999998</v>
      </c>
      <c r="AI41" s="1">
        <v>2.5049999999999999</v>
      </c>
      <c r="AJ41" s="1">
        <v>2.645</v>
      </c>
    </row>
    <row r="42" spans="3:36" x14ac:dyDescent="0.2">
      <c r="C42" s="10">
        <v>37229</v>
      </c>
      <c r="D42" s="1">
        <v>2.7305000000000001</v>
      </c>
      <c r="E42" s="1">
        <v>2.855</v>
      </c>
      <c r="F42" s="1">
        <v>2.76</v>
      </c>
      <c r="G42" s="1">
        <v>2.7650000000000001</v>
      </c>
      <c r="H42" s="1">
        <v>2.37</v>
      </c>
      <c r="I42" s="1">
        <v>2.8250000000000002</v>
      </c>
      <c r="J42" s="1">
        <v>2.5350000000000001</v>
      </c>
      <c r="K42" s="1">
        <v>2.66</v>
      </c>
      <c r="L42" s="1">
        <v>2.7749999999999999</v>
      </c>
      <c r="M42" s="1">
        <v>2.028</v>
      </c>
      <c r="N42" s="1">
        <v>2.3199999999999998</v>
      </c>
      <c r="O42" s="1">
        <v>2.17</v>
      </c>
      <c r="P42" s="1">
        <v>2.9350000000000001</v>
      </c>
      <c r="Q42" s="1">
        <v>2.6749999999999998</v>
      </c>
      <c r="AF42" s="1">
        <v>2.875</v>
      </c>
      <c r="AG42" s="1">
        <v>2.855</v>
      </c>
      <c r="AH42" s="1">
        <v>2.6749999999999998</v>
      </c>
      <c r="AI42" s="1">
        <v>2.65</v>
      </c>
      <c r="AJ42" s="1">
        <v>2.855</v>
      </c>
    </row>
    <row r="43" spans="3:36" x14ac:dyDescent="0.2">
      <c r="C43" s="10">
        <v>37230</v>
      </c>
      <c r="D43" s="1">
        <v>2.7305000000000001</v>
      </c>
      <c r="E43" s="1">
        <v>2.855</v>
      </c>
      <c r="F43" s="1">
        <v>2.76</v>
      </c>
      <c r="G43" s="1">
        <v>2.7650000000000001</v>
      </c>
      <c r="H43" s="1">
        <v>2.37</v>
      </c>
      <c r="I43" s="1">
        <v>2.8250000000000002</v>
      </c>
      <c r="J43" s="1">
        <v>2.5350000000000001</v>
      </c>
      <c r="K43" s="1">
        <v>2.66</v>
      </c>
      <c r="L43" s="1">
        <v>2.7749999999999999</v>
      </c>
      <c r="M43" s="1">
        <v>2.028</v>
      </c>
      <c r="N43" s="1">
        <v>2.3199999999999998</v>
      </c>
      <c r="O43" s="1">
        <v>2.17</v>
      </c>
      <c r="P43" s="1">
        <v>2.9350000000000001</v>
      </c>
      <c r="Q43" s="1">
        <v>2.6749999999999998</v>
      </c>
      <c r="AF43" s="1">
        <v>2.5499999999999998</v>
      </c>
      <c r="AG43" s="1">
        <v>2.855</v>
      </c>
      <c r="AH43" s="1">
        <v>2.415</v>
      </c>
      <c r="AI43" s="1">
        <v>2.4</v>
      </c>
      <c r="AJ43" s="1">
        <v>2.5499999999999998</v>
      </c>
    </row>
    <row r="44" spans="3:36" x14ac:dyDescent="0.2">
      <c r="C44" s="10">
        <v>37231</v>
      </c>
      <c r="D44" s="1">
        <v>2.7305000000000001</v>
      </c>
      <c r="E44" s="1">
        <v>2.855</v>
      </c>
      <c r="F44" s="1">
        <v>2.76</v>
      </c>
      <c r="G44" s="1">
        <v>2.7650000000000001</v>
      </c>
      <c r="H44" s="1">
        <v>2.37</v>
      </c>
      <c r="I44" s="1">
        <v>2.8250000000000002</v>
      </c>
      <c r="J44" s="1">
        <v>2.5350000000000001</v>
      </c>
      <c r="K44" s="1">
        <v>2.6549999999999998</v>
      </c>
      <c r="L44" s="1">
        <v>2.7749999999999999</v>
      </c>
      <c r="M44" s="1">
        <v>2.028</v>
      </c>
      <c r="N44" s="1">
        <v>2.3199999999999998</v>
      </c>
      <c r="O44" s="1">
        <v>2.17</v>
      </c>
      <c r="P44" s="1">
        <v>2.9350000000000001</v>
      </c>
      <c r="Q44" s="1">
        <v>2.6749999999999998</v>
      </c>
      <c r="AF44" s="1">
        <v>2.4249999999999998</v>
      </c>
      <c r="AG44" s="1">
        <v>2.855</v>
      </c>
      <c r="AH44" s="1">
        <v>2.35</v>
      </c>
      <c r="AI44" s="1">
        <v>2.335</v>
      </c>
      <c r="AJ44" s="1">
        <v>2.5249999999999999</v>
      </c>
    </row>
    <row r="45" spans="3:36" x14ac:dyDescent="0.2">
      <c r="C45" s="10">
        <v>37232</v>
      </c>
      <c r="D45" s="1">
        <v>2.7305000000000001</v>
      </c>
      <c r="E45" s="1">
        <v>2.855</v>
      </c>
      <c r="F45" s="1">
        <v>2.76</v>
      </c>
      <c r="G45" s="1">
        <v>2.7650000000000001</v>
      </c>
      <c r="H45" s="1">
        <v>2.37</v>
      </c>
      <c r="I45" s="1">
        <v>2.8250000000000002</v>
      </c>
      <c r="J45" s="1">
        <v>2.5350000000000001</v>
      </c>
      <c r="K45" s="1">
        <v>2.52</v>
      </c>
      <c r="L45" s="1">
        <v>2.7749999999999999</v>
      </c>
      <c r="M45" s="1">
        <v>2.028</v>
      </c>
      <c r="N45" s="1">
        <v>2.3199999999999998</v>
      </c>
      <c r="O45" s="1">
        <v>2.17</v>
      </c>
      <c r="P45" s="1">
        <v>2.9350000000000001</v>
      </c>
      <c r="Q45" s="1">
        <v>2.6749999999999998</v>
      </c>
      <c r="AF45" s="1">
        <v>2.4249999999999998</v>
      </c>
      <c r="AG45" s="1">
        <v>2.855</v>
      </c>
      <c r="AH45" s="1">
        <v>2.35</v>
      </c>
      <c r="AI45" s="1">
        <v>2.335</v>
      </c>
      <c r="AJ45" s="1">
        <v>2.5249999999999999</v>
      </c>
    </row>
    <row r="46" spans="3:36" x14ac:dyDescent="0.2">
      <c r="C46" s="10">
        <v>37233</v>
      </c>
      <c r="D46" s="1">
        <v>2.7305000000000001</v>
      </c>
      <c r="E46" s="1">
        <v>2.855</v>
      </c>
      <c r="F46" s="1">
        <v>2.76</v>
      </c>
      <c r="G46" s="1">
        <v>2.7650000000000001</v>
      </c>
      <c r="H46" s="1">
        <v>2.37</v>
      </c>
      <c r="I46" s="1">
        <v>2.8250000000000002</v>
      </c>
      <c r="J46" s="1">
        <v>2.5350000000000001</v>
      </c>
      <c r="K46" s="1">
        <v>2.5150000000000001</v>
      </c>
      <c r="L46" s="1">
        <v>2.7749999999999999</v>
      </c>
      <c r="M46" s="1">
        <v>2.028</v>
      </c>
      <c r="N46" s="1">
        <v>2.3199999999999998</v>
      </c>
      <c r="O46" s="1">
        <v>2.17</v>
      </c>
      <c r="P46" s="1">
        <v>2.9350000000000001</v>
      </c>
      <c r="Q46" s="1">
        <v>2.6749999999999998</v>
      </c>
      <c r="AF46" s="1">
        <v>2.4249999999999998</v>
      </c>
      <c r="AG46" s="1">
        <v>2.855</v>
      </c>
      <c r="AH46" s="1">
        <v>2.35</v>
      </c>
      <c r="AI46" s="1">
        <v>2.335</v>
      </c>
      <c r="AJ46" s="1">
        <v>2.5249999999999999</v>
      </c>
    </row>
    <row r="47" spans="3:36" x14ac:dyDescent="0.2">
      <c r="C47" s="10">
        <v>37234</v>
      </c>
      <c r="D47" s="1">
        <v>2.7305000000000001</v>
      </c>
      <c r="E47" s="1">
        <v>2.855</v>
      </c>
      <c r="F47" s="1">
        <v>2.76</v>
      </c>
      <c r="G47" s="1">
        <v>2.7650000000000001</v>
      </c>
      <c r="H47" s="1">
        <v>2.37</v>
      </c>
      <c r="I47" s="1">
        <v>2.8250000000000002</v>
      </c>
      <c r="J47" s="1">
        <v>2.5350000000000001</v>
      </c>
      <c r="K47" s="1">
        <v>2.4849999999999999</v>
      </c>
      <c r="L47" s="1">
        <v>2.7749999999999999</v>
      </c>
      <c r="M47" s="1">
        <v>2.028</v>
      </c>
      <c r="N47" s="1">
        <v>2.3199999999999998</v>
      </c>
      <c r="O47" s="1">
        <v>2.17</v>
      </c>
      <c r="P47" s="1">
        <v>2.9350000000000001</v>
      </c>
      <c r="Q47" s="1">
        <v>2.6749999999999998</v>
      </c>
      <c r="AF47" s="1">
        <v>2.7650000000000001</v>
      </c>
      <c r="AG47" s="1">
        <v>2.855</v>
      </c>
      <c r="AH47" s="1">
        <v>2.66</v>
      </c>
      <c r="AI47" s="1">
        <v>2.63</v>
      </c>
      <c r="AJ47" s="1">
        <v>2.7949999999999999</v>
      </c>
    </row>
    <row r="48" spans="3:36" x14ac:dyDescent="0.2">
      <c r="C48" s="10">
        <v>37235</v>
      </c>
      <c r="D48" s="1">
        <v>2.7305000000000001</v>
      </c>
      <c r="E48" s="1">
        <v>2.855</v>
      </c>
      <c r="F48" s="1">
        <v>2.76</v>
      </c>
      <c r="G48" s="1">
        <v>2.7650000000000001</v>
      </c>
      <c r="H48" s="1">
        <v>2.37</v>
      </c>
      <c r="I48" s="1">
        <v>2.8250000000000002</v>
      </c>
      <c r="J48" s="1">
        <v>2.5350000000000001</v>
      </c>
      <c r="K48" s="1">
        <v>2.335</v>
      </c>
      <c r="L48" s="1">
        <v>2.7749999999999999</v>
      </c>
      <c r="M48" s="1">
        <v>2.028</v>
      </c>
      <c r="N48" s="1">
        <v>2.3199999999999998</v>
      </c>
      <c r="O48" s="1">
        <v>2.17</v>
      </c>
      <c r="P48" s="1">
        <v>2.9350000000000001</v>
      </c>
      <c r="Q48" s="1">
        <v>2.6749999999999998</v>
      </c>
      <c r="AF48" s="1">
        <v>2.97</v>
      </c>
      <c r="AG48" s="1">
        <v>2.855</v>
      </c>
      <c r="AH48" s="1">
        <v>2.9049999999999998</v>
      </c>
      <c r="AI48" s="1">
        <v>2.83</v>
      </c>
      <c r="AJ48" s="1">
        <v>2.96</v>
      </c>
    </row>
    <row r="49" spans="3:36" x14ac:dyDescent="0.2">
      <c r="C49" s="10">
        <v>37236</v>
      </c>
      <c r="D49" s="1">
        <v>2.7305000000000001</v>
      </c>
      <c r="E49" s="1">
        <v>2.855</v>
      </c>
      <c r="F49" s="1">
        <v>2.76</v>
      </c>
      <c r="G49" s="1">
        <v>2.7650000000000001</v>
      </c>
      <c r="H49" s="1">
        <v>2.37</v>
      </c>
      <c r="I49" s="1">
        <v>2.8250000000000002</v>
      </c>
      <c r="J49" s="1">
        <v>2.5350000000000001</v>
      </c>
      <c r="K49" s="1">
        <v>2.335</v>
      </c>
      <c r="L49" s="1">
        <v>2.7749999999999999</v>
      </c>
      <c r="M49" s="1">
        <v>2.028</v>
      </c>
      <c r="N49" s="1">
        <v>2.3199999999999998</v>
      </c>
      <c r="O49" s="1">
        <v>2.17</v>
      </c>
      <c r="P49" s="1">
        <v>2.9350000000000001</v>
      </c>
      <c r="Q49" s="1">
        <v>2.6749999999999998</v>
      </c>
      <c r="AF49" s="1">
        <v>2.855</v>
      </c>
      <c r="AG49" s="1">
        <v>2.855</v>
      </c>
      <c r="AH49" s="1">
        <v>2.78</v>
      </c>
      <c r="AI49" s="1">
        <v>2.68</v>
      </c>
      <c r="AJ49" s="1">
        <v>2.86</v>
      </c>
    </row>
    <row r="50" spans="3:36" x14ac:dyDescent="0.2">
      <c r="C50" s="10">
        <v>37237</v>
      </c>
      <c r="D50" s="1">
        <v>2.7305000000000001</v>
      </c>
      <c r="E50" s="1">
        <v>2.855</v>
      </c>
      <c r="F50" s="1">
        <v>2.76</v>
      </c>
      <c r="G50" s="1">
        <v>2.7650000000000001</v>
      </c>
      <c r="H50" s="1">
        <v>2.37</v>
      </c>
      <c r="I50" s="1">
        <v>2.8250000000000002</v>
      </c>
      <c r="J50" s="1">
        <v>2.5350000000000001</v>
      </c>
      <c r="K50" s="1">
        <v>2.335</v>
      </c>
      <c r="L50" s="1">
        <v>2.7749999999999999</v>
      </c>
      <c r="M50" s="1">
        <v>2.028</v>
      </c>
      <c r="N50" s="1">
        <v>2.3199999999999998</v>
      </c>
      <c r="O50" s="1">
        <v>2.17</v>
      </c>
      <c r="P50" s="1">
        <v>2.9350000000000001</v>
      </c>
      <c r="Q50" s="1">
        <v>2.6749999999999998</v>
      </c>
      <c r="AF50" s="1">
        <v>3.4449999999999998</v>
      </c>
      <c r="AG50" s="1">
        <v>2.855</v>
      </c>
      <c r="AH50" s="1">
        <v>3.31</v>
      </c>
      <c r="AI50" s="1">
        <v>3.145</v>
      </c>
      <c r="AJ50" s="1">
        <v>3.395</v>
      </c>
    </row>
    <row r="51" spans="3:36" x14ac:dyDescent="0.2">
      <c r="C51" s="10">
        <v>37238</v>
      </c>
      <c r="D51" s="1">
        <v>2.7305000000000001</v>
      </c>
      <c r="E51" s="1">
        <v>2.855</v>
      </c>
      <c r="F51" s="1">
        <v>2.76</v>
      </c>
      <c r="G51" s="1">
        <v>2.7650000000000001</v>
      </c>
      <c r="H51" s="1">
        <v>2.37</v>
      </c>
      <c r="I51" s="1">
        <v>2.8250000000000002</v>
      </c>
      <c r="J51" s="1">
        <v>2.5350000000000001</v>
      </c>
      <c r="K51" s="1">
        <v>2.19</v>
      </c>
      <c r="L51" s="1">
        <v>2.7749999999999999</v>
      </c>
      <c r="M51" s="1">
        <v>2.028</v>
      </c>
      <c r="N51" s="1">
        <v>2.3199999999999998</v>
      </c>
      <c r="O51" s="1">
        <v>2.17</v>
      </c>
      <c r="P51" s="1">
        <v>2.9350000000000001</v>
      </c>
      <c r="Q51" s="1">
        <v>2.6749999999999998</v>
      </c>
      <c r="AF51" s="1">
        <v>3.28</v>
      </c>
      <c r="AG51" s="1">
        <v>2.855</v>
      </c>
      <c r="AH51" s="1">
        <v>3.13</v>
      </c>
      <c r="AI51" s="1">
        <v>3.0550000000000002</v>
      </c>
      <c r="AJ51" s="1">
        <v>3.23</v>
      </c>
    </row>
    <row r="52" spans="3:36" x14ac:dyDescent="0.2">
      <c r="C52" s="10">
        <v>37239</v>
      </c>
      <c r="D52" s="1">
        <v>2.7305000000000001</v>
      </c>
      <c r="E52" s="1">
        <v>2.855</v>
      </c>
      <c r="F52" s="1">
        <v>2.76</v>
      </c>
      <c r="G52" s="1">
        <v>2.7650000000000001</v>
      </c>
      <c r="H52" s="1">
        <v>2.37</v>
      </c>
      <c r="I52" s="1">
        <v>2.8250000000000002</v>
      </c>
      <c r="J52" s="1">
        <v>2.5350000000000001</v>
      </c>
      <c r="K52" s="1">
        <v>2.1349999999999998</v>
      </c>
      <c r="L52" s="1">
        <v>2.7749999999999999</v>
      </c>
      <c r="M52" s="1">
        <v>2.028</v>
      </c>
      <c r="N52" s="1">
        <v>2.3199999999999998</v>
      </c>
      <c r="O52" s="1">
        <v>2.17</v>
      </c>
      <c r="P52" s="1">
        <v>2.9350000000000001</v>
      </c>
      <c r="Q52" s="1">
        <v>2.6749999999999998</v>
      </c>
      <c r="AF52" s="1">
        <v>3.28</v>
      </c>
      <c r="AG52" s="1">
        <v>2.855</v>
      </c>
      <c r="AH52" s="1">
        <v>3.13</v>
      </c>
      <c r="AI52" s="1">
        <v>3.0550000000000002</v>
      </c>
      <c r="AJ52" s="1">
        <v>3.23</v>
      </c>
    </row>
    <row r="53" spans="3:36" x14ac:dyDescent="0.2">
      <c r="C53" s="10">
        <v>37240</v>
      </c>
      <c r="D53" s="1">
        <v>2.7305000000000001</v>
      </c>
      <c r="E53" s="1">
        <v>2.855</v>
      </c>
      <c r="F53" s="1">
        <v>2.76</v>
      </c>
      <c r="G53" s="1">
        <v>2.7650000000000001</v>
      </c>
      <c r="H53" s="1">
        <v>2.37</v>
      </c>
      <c r="I53" s="1">
        <v>2.8250000000000002</v>
      </c>
      <c r="J53" s="1">
        <v>2.5350000000000001</v>
      </c>
      <c r="K53" s="1">
        <v>2.11</v>
      </c>
      <c r="L53" s="1">
        <v>2.7749999999999999</v>
      </c>
      <c r="M53" s="1">
        <v>2.028</v>
      </c>
      <c r="N53" s="1">
        <v>2.3199999999999998</v>
      </c>
      <c r="O53" s="1">
        <v>2.17</v>
      </c>
      <c r="P53" s="1">
        <v>2.9350000000000001</v>
      </c>
      <c r="Q53" s="1">
        <v>2.6749999999999998</v>
      </c>
      <c r="AF53" s="1">
        <v>3.28</v>
      </c>
      <c r="AG53" s="1">
        <v>2.855</v>
      </c>
      <c r="AH53" s="1">
        <v>3.13</v>
      </c>
      <c r="AI53" s="1">
        <v>3.0550000000000002</v>
      </c>
      <c r="AJ53" s="1">
        <v>3.23</v>
      </c>
    </row>
    <row r="54" spans="3:36" x14ac:dyDescent="0.2">
      <c r="C54" s="10">
        <v>37241</v>
      </c>
      <c r="D54" s="1">
        <v>2.7305000000000001</v>
      </c>
      <c r="E54" s="1">
        <v>2.855</v>
      </c>
      <c r="F54" s="1">
        <v>2.76</v>
      </c>
      <c r="G54" s="1">
        <v>2.7650000000000001</v>
      </c>
      <c r="H54" s="1">
        <v>2.37</v>
      </c>
      <c r="I54" s="1">
        <v>2.8250000000000002</v>
      </c>
      <c r="J54" s="1">
        <v>2.5350000000000001</v>
      </c>
      <c r="K54" s="1">
        <v>2.11</v>
      </c>
      <c r="L54" s="1">
        <v>2.7749999999999999</v>
      </c>
      <c r="M54" s="1">
        <v>2.028</v>
      </c>
      <c r="N54" s="1">
        <v>2.3199999999999998</v>
      </c>
      <c r="O54" s="1">
        <v>2.17</v>
      </c>
      <c r="P54" s="1">
        <v>2.9350000000000001</v>
      </c>
      <c r="Q54" s="1">
        <v>2.6749999999999998</v>
      </c>
      <c r="AG54" s="1">
        <v>2.855</v>
      </c>
    </row>
    <row r="55" spans="3:36" x14ac:dyDescent="0.2">
      <c r="C55" s="10">
        <v>37242</v>
      </c>
      <c r="D55" s="1">
        <v>2.7305000000000001</v>
      </c>
      <c r="E55" s="1">
        <v>2.855</v>
      </c>
      <c r="F55" s="1">
        <v>2.76</v>
      </c>
      <c r="G55" s="1">
        <v>2.7650000000000001</v>
      </c>
      <c r="H55" s="1">
        <v>2.37</v>
      </c>
      <c r="I55" s="1">
        <v>2.8250000000000002</v>
      </c>
      <c r="J55" s="1">
        <v>2.5350000000000001</v>
      </c>
      <c r="K55" s="1">
        <v>2.11</v>
      </c>
      <c r="L55" s="1">
        <v>2.7749999999999999</v>
      </c>
      <c r="M55" s="1">
        <v>2.028</v>
      </c>
      <c r="N55" s="1">
        <v>2.3199999999999998</v>
      </c>
      <c r="O55" s="1">
        <v>2.17</v>
      </c>
      <c r="P55" s="1">
        <v>2.9350000000000001</v>
      </c>
      <c r="Q55" s="1">
        <v>2.6749999999999998</v>
      </c>
      <c r="AG55" s="1">
        <v>2.855</v>
      </c>
    </row>
    <row r="56" spans="3:36" x14ac:dyDescent="0.2">
      <c r="C56" s="10">
        <v>37243</v>
      </c>
      <c r="D56" s="1">
        <v>2.7305000000000001</v>
      </c>
      <c r="E56" s="1">
        <v>2.855</v>
      </c>
      <c r="F56" s="1">
        <v>2.76</v>
      </c>
      <c r="G56" s="1">
        <v>2.7650000000000001</v>
      </c>
      <c r="H56" s="1">
        <v>2.37</v>
      </c>
      <c r="I56" s="1">
        <v>2.8250000000000002</v>
      </c>
      <c r="J56" s="1">
        <v>2.5350000000000001</v>
      </c>
      <c r="K56" s="1">
        <v>2.11</v>
      </c>
      <c r="L56" s="1">
        <v>2.7749999999999999</v>
      </c>
      <c r="M56" s="1">
        <v>2.028</v>
      </c>
      <c r="N56" s="1">
        <v>2.3199999999999998</v>
      </c>
      <c r="O56" s="1">
        <v>2.17</v>
      </c>
      <c r="P56" s="1">
        <v>2.9350000000000001</v>
      </c>
      <c r="Q56" s="1">
        <v>2.6749999999999998</v>
      </c>
      <c r="AG56" s="1">
        <v>2.855</v>
      </c>
    </row>
    <row r="57" spans="3:36" x14ac:dyDescent="0.2">
      <c r="C57" s="10">
        <v>37244</v>
      </c>
      <c r="D57" s="1">
        <v>2.7305000000000001</v>
      </c>
      <c r="E57" s="1">
        <v>2.855</v>
      </c>
      <c r="F57" s="1">
        <v>2.76</v>
      </c>
      <c r="G57" s="1">
        <v>2.7650000000000001</v>
      </c>
      <c r="H57" s="1">
        <v>2.37</v>
      </c>
      <c r="I57" s="1">
        <v>2.8250000000000002</v>
      </c>
      <c r="J57" s="1">
        <v>2.5350000000000001</v>
      </c>
      <c r="K57" s="1">
        <v>2.11</v>
      </c>
      <c r="L57" s="1">
        <v>2.7749999999999999</v>
      </c>
      <c r="M57" s="1">
        <v>2.028</v>
      </c>
      <c r="N57" s="1">
        <v>2.3199999999999998</v>
      </c>
      <c r="O57" s="1">
        <v>2.17</v>
      </c>
      <c r="P57" s="1">
        <v>2.9350000000000001</v>
      </c>
      <c r="Q57" s="1">
        <v>2.6749999999999998</v>
      </c>
      <c r="AG57" s="1">
        <v>2.855</v>
      </c>
    </row>
    <row r="58" spans="3:36" x14ac:dyDescent="0.2">
      <c r="C58" s="10">
        <v>37245</v>
      </c>
      <c r="D58" s="1">
        <v>2.7305000000000001</v>
      </c>
      <c r="E58" s="1">
        <v>2.855</v>
      </c>
      <c r="F58" s="1">
        <v>2.76</v>
      </c>
      <c r="G58" s="1">
        <v>2.7650000000000001</v>
      </c>
      <c r="H58" s="1">
        <v>2.37</v>
      </c>
      <c r="I58" s="1">
        <v>2.8250000000000002</v>
      </c>
      <c r="J58" s="1">
        <v>2.5350000000000001</v>
      </c>
      <c r="K58" s="1">
        <v>2.11</v>
      </c>
      <c r="L58" s="1">
        <v>2.7749999999999999</v>
      </c>
      <c r="M58" s="1">
        <v>2.028</v>
      </c>
      <c r="N58" s="1">
        <v>2.3199999999999998</v>
      </c>
      <c r="O58" s="1">
        <v>2.17</v>
      </c>
      <c r="P58" s="1">
        <v>2.9350000000000001</v>
      </c>
      <c r="Q58" s="1">
        <v>2.6749999999999998</v>
      </c>
      <c r="AG58" s="1">
        <v>2.855</v>
      </c>
    </row>
    <row r="59" spans="3:36" x14ac:dyDescent="0.2">
      <c r="C59" s="10">
        <v>37246</v>
      </c>
      <c r="D59" s="1">
        <v>2.7305000000000001</v>
      </c>
      <c r="E59" s="1">
        <v>2.855</v>
      </c>
      <c r="F59" s="1">
        <v>2.76</v>
      </c>
      <c r="G59" s="1">
        <v>2.7650000000000001</v>
      </c>
      <c r="H59" s="1">
        <v>2.37</v>
      </c>
      <c r="I59" s="1">
        <v>2.8250000000000002</v>
      </c>
      <c r="J59" s="1">
        <v>2.5350000000000001</v>
      </c>
      <c r="K59" s="1">
        <v>2.11</v>
      </c>
      <c r="L59" s="1">
        <v>2.7749999999999999</v>
      </c>
      <c r="M59" s="1">
        <v>2.028</v>
      </c>
      <c r="N59" s="1">
        <v>2.3199999999999998</v>
      </c>
      <c r="O59" s="1">
        <v>2.17</v>
      </c>
      <c r="P59" s="1">
        <v>2.9350000000000001</v>
      </c>
      <c r="Q59" s="1">
        <v>2.6749999999999998</v>
      </c>
      <c r="AG59" s="1">
        <v>2.855</v>
      </c>
    </row>
    <row r="60" spans="3:36" x14ac:dyDescent="0.2">
      <c r="C60" s="10">
        <v>37247</v>
      </c>
      <c r="D60" s="1">
        <v>2.7305000000000001</v>
      </c>
      <c r="E60" s="1">
        <v>2.855</v>
      </c>
      <c r="F60" s="1">
        <v>2.76</v>
      </c>
      <c r="G60" s="1">
        <v>2.7650000000000001</v>
      </c>
      <c r="H60" s="1">
        <v>2.37</v>
      </c>
      <c r="I60" s="1">
        <v>2.8250000000000002</v>
      </c>
      <c r="J60" s="1">
        <v>2.5350000000000001</v>
      </c>
      <c r="K60" s="1">
        <v>2.11</v>
      </c>
      <c r="L60" s="1">
        <v>2.7749999999999999</v>
      </c>
      <c r="M60" s="1">
        <v>2.028</v>
      </c>
      <c r="N60" s="1">
        <v>2.3199999999999998</v>
      </c>
      <c r="O60" s="1">
        <v>2.17</v>
      </c>
      <c r="P60" s="1">
        <v>2.9350000000000001</v>
      </c>
      <c r="Q60" s="1">
        <v>2.6749999999999998</v>
      </c>
      <c r="AG60" s="1">
        <v>2.855</v>
      </c>
    </row>
    <row r="61" spans="3:36" x14ac:dyDescent="0.2">
      <c r="C61" s="10">
        <v>37248</v>
      </c>
      <c r="D61" s="1">
        <v>2.7305000000000001</v>
      </c>
      <c r="E61" s="1">
        <v>2.855</v>
      </c>
      <c r="F61" s="1">
        <v>2.76</v>
      </c>
      <c r="G61" s="1">
        <v>2.7650000000000001</v>
      </c>
      <c r="H61" s="1">
        <v>2.37</v>
      </c>
      <c r="I61" s="1">
        <v>2.8250000000000002</v>
      </c>
      <c r="J61" s="1">
        <v>2.5350000000000001</v>
      </c>
      <c r="K61" s="1">
        <v>2.11</v>
      </c>
      <c r="L61" s="1">
        <v>2.7749999999999999</v>
      </c>
      <c r="M61" s="1">
        <v>2.028</v>
      </c>
      <c r="N61" s="1">
        <v>2.3199999999999998</v>
      </c>
      <c r="O61" s="1">
        <v>2.17</v>
      </c>
      <c r="P61" s="1">
        <v>2.9350000000000001</v>
      </c>
      <c r="Q61" s="1">
        <v>2.6749999999999998</v>
      </c>
      <c r="AG61" s="1">
        <v>2.855</v>
      </c>
    </row>
    <row r="62" spans="3:36" x14ac:dyDescent="0.2">
      <c r="C62" s="10">
        <v>37249</v>
      </c>
      <c r="D62" s="1">
        <v>2.7305000000000001</v>
      </c>
      <c r="E62" s="1">
        <v>2.855</v>
      </c>
      <c r="F62" s="1">
        <v>2.76</v>
      </c>
      <c r="G62" s="1">
        <v>2.7650000000000001</v>
      </c>
      <c r="H62" s="1">
        <v>2.37</v>
      </c>
      <c r="I62" s="1">
        <v>2.8250000000000002</v>
      </c>
      <c r="J62" s="1">
        <v>2.5350000000000001</v>
      </c>
      <c r="K62" s="1">
        <v>2.11</v>
      </c>
      <c r="L62" s="1">
        <v>2.7749999999999999</v>
      </c>
      <c r="M62" s="1">
        <v>2.028</v>
      </c>
      <c r="N62" s="1">
        <v>2.3199999999999998</v>
      </c>
      <c r="O62" s="1">
        <v>2.17</v>
      </c>
      <c r="P62" s="1">
        <v>2.9350000000000001</v>
      </c>
      <c r="Q62" s="1">
        <v>2.6749999999999998</v>
      </c>
      <c r="AG62" s="1">
        <v>2.855</v>
      </c>
    </row>
    <row r="63" spans="3:36" x14ac:dyDescent="0.2">
      <c r="C63" s="10">
        <v>37250</v>
      </c>
      <c r="D63" s="1">
        <v>2.7305000000000001</v>
      </c>
      <c r="E63" s="1">
        <v>2.855</v>
      </c>
      <c r="F63" s="1">
        <v>2.76</v>
      </c>
      <c r="G63" s="1">
        <v>2.7650000000000001</v>
      </c>
      <c r="H63" s="1">
        <v>2.37</v>
      </c>
      <c r="I63" s="1">
        <v>2.8250000000000002</v>
      </c>
      <c r="J63" s="1">
        <v>2.5350000000000001</v>
      </c>
      <c r="K63" s="1">
        <v>2.11</v>
      </c>
      <c r="L63" s="1">
        <v>2.7749999999999999</v>
      </c>
      <c r="M63" s="1">
        <v>2.028</v>
      </c>
      <c r="N63" s="1">
        <v>2.3199999999999998</v>
      </c>
      <c r="O63" s="1">
        <v>2.17</v>
      </c>
      <c r="P63" s="1">
        <v>2.9350000000000001</v>
      </c>
      <c r="Q63" s="1">
        <v>2.6749999999999998</v>
      </c>
      <c r="AG63" s="1">
        <v>2.855</v>
      </c>
    </row>
    <row r="64" spans="3:36" x14ac:dyDescent="0.2">
      <c r="C64" s="10">
        <v>37251</v>
      </c>
      <c r="D64" s="1">
        <v>2.7305000000000001</v>
      </c>
      <c r="E64" s="1">
        <v>2.855</v>
      </c>
      <c r="F64" s="1">
        <v>2.76</v>
      </c>
      <c r="G64" s="1">
        <v>2.7650000000000001</v>
      </c>
      <c r="H64" s="1">
        <v>2.37</v>
      </c>
      <c r="I64" s="1">
        <v>2.8250000000000002</v>
      </c>
      <c r="J64" s="1">
        <v>2.5350000000000001</v>
      </c>
      <c r="K64" s="1">
        <v>2.11</v>
      </c>
      <c r="L64" s="1">
        <v>2.7749999999999999</v>
      </c>
      <c r="M64" s="1">
        <v>2.028</v>
      </c>
      <c r="N64" s="1">
        <v>2.3199999999999998</v>
      </c>
      <c r="O64" s="1">
        <v>2.17</v>
      </c>
      <c r="P64" s="1">
        <v>2.9350000000000001</v>
      </c>
      <c r="Q64" s="1">
        <v>2.6749999999999998</v>
      </c>
      <c r="AG64" s="1">
        <v>2.855</v>
      </c>
    </row>
    <row r="65" spans="3:33" x14ac:dyDescent="0.2">
      <c r="C65" s="10">
        <v>37252</v>
      </c>
      <c r="D65" s="1">
        <v>2.7305000000000001</v>
      </c>
      <c r="E65" s="1">
        <v>2.855</v>
      </c>
      <c r="F65" s="1">
        <v>2.76</v>
      </c>
      <c r="G65" s="1">
        <v>2.7650000000000001</v>
      </c>
      <c r="H65" s="1">
        <v>2.37</v>
      </c>
      <c r="I65" s="1">
        <v>2.8250000000000002</v>
      </c>
      <c r="J65" s="1">
        <v>2.5350000000000001</v>
      </c>
      <c r="K65" s="1">
        <v>2.11</v>
      </c>
      <c r="L65" s="1">
        <v>2.7749999999999999</v>
      </c>
      <c r="M65" s="1">
        <v>2.028</v>
      </c>
      <c r="N65" s="1">
        <v>2.3199999999999998</v>
      </c>
      <c r="O65" s="1">
        <v>2.17</v>
      </c>
      <c r="P65" s="1">
        <v>2.9350000000000001</v>
      </c>
      <c r="Q65" s="1">
        <v>2.6749999999999998</v>
      </c>
      <c r="AG65" s="1">
        <v>2.855</v>
      </c>
    </row>
    <row r="66" spans="3:33" x14ac:dyDescent="0.2">
      <c r="C66" s="10">
        <v>37253</v>
      </c>
      <c r="D66" s="1">
        <v>2.7305000000000001</v>
      </c>
      <c r="E66" s="1">
        <v>2.855</v>
      </c>
      <c r="F66" s="1">
        <v>2.76</v>
      </c>
      <c r="G66" s="1">
        <v>2.7650000000000001</v>
      </c>
      <c r="H66" s="1">
        <v>2.37</v>
      </c>
      <c r="I66" s="1">
        <v>2.8250000000000002</v>
      </c>
      <c r="J66" s="1">
        <v>2.5350000000000001</v>
      </c>
      <c r="K66" s="1">
        <v>2.11</v>
      </c>
      <c r="L66" s="1">
        <v>2.7749999999999999</v>
      </c>
      <c r="M66" s="1">
        <v>2.028</v>
      </c>
      <c r="N66" s="1">
        <v>2.3199999999999998</v>
      </c>
      <c r="O66" s="1">
        <v>2.17</v>
      </c>
      <c r="P66" s="1">
        <v>2.9350000000000001</v>
      </c>
      <c r="Q66" s="1">
        <v>2.6749999999999998</v>
      </c>
      <c r="AG66" s="1">
        <v>2.855</v>
      </c>
    </row>
    <row r="67" spans="3:33" x14ac:dyDescent="0.2">
      <c r="C67" s="10">
        <v>37254</v>
      </c>
      <c r="D67" s="1">
        <v>2.7305000000000001</v>
      </c>
      <c r="E67" s="1">
        <v>2.855</v>
      </c>
      <c r="F67" s="1">
        <v>2.76</v>
      </c>
      <c r="G67" s="1">
        <v>2.7650000000000001</v>
      </c>
      <c r="H67" s="1">
        <v>2.37</v>
      </c>
      <c r="I67" s="1">
        <v>2.8250000000000002</v>
      </c>
      <c r="J67" s="1">
        <v>2.5350000000000001</v>
      </c>
      <c r="K67" s="1">
        <v>2.11</v>
      </c>
      <c r="L67" s="1">
        <v>2.7749999999999999</v>
      </c>
      <c r="M67" s="1">
        <v>2.028</v>
      </c>
      <c r="N67" s="1">
        <v>2.3199999999999998</v>
      </c>
      <c r="O67" s="1">
        <v>2.17</v>
      </c>
      <c r="P67" s="1">
        <v>2.9350000000000001</v>
      </c>
      <c r="Q67" s="1">
        <v>2.6749999999999998</v>
      </c>
      <c r="AG67" s="1">
        <v>2.855</v>
      </c>
    </row>
    <row r="68" spans="3:33" x14ac:dyDescent="0.2">
      <c r="C68" s="10">
        <v>37255</v>
      </c>
      <c r="D68" s="1">
        <v>2.7305000000000001</v>
      </c>
      <c r="E68" s="1">
        <v>2.855</v>
      </c>
      <c r="F68" s="1">
        <v>2.76</v>
      </c>
      <c r="G68" s="1">
        <v>2.7650000000000001</v>
      </c>
      <c r="H68" s="1">
        <v>2.37</v>
      </c>
      <c r="I68" s="1">
        <v>2.8250000000000002</v>
      </c>
      <c r="J68" s="1">
        <v>2.5350000000000001</v>
      </c>
      <c r="K68" s="1">
        <v>2.11</v>
      </c>
      <c r="L68" s="1">
        <v>2.7749999999999999</v>
      </c>
      <c r="M68" s="1">
        <v>2.028</v>
      </c>
      <c r="N68" s="1">
        <v>2.3199999999999998</v>
      </c>
      <c r="O68" s="1">
        <v>2.17</v>
      </c>
      <c r="P68" s="1">
        <v>2.9350000000000001</v>
      </c>
      <c r="Q68" s="1">
        <v>2.6749999999999998</v>
      </c>
      <c r="AG68" s="1">
        <v>2.855</v>
      </c>
    </row>
    <row r="69" spans="3:33" x14ac:dyDescent="0.2">
      <c r="C69" s="10">
        <v>37256</v>
      </c>
      <c r="D69" s="1">
        <v>2.7305000000000001</v>
      </c>
      <c r="E69" s="1">
        <v>2.855</v>
      </c>
      <c r="F69" s="1">
        <v>2.76</v>
      </c>
      <c r="G69" s="1">
        <v>2.7650000000000001</v>
      </c>
      <c r="H69" s="1">
        <v>2.37</v>
      </c>
      <c r="I69" s="1">
        <v>2.8250000000000002</v>
      </c>
      <c r="J69" s="1">
        <v>2.5350000000000001</v>
      </c>
      <c r="L69" s="1">
        <v>2.7749999999999999</v>
      </c>
      <c r="M69" s="1">
        <v>2.028</v>
      </c>
      <c r="N69" s="1">
        <v>2.3199999999999998</v>
      </c>
      <c r="O69" s="1">
        <v>2.17</v>
      </c>
      <c r="P69" s="1">
        <v>2.9350000000000001</v>
      </c>
      <c r="Q69" s="1">
        <v>2.6749999999999998</v>
      </c>
      <c r="AG69" s="1">
        <v>2.855</v>
      </c>
    </row>
    <row r="70" spans="3:33" x14ac:dyDescent="0.2">
      <c r="C70" s="10">
        <v>37196</v>
      </c>
      <c r="D70" s="1">
        <v>3.07</v>
      </c>
      <c r="E70" s="1">
        <v>3.2250000000000001</v>
      </c>
      <c r="F70" s="1">
        <v>3.08</v>
      </c>
      <c r="G70" s="1">
        <v>3.085</v>
      </c>
      <c r="H70" s="1">
        <v>2.73</v>
      </c>
      <c r="I70" s="1">
        <v>2.97</v>
      </c>
      <c r="J70" s="1">
        <v>2.9</v>
      </c>
      <c r="L70" s="1">
        <v>2.91</v>
      </c>
      <c r="M70" s="1">
        <v>2.6402000000000001</v>
      </c>
      <c r="N70" s="1">
        <v>2.67</v>
      </c>
      <c r="O70" s="1">
        <v>2.9449999999999998</v>
      </c>
      <c r="P70" s="1">
        <v>3.0350000000000001</v>
      </c>
      <c r="Q70" s="1">
        <v>2.93</v>
      </c>
      <c r="AG70" s="1">
        <v>3.2250000000000001</v>
      </c>
    </row>
    <row r="71" spans="3:33" x14ac:dyDescent="0.2">
      <c r="C71" s="10">
        <v>37197</v>
      </c>
      <c r="D71" s="1">
        <v>3.0049999999999999</v>
      </c>
      <c r="E71" s="1">
        <v>3.01</v>
      </c>
      <c r="F71" s="1">
        <v>2.8450000000000002</v>
      </c>
      <c r="G71" s="1">
        <v>2.9550000000000001</v>
      </c>
      <c r="H71" s="1">
        <v>2.34</v>
      </c>
      <c r="I71" s="1">
        <v>2.7450000000000001</v>
      </c>
      <c r="J71" s="1">
        <v>2.7349999999999999</v>
      </c>
      <c r="L71" s="1">
        <v>2.64</v>
      </c>
      <c r="M71" s="1">
        <v>2.5503999999999998</v>
      </c>
      <c r="N71" s="1">
        <v>2.36</v>
      </c>
      <c r="O71" s="1">
        <v>2.83</v>
      </c>
      <c r="P71" s="1">
        <v>2.855</v>
      </c>
      <c r="Q71" s="1">
        <v>2.8050000000000002</v>
      </c>
      <c r="AG71" s="1">
        <v>3.01</v>
      </c>
    </row>
    <row r="72" spans="3:33" x14ac:dyDescent="0.2">
      <c r="C72" s="10">
        <v>37198</v>
      </c>
      <c r="D72" s="1">
        <v>2.96</v>
      </c>
      <c r="E72" s="1">
        <v>2.6</v>
      </c>
      <c r="F72" s="1">
        <v>2.52</v>
      </c>
      <c r="G72" s="1">
        <v>2.605</v>
      </c>
      <c r="H72" s="1">
        <v>2.085</v>
      </c>
      <c r="I72" s="1">
        <v>2.42</v>
      </c>
      <c r="J72" s="1">
        <v>2.39</v>
      </c>
      <c r="L72" s="1">
        <v>2.38</v>
      </c>
      <c r="M72" s="1">
        <v>2.46</v>
      </c>
      <c r="N72" s="1">
        <v>2.0150000000000001</v>
      </c>
      <c r="O72" s="1">
        <v>2.73</v>
      </c>
      <c r="P72" s="1">
        <v>2.5099999999999998</v>
      </c>
      <c r="Q72" s="1">
        <v>2.5449999999999999</v>
      </c>
      <c r="AG72" s="1">
        <v>2.6</v>
      </c>
    </row>
    <row r="73" spans="3:33" x14ac:dyDescent="0.2">
      <c r="C73" s="10">
        <v>37199</v>
      </c>
      <c r="D73" s="1">
        <v>2.96</v>
      </c>
      <c r="E73" s="1">
        <v>2.6</v>
      </c>
      <c r="F73" s="1">
        <v>2.52</v>
      </c>
      <c r="G73" s="1">
        <v>2.605</v>
      </c>
      <c r="H73" s="1">
        <v>2.085</v>
      </c>
      <c r="I73" s="1">
        <v>2.42</v>
      </c>
      <c r="J73" s="1">
        <v>2.39</v>
      </c>
      <c r="L73" s="1">
        <v>2.38</v>
      </c>
      <c r="M73" s="1">
        <v>2.46</v>
      </c>
      <c r="N73" s="1">
        <v>2.0150000000000001</v>
      </c>
      <c r="O73" s="1">
        <v>2.73</v>
      </c>
      <c r="P73" s="1">
        <v>2.5099999999999998</v>
      </c>
      <c r="Q73" s="1">
        <v>2.5449999999999999</v>
      </c>
      <c r="AG73" s="1">
        <v>2.6</v>
      </c>
    </row>
    <row r="74" spans="3:33" x14ac:dyDescent="0.2">
      <c r="C74" s="10">
        <v>37200</v>
      </c>
      <c r="D74" s="1">
        <v>2.96</v>
      </c>
      <c r="E74" s="1">
        <v>2.6</v>
      </c>
      <c r="F74" s="1">
        <v>2.52</v>
      </c>
      <c r="G74" s="1">
        <v>2.605</v>
      </c>
      <c r="H74" s="1">
        <v>2.085</v>
      </c>
      <c r="I74" s="1">
        <v>2.42</v>
      </c>
      <c r="J74" s="1">
        <v>2.39</v>
      </c>
      <c r="L74" s="1">
        <v>2.38</v>
      </c>
      <c r="M74" s="1">
        <v>2.46</v>
      </c>
      <c r="N74" s="1">
        <v>2.0150000000000001</v>
      </c>
      <c r="O74" s="1">
        <v>2.73</v>
      </c>
      <c r="P74" s="1">
        <v>2.5099999999999998</v>
      </c>
      <c r="Q74" s="1">
        <v>2.5449999999999999</v>
      </c>
      <c r="AG74" s="1">
        <v>2.6</v>
      </c>
    </row>
    <row r="75" spans="3:33" x14ac:dyDescent="0.2">
      <c r="C75" s="10">
        <v>37201</v>
      </c>
      <c r="D75" s="1">
        <v>2.8849999999999998</v>
      </c>
      <c r="E75" s="1">
        <v>2.7749999999999999</v>
      </c>
      <c r="F75" s="1">
        <v>2.64</v>
      </c>
      <c r="G75" s="1">
        <v>2.73</v>
      </c>
      <c r="H75" s="1">
        <v>2.1749999999999998</v>
      </c>
      <c r="I75" s="1">
        <v>2.5350000000000001</v>
      </c>
      <c r="J75" s="1">
        <v>2.48</v>
      </c>
      <c r="L75" s="1">
        <v>2.4849999999999999</v>
      </c>
      <c r="M75" s="1">
        <v>2.4020000000000001</v>
      </c>
      <c r="N75" s="1">
        <v>2.16</v>
      </c>
      <c r="O75" s="1">
        <v>2.64</v>
      </c>
      <c r="P75" s="1">
        <v>2.6150000000000002</v>
      </c>
      <c r="Q75" s="1">
        <v>2.59</v>
      </c>
      <c r="AG75" s="1">
        <v>2.7749999999999999</v>
      </c>
    </row>
    <row r="76" spans="3:33" x14ac:dyDescent="0.2">
      <c r="C76" s="10">
        <v>37202</v>
      </c>
      <c r="D76" s="1">
        <v>2.75</v>
      </c>
      <c r="E76" s="1">
        <v>2.7</v>
      </c>
      <c r="F76" s="1">
        <v>2.59</v>
      </c>
      <c r="G76" s="1">
        <v>2.65</v>
      </c>
      <c r="H76" s="1">
        <v>2.1850000000000001</v>
      </c>
      <c r="I76" s="1">
        <v>2.4550000000000001</v>
      </c>
      <c r="J76" s="1">
        <v>2.4449999999999998</v>
      </c>
      <c r="L76" s="1">
        <v>2.4350000000000001</v>
      </c>
      <c r="M76" s="1">
        <v>2.3578999999999999</v>
      </c>
      <c r="N76" s="1">
        <v>2.1349999999999998</v>
      </c>
      <c r="O76" s="1">
        <v>2.54</v>
      </c>
      <c r="P76" s="1">
        <v>2.605</v>
      </c>
      <c r="Q76" s="1">
        <v>2.5</v>
      </c>
      <c r="AG76" s="1">
        <v>2.7</v>
      </c>
    </row>
    <row r="77" spans="3:33" x14ac:dyDescent="0.2">
      <c r="C77" s="10">
        <v>37203</v>
      </c>
      <c r="D77" s="1">
        <v>2.7349999999999999</v>
      </c>
      <c r="E77" s="1">
        <v>2.72</v>
      </c>
      <c r="F77" s="1">
        <v>2.63</v>
      </c>
      <c r="G77" s="1">
        <v>2.62</v>
      </c>
      <c r="H77" s="1">
        <v>2.2200000000000002</v>
      </c>
      <c r="I77" s="1">
        <v>2.52</v>
      </c>
      <c r="J77" s="1">
        <v>2.4249999999999998</v>
      </c>
      <c r="L77" s="1">
        <v>2.5049999999999999</v>
      </c>
      <c r="M77" s="1">
        <v>2.4691999999999998</v>
      </c>
      <c r="N77" s="1">
        <v>2.13</v>
      </c>
      <c r="O77" s="1">
        <v>2.5499999999999998</v>
      </c>
      <c r="P77" s="1">
        <v>2.5950000000000002</v>
      </c>
      <c r="Q77" s="1">
        <v>2.4849999999999999</v>
      </c>
      <c r="AG77" s="1">
        <v>2.72</v>
      </c>
    </row>
    <row r="78" spans="3:33" x14ac:dyDescent="0.2">
      <c r="C78" s="10">
        <v>37204</v>
      </c>
      <c r="D78" s="1">
        <v>2.7250000000000001</v>
      </c>
      <c r="E78" s="1">
        <v>2.5950000000000002</v>
      </c>
      <c r="F78" s="1">
        <v>2.5350000000000001</v>
      </c>
      <c r="G78" s="1">
        <v>2.5750000000000002</v>
      </c>
      <c r="H78" s="1">
        <v>1.9350000000000001</v>
      </c>
      <c r="I78" s="1">
        <v>2.4750000000000001</v>
      </c>
      <c r="J78" s="1">
        <v>2.2799999999999998</v>
      </c>
      <c r="L78" s="1">
        <v>2.48</v>
      </c>
      <c r="M78" s="1">
        <v>2.3872</v>
      </c>
      <c r="N78" s="1">
        <v>1.9350000000000001</v>
      </c>
      <c r="O78" s="1">
        <v>2.5449999999999999</v>
      </c>
      <c r="P78" s="1">
        <v>2.4649999999999999</v>
      </c>
      <c r="Q78" s="1">
        <v>2.4550000000000001</v>
      </c>
      <c r="AG78" s="1">
        <v>2.5950000000000002</v>
      </c>
    </row>
    <row r="79" spans="3:33" x14ac:dyDescent="0.2">
      <c r="C79" s="10">
        <v>37205</v>
      </c>
      <c r="D79" s="1">
        <v>2.625</v>
      </c>
      <c r="E79" s="1">
        <v>2.4449999999999998</v>
      </c>
      <c r="F79" s="1">
        <v>2.395</v>
      </c>
      <c r="G79" s="1">
        <v>2.4049999999999998</v>
      </c>
      <c r="H79" s="1">
        <v>1.835</v>
      </c>
      <c r="I79" s="1">
        <v>2.355</v>
      </c>
      <c r="J79" s="1">
        <v>2.0299999999999998</v>
      </c>
      <c r="L79" s="1">
        <v>2.36</v>
      </c>
      <c r="M79" s="1">
        <v>2.2610000000000001</v>
      </c>
      <c r="N79" s="1">
        <v>1.7</v>
      </c>
      <c r="O79" s="1">
        <v>2.395</v>
      </c>
      <c r="P79" s="1">
        <v>2.33</v>
      </c>
      <c r="Q79" s="1">
        <v>2.2650000000000001</v>
      </c>
      <c r="AG79" s="1">
        <v>2.4449999999999998</v>
      </c>
    </row>
    <row r="80" spans="3:33" x14ac:dyDescent="0.2">
      <c r="C80" s="10">
        <v>37206</v>
      </c>
      <c r="D80" s="1">
        <v>2.625</v>
      </c>
      <c r="E80" s="1">
        <v>2.4449999999999998</v>
      </c>
      <c r="F80" s="1">
        <v>2.395</v>
      </c>
      <c r="G80" s="1">
        <v>2.4049999999999998</v>
      </c>
      <c r="H80" s="1">
        <v>1.835</v>
      </c>
      <c r="I80" s="1">
        <v>2.355</v>
      </c>
      <c r="J80" s="1">
        <v>2.0299999999999998</v>
      </c>
      <c r="L80" s="1">
        <v>2.36</v>
      </c>
      <c r="M80" s="1">
        <v>2.2610000000000001</v>
      </c>
      <c r="N80" s="1">
        <v>1.7</v>
      </c>
      <c r="O80" s="1">
        <v>2.395</v>
      </c>
      <c r="P80" s="1">
        <v>2.33</v>
      </c>
      <c r="Q80" s="1">
        <v>2.2650000000000001</v>
      </c>
      <c r="AG80" s="1">
        <v>2.4449999999999998</v>
      </c>
    </row>
    <row r="81" spans="3:33" x14ac:dyDescent="0.2">
      <c r="C81" s="10">
        <v>37207</v>
      </c>
      <c r="D81" s="1">
        <v>2.625</v>
      </c>
      <c r="E81" s="1">
        <v>2.4449999999999998</v>
      </c>
      <c r="F81" s="1">
        <v>2.395</v>
      </c>
      <c r="G81" s="1">
        <v>2.4049999999999998</v>
      </c>
      <c r="H81" s="1">
        <v>1.835</v>
      </c>
      <c r="I81" s="1">
        <v>2.355</v>
      </c>
      <c r="J81" s="1">
        <v>2.0299999999999998</v>
      </c>
      <c r="L81" s="1">
        <v>2.36</v>
      </c>
      <c r="M81" s="1">
        <v>2.3872</v>
      </c>
      <c r="N81" s="1">
        <v>1.7</v>
      </c>
      <c r="O81" s="1">
        <v>2.395</v>
      </c>
      <c r="P81" s="1">
        <v>2.33</v>
      </c>
      <c r="Q81" s="1">
        <v>2.2650000000000001</v>
      </c>
      <c r="AG81" s="1">
        <v>2.4449999999999998</v>
      </c>
    </row>
    <row r="82" spans="3:33" x14ac:dyDescent="0.2">
      <c r="C82" s="10">
        <v>37208</v>
      </c>
      <c r="D82" s="1">
        <v>2.4550000000000001</v>
      </c>
      <c r="E82" s="1">
        <v>2.2599999999999998</v>
      </c>
      <c r="F82" s="1">
        <v>2.1749999999999998</v>
      </c>
      <c r="G82" s="1">
        <v>2.25</v>
      </c>
      <c r="H82" s="1">
        <v>1.56</v>
      </c>
      <c r="I82" s="1">
        <v>2.1</v>
      </c>
      <c r="J82" s="1">
        <v>1.7450000000000001</v>
      </c>
      <c r="L82" s="1">
        <v>2.29</v>
      </c>
      <c r="M82" s="1">
        <v>2.02</v>
      </c>
      <c r="N82" s="1">
        <v>1.52</v>
      </c>
      <c r="O82" s="1">
        <v>2.21</v>
      </c>
      <c r="P82" s="1">
        <v>2.11</v>
      </c>
      <c r="Q82" s="1">
        <v>2.11</v>
      </c>
      <c r="AG82" s="1">
        <v>2.2599999999999998</v>
      </c>
    </row>
    <row r="83" spans="3:33" x14ac:dyDescent="0.2">
      <c r="C83" s="10">
        <v>37209</v>
      </c>
      <c r="D83" s="1">
        <v>2.4300000000000002</v>
      </c>
      <c r="E83" s="1">
        <v>2.14</v>
      </c>
      <c r="F83" s="1">
        <v>2.1</v>
      </c>
      <c r="G83" s="1">
        <v>2.2200000000000002</v>
      </c>
      <c r="H83" s="1">
        <v>1.5649999999999999</v>
      </c>
      <c r="I83" s="1">
        <v>2.06</v>
      </c>
      <c r="J83" s="1">
        <v>1.865</v>
      </c>
      <c r="L83" s="1">
        <v>2.0299999999999998</v>
      </c>
      <c r="M83" s="1">
        <v>2.0219999999999998</v>
      </c>
      <c r="N83" s="1">
        <v>1.57</v>
      </c>
      <c r="O83" s="1">
        <v>2.19</v>
      </c>
      <c r="P83" s="1">
        <v>1.98</v>
      </c>
      <c r="Q83" s="1">
        <v>2.0699999999999998</v>
      </c>
      <c r="AG83" s="1">
        <v>2.14</v>
      </c>
    </row>
    <row r="84" spans="3:33" x14ac:dyDescent="0.2">
      <c r="C84" s="10">
        <v>37210</v>
      </c>
      <c r="D84" s="1">
        <v>2.4300000000000002</v>
      </c>
      <c r="E84" s="1">
        <v>2.21</v>
      </c>
      <c r="F84" s="1">
        <v>2.15</v>
      </c>
      <c r="G84" s="1">
        <v>2.21</v>
      </c>
      <c r="H84" s="1">
        <v>1.7</v>
      </c>
      <c r="I84" s="1">
        <v>2.13</v>
      </c>
      <c r="J84" s="1">
        <v>1.84</v>
      </c>
      <c r="L84" s="1">
        <v>2.13</v>
      </c>
      <c r="M84" s="1">
        <v>2.0699999999999998</v>
      </c>
      <c r="N84" s="1">
        <v>1.63</v>
      </c>
      <c r="O84" s="1">
        <v>2.19</v>
      </c>
      <c r="P84" s="1">
        <v>2.25</v>
      </c>
      <c r="Q84" s="1">
        <v>2.0299999999999998</v>
      </c>
      <c r="AG84" s="1">
        <v>2.21</v>
      </c>
    </row>
    <row r="85" spans="3:33" x14ac:dyDescent="0.2">
      <c r="C85" s="10">
        <v>37211</v>
      </c>
      <c r="D85" s="1">
        <v>2.4300000000000002</v>
      </c>
      <c r="E85" s="1">
        <v>2.21</v>
      </c>
      <c r="F85" s="1">
        <v>2.15</v>
      </c>
      <c r="G85" s="1">
        <v>2.21</v>
      </c>
      <c r="H85" s="1">
        <v>1.7</v>
      </c>
      <c r="I85" s="1">
        <v>2.13</v>
      </c>
      <c r="J85" s="1">
        <v>1.84</v>
      </c>
      <c r="L85" s="1">
        <v>2.13</v>
      </c>
      <c r="M85" s="1">
        <v>2.0699999999999998</v>
      </c>
      <c r="N85" s="1">
        <v>1.63</v>
      </c>
      <c r="O85" s="1">
        <v>2.19</v>
      </c>
      <c r="P85" s="1">
        <v>2.25</v>
      </c>
      <c r="Q85" s="1">
        <v>2.0299999999999998</v>
      </c>
      <c r="AG85" s="1">
        <v>2.21</v>
      </c>
    </row>
    <row r="86" spans="3:33" x14ac:dyDescent="0.2">
      <c r="C86" s="10">
        <v>37212</v>
      </c>
      <c r="D86" s="1">
        <v>2.4300000000000002</v>
      </c>
      <c r="E86" s="1">
        <v>2.21</v>
      </c>
      <c r="F86" s="1">
        <v>2.15</v>
      </c>
      <c r="G86" s="1">
        <v>2.21</v>
      </c>
      <c r="H86" s="1">
        <v>1.7</v>
      </c>
      <c r="I86" s="1">
        <v>2.13</v>
      </c>
      <c r="J86" s="1">
        <v>1.84</v>
      </c>
      <c r="L86" s="1">
        <v>2.13</v>
      </c>
      <c r="M86" s="1">
        <v>2.0699999999999998</v>
      </c>
      <c r="N86" s="1">
        <v>1.63</v>
      </c>
      <c r="O86" s="1">
        <v>2.19</v>
      </c>
      <c r="P86" s="1">
        <v>2.25</v>
      </c>
      <c r="Q86" s="1">
        <v>2.0299999999999998</v>
      </c>
      <c r="AG86" s="1">
        <v>2.21</v>
      </c>
    </row>
    <row r="87" spans="3:33" x14ac:dyDescent="0.2">
      <c r="C87" s="10">
        <v>37213</v>
      </c>
      <c r="D87" s="1">
        <v>2.4300000000000002</v>
      </c>
      <c r="E87" s="1">
        <v>2.21</v>
      </c>
      <c r="F87" s="1">
        <v>2.15</v>
      </c>
      <c r="G87" s="1">
        <v>2.21</v>
      </c>
      <c r="H87" s="1">
        <v>1.7</v>
      </c>
      <c r="I87" s="1">
        <v>2.13</v>
      </c>
      <c r="J87" s="1">
        <v>1.84</v>
      </c>
      <c r="L87" s="1">
        <v>2.13</v>
      </c>
      <c r="M87" s="1">
        <v>2.0699999999999998</v>
      </c>
      <c r="N87" s="1">
        <v>1.63</v>
      </c>
      <c r="O87" s="1">
        <v>2.19</v>
      </c>
      <c r="P87" s="1">
        <v>2.25</v>
      </c>
      <c r="Q87" s="1">
        <v>2.0299999999999998</v>
      </c>
      <c r="AG87" s="1">
        <v>2.21</v>
      </c>
    </row>
    <row r="88" spans="3:33" x14ac:dyDescent="0.2">
      <c r="C88" s="10">
        <v>37214</v>
      </c>
      <c r="D88" s="1">
        <v>2.4300000000000002</v>
      </c>
      <c r="E88" s="1">
        <v>2.21</v>
      </c>
      <c r="F88" s="1">
        <v>2.15</v>
      </c>
      <c r="G88" s="1">
        <v>2.21</v>
      </c>
      <c r="H88" s="1">
        <v>1.7</v>
      </c>
      <c r="I88" s="1">
        <v>2.13</v>
      </c>
      <c r="J88" s="1">
        <v>1.84</v>
      </c>
      <c r="L88" s="1">
        <v>2.13</v>
      </c>
      <c r="M88" s="1">
        <v>2.0699999999999998</v>
      </c>
      <c r="N88" s="1">
        <v>1.63</v>
      </c>
      <c r="O88" s="1">
        <v>2.19</v>
      </c>
      <c r="P88" s="1">
        <v>2.25</v>
      </c>
      <c r="Q88" s="1">
        <v>2.0299999999999998</v>
      </c>
      <c r="AG88" s="1">
        <v>2.21</v>
      </c>
    </row>
    <row r="89" spans="3:33" x14ac:dyDescent="0.2">
      <c r="C89" s="10">
        <v>37215</v>
      </c>
      <c r="D89" s="1">
        <v>2.4300000000000002</v>
      </c>
      <c r="E89" s="1">
        <v>2.21</v>
      </c>
      <c r="F89" s="1">
        <v>2.15</v>
      </c>
      <c r="G89" s="1">
        <v>2.21</v>
      </c>
      <c r="H89" s="1">
        <v>1.7</v>
      </c>
      <c r="I89" s="1">
        <v>2.13</v>
      </c>
      <c r="J89" s="1">
        <v>1.84</v>
      </c>
      <c r="L89" s="1">
        <v>2.13</v>
      </c>
      <c r="M89" s="1">
        <v>2.0699999999999998</v>
      </c>
      <c r="N89" s="1">
        <v>1.63</v>
      </c>
      <c r="O89" s="1">
        <v>2.19</v>
      </c>
      <c r="P89" s="1">
        <v>2.25</v>
      </c>
      <c r="Q89" s="1">
        <v>2.0299999999999998</v>
      </c>
      <c r="AG89" s="1">
        <v>2.21</v>
      </c>
    </row>
    <row r="90" spans="3:33" x14ac:dyDescent="0.2">
      <c r="C90" s="10">
        <v>37216</v>
      </c>
      <c r="D90" s="1">
        <v>2.4300000000000002</v>
      </c>
      <c r="E90" s="1">
        <v>2.21</v>
      </c>
      <c r="F90" s="1">
        <v>2.15</v>
      </c>
      <c r="G90" s="1">
        <v>2.21</v>
      </c>
      <c r="H90" s="1">
        <v>1.7</v>
      </c>
      <c r="I90" s="1">
        <v>2.13</v>
      </c>
      <c r="J90" s="1">
        <v>1.84</v>
      </c>
      <c r="L90" s="1">
        <v>2.13</v>
      </c>
      <c r="M90" s="1">
        <v>2.0699999999999998</v>
      </c>
      <c r="N90" s="1">
        <v>1.63</v>
      </c>
      <c r="O90" s="1">
        <v>2.19</v>
      </c>
      <c r="P90" s="1">
        <v>2.25</v>
      </c>
      <c r="Q90" s="1">
        <v>2.0299999999999998</v>
      </c>
      <c r="AG90" s="1">
        <v>2.21</v>
      </c>
    </row>
    <row r="91" spans="3:33" x14ac:dyDescent="0.2">
      <c r="C91" s="10">
        <v>37217</v>
      </c>
      <c r="D91" s="1">
        <v>2.4300000000000002</v>
      </c>
      <c r="E91" s="1">
        <v>2.21</v>
      </c>
      <c r="F91" s="1">
        <v>2.15</v>
      </c>
      <c r="G91" s="1">
        <v>2.21</v>
      </c>
      <c r="H91" s="1">
        <v>1.7</v>
      </c>
      <c r="I91" s="1">
        <v>2.13</v>
      </c>
      <c r="J91" s="1">
        <v>1.84</v>
      </c>
      <c r="L91" s="1">
        <v>2.13</v>
      </c>
      <c r="M91" s="1">
        <v>2.0699999999999998</v>
      </c>
      <c r="N91" s="1">
        <v>1.63</v>
      </c>
      <c r="O91" s="1">
        <v>2.19</v>
      </c>
      <c r="P91" s="1">
        <v>2.25</v>
      </c>
      <c r="Q91" s="1">
        <v>2.0299999999999998</v>
      </c>
      <c r="AG91" s="1">
        <v>2.21</v>
      </c>
    </row>
    <row r="92" spans="3:33" x14ac:dyDescent="0.2">
      <c r="C92" s="10">
        <v>37218</v>
      </c>
      <c r="D92" s="1">
        <v>2.4300000000000002</v>
      </c>
      <c r="E92" s="1">
        <v>2.21</v>
      </c>
      <c r="F92" s="1">
        <v>2.15</v>
      </c>
      <c r="G92" s="1">
        <v>2.21</v>
      </c>
      <c r="H92" s="1">
        <v>1.7</v>
      </c>
      <c r="I92" s="1">
        <v>2.13</v>
      </c>
      <c r="J92" s="1">
        <v>1.84</v>
      </c>
      <c r="L92" s="1">
        <v>2.13</v>
      </c>
      <c r="M92" s="1">
        <v>2.0699999999999998</v>
      </c>
      <c r="N92" s="1">
        <v>1.63</v>
      </c>
      <c r="O92" s="1">
        <v>2.19</v>
      </c>
      <c r="P92" s="1">
        <v>2.25</v>
      </c>
      <c r="Q92" s="1">
        <v>2.0299999999999998</v>
      </c>
      <c r="AG92" s="1">
        <v>2.21</v>
      </c>
    </row>
    <row r="93" spans="3:33" x14ac:dyDescent="0.2">
      <c r="C93" s="10">
        <v>37219</v>
      </c>
      <c r="D93" s="1">
        <v>2.4300000000000002</v>
      </c>
      <c r="E93" s="1">
        <v>2.21</v>
      </c>
      <c r="F93" s="1">
        <v>2.15</v>
      </c>
      <c r="G93" s="1">
        <v>2.21</v>
      </c>
      <c r="H93" s="1">
        <v>1.7</v>
      </c>
      <c r="I93" s="1">
        <v>2.13</v>
      </c>
      <c r="J93" s="1">
        <v>1.84</v>
      </c>
      <c r="L93" s="1">
        <v>2.13</v>
      </c>
      <c r="M93" s="1">
        <v>2.0699999999999998</v>
      </c>
      <c r="N93" s="1">
        <v>1.63</v>
      </c>
      <c r="O93" s="1">
        <v>2.19</v>
      </c>
      <c r="P93" s="1">
        <v>2.25</v>
      </c>
      <c r="Q93" s="1">
        <v>2.0299999999999998</v>
      </c>
      <c r="AG93" s="1">
        <v>2.21</v>
      </c>
    </row>
    <row r="94" spans="3:33" x14ac:dyDescent="0.2">
      <c r="C94" s="10">
        <v>37220</v>
      </c>
      <c r="D94" s="1">
        <v>2.4300000000000002</v>
      </c>
      <c r="E94" s="1">
        <v>2.21</v>
      </c>
      <c r="F94" s="1">
        <v>2.15</v>
      </c>
      <c r="G94" s="1">
        <v>2.21</v>
      </c>
      <c r="H94" s="1">
        <v>1.7</v>
      </c>
      <c r="I94" s="1">
        <v>2.13</v>
      </c>
      <c r="J94" s="1">
        <v>1.84</v>
      </c>
      <c r="L94" s="1">
        <v>2.13</v>
      </c>
      <c r="M94" s="1">
        <v>2.0699999999999998</v>
      </c>
      <c r="N94" s="1">
        <v>1.63</v>
      </c>
      <c r="O94" s="1">
        <v>2.19</v>
      </c>
      <c r="P94" s="1">
        <v>2.25</v>
      </c>
      <c r="Q94" s="1">
        <v>2.0299999999999998</v>
      </c>
      <c r="AG94" s="1">
        <v>2.21</v>
      </c>
    </row>
    <row r="95" spans="3:33" x14ac:dyDescent="0.2">
      <c r="C95" s="10">
        <v>37221</v>
      </c>
      <c r="D95" s="1">
        <v>2.4300000000000002</v>
      </c>
      <c r="E95" s="1">
        <v>2.21</v>
      </c>
      <c r="F95" s="1">
        <v>2.15</v>
      </c>
      <c r="G95" s="1">
        <v>2.21</v>
      </c>
      <c r="H95" s="1">
        <v>1.7</v>
      </c>
      <c r="I95" s="1">
        <v>2.13</v>
      </c>
      <c r="J95" s="1">
        <v>1.84</v>
      </c>
      <c r="L95" s="1">
        <v>2.13</v>
      </c>
      <c r="M95" s="1">
        <v>2.0699999999999998</v>
      </c>
      <c r="N95" s="1">
        <v>1.63</v>
      </c>
      <c r="O95" s="1">
        <v>2.19</v>
      </c>
      <c r="P95" s="1">
        <v>2.25</v>
      </c>
      <c r="Q95" s="1">
        <v>2.0299999999999998</v>
      </c>
      <c r="AG95" s="1">
        <v>2.21</v>
      </c>
    </row>
    <row r="96" spans="3:33" x14ac:dyDescent="0.2">
      <c r="C96" s="10">
        <v>37222</v>
      </c>
      <c r="D96" s="1">
        <v>2.4300000000000002</v>
      </c>
      <c r="E96" s="1">
        <v>2.21</v>
      </c>
      <c r="F96" s="1">
        <v>2.15</v>
      </c>
      <c r="G96" s="1">
        <v>2.21</v>
      </c>
      <c r="H96" s="1">
        <v>1.7</v>
      </c>
      <c r="I96" s="1">
        <v>2.13</v>
      </c>
      <c r="J96" s="1">
        <v>1.84</v>
      </c>
      <c r="L96" s="1">
        <v>2.13</v>
      </c>
      <c r="M96" s="1">
        <v>2.0699999999999998</v>
      </c>
      <c r="N96" s="1">
        <v>1.63</v>
      </c>
      <c r="O96" s="1">
        <v>2.19</v>
      </c>
      <c r="P96" s="1">
        <v>2.25</v>
      </c>
      <c r="Q96" s="1">
        <v>2.0299999999999998</v>
      </c>
      <c r="AG96" s="1">
        <v>2.21</v>
      </c>
    </row>
    <row r="97" spans="3:33" x14ac:dyDescent="0.2">
      <c r="C97" s="10">
        <v>37223</v>
      </c>
      <c r="D97" s="1">
        <v>2.4300000000000002</v>
      </c>
      <c r="E97" s="1">
        <v>2.21</v>
      </c>
      <c r="F97" s="1">
        <v>2.15</v>
      </c>
      <c r="G97" s="1">
        <v>2.21</v>
      </c>
      <c r="H97" s="1">
        <v>1.7</v>
      </c>
      <c r="I97" s="1">
        <v>2.13</v>
      </c>
      <c r="J97" s="1">
        <v>1.84</v>
      </c>
      <c r="L97" s="1">
        <v>2.13</v>
      </c>
      <c r="M97" s="1">
        <v>2.0699999999999998</v>
      </c>
      <c r="N97" s="1">
        <v>1.63</v>
      </c>
      <c r="O97" s="1">
        <v>2.19</v>
      </c>
      <c r="P97" s="1">
        <v>2.25</v>
      </c>
      <c r="Q97" s="1">
        <v>2.0299999999999998</v>
      </c>
      <c r="AG97" s="1">
        <v>2.21</v>
      </c>
    </row>
    <row r="98" spans="3:33" x14ac:dyDescent="0.2">
      <c r="C98" s="10">
        <v>37224</v>
      </c>
      <c r="D98" s="1">
        <v>2.4300000000000002</v>
      </c>
      <c r="E98" s="1">
        <v>2.21</v>
      </c>
      <c r="F98" s="1">
        <v>2.15</v>
      </c>
      <c r="G98" s="1">
        <v>2.21</v>
      </c>
      <c r="H98" s="1">
        <v>1.7</v>
      </c>
      <c r="I98" s="1">
        <v>2.13</v>
      </c>
      <c r="J98" s="1">
        <v>1.84</v>
      </c>
      <c r="L98" s="1">
        <v>2.13</v>
      </c>
      <c r="M98" s="1">
        <v>2.0699999999999998</v>
      </c>
      <c r="N98" s="1">
        <v>1.63</v>
      </c>
      <c r="O98" s="1">
        <v>2.19</v>
      </c>
      <c r="P98" s="1">
        <v>2.25</v>
      </c>
      <c r="Q98" s="1">
        <v>2.0299999999999998</v>
      </c>
      <c r="AG98" s="1">
        <v>2.21</v>
      </c>
    </row>
    <row r="99" spans="3:33" x14ac:dyDescent="0.2">
      <c r="C99" s="10">
        <v>37225</v>
      </c>
      <c r="D99" s="1">
        <v>2.4300000000000002</v>
      </c>
      <c r="E99" s="1">
        <v>2.21</v>
      </c>
      <c r="F99" s="1">
        <v>2.15</v>
      </c>
      <c r="G99" s="1">
        <v>2.21</v>
      </c>
      <c r="H99" s="1">
        <v>1.7</v>
      </c>
      <c r="I99" s="1">
        <v>2.13</v>
      </c>
      <c r="J99" s="1">
        <v>1.84</v>
      </c>
      <c r="L99" s="1">
        <v>2.13</v>
      </c>
      <c r="M99" s="1">
        <v>2.0699999999999998</v>
      </c>
      <c r="N99" s="1">
        <v>1.63</v>
      </c>
      <c r="O99" s="1">
        <v>2.19</v>
      </c>
      <c r="P99" s="1">
        <v>2.25</v>
      </c>
      <c r="Q99" s="1">
        <v>2.0299999999999998</v>
      </c>
      <c r="AG99" s="1">
        <v>2.21</v>
      </c>
    </row>
    <row r="100" spans="3:33" x14ac:dyDescent="0.2">
      <c r="C100" s="10">
        <v>37226</v>
      </c>
      <c r="D100" s="1">
        <v>2.7955000000000001</v>
      </c>
      <c r="E100" s="1">
        <v>2.855</v>
      </c>
      <c r="F100" s="1">
        <v>2.76</v>
      </c>
      <c r="G100" s="1">
        <v>2.7650000000000001</v>
      </c>
      <c r="H100" s="1">
        <v>2.37</v>
      </c>
      <c r="I100" s="1">
        <v>2.8250000000000002</v>
      </c>
      <c r="J100" s="1">
        <v>2.5350000000000001</v>
      </c>
      <c r="L100" s="1">
        <v>2.7749999999999999</v>
      </c>
      <c r="M100" s="1">
        <v>2.0699999999999998</v>
      </c>
      <c r="N100" s="1">
        <v>2.3199999999999998</v>
      </c>
      <c r="O100" s="1">
        <v>2.19</v>
      </c>
      <c r="P100" s="1">
        <v>2.9350000000000001</v>
      </c>
      <c r="Q100" s="1">
        <v>2.6749999999999998</v>
      </c>
      <c r="AG100" s="1">
        <v>2.855</v>
      </c>
    </row>
    <row r="101" spans="3:33" x14ac:dyDescent="0.2">
      <c r="C101" s="10">
        <v>37227</v>
      </c>
      <c r="D101" s="1">
        <v>2.7955000000000001</v>
      </c>
      <c r="E101" s="1">
        <v>2.855</v>
      </c>
      <c r="F101" s="1">
        <v>2.76</v>
      </c>
      <c r="G101" s="1">
        <v>2.7650000000000001</v>
      </c>
      <c r="H101" s="1">
        <v>2.37</v>
      </c>
      <c r="I101" s="1">
        <v>2.8250000000000002</v>
      </c>
      <c r="J101" s="1">
        <v>2.5350000000000001</v>
      </c>
      <c r="L101" s="1">
        <v>2.7749999999999999</v>
      </c>
      <c r="M101" s="1">
        <v>2.0699999999999998</v>
      </c>
      <c r="N101" s="1">
        <v>2.3199999999999998</v>
      </c>
      <c r="O101" s="1">
        <v>2.19</v>
      </c>
      <c r="P101" s="1">
        <v>2.9350000000000001</v>
      </c>
      <c r="Q101" s="1">
        <v>2.6749999999999998</v>
      </c>
      <c r="AG101" s="1">
        <v>2.855</v>
      </c>
    </row>
    <row r="102" spans="3:33" x14ac:dyDescent="0.2">
      <c r="C102" s="10">
        <v>37228</v>
      </c>
      <c r="D102" s="1">
        <v>2.7955000000000001</v>
      </c>
      <c r="E102" s="1">
        <v>2.855</v>
      </c>
      <c r="F102" s="1">
        <v>2.76</v>
      </c>
      <c r="G102" s="1">
        <v>2.7650000000000001</v>
      </c>
      <c r="H102" s="1">
        <v>2.37</v>
      </c>
      <c r="I102" s="1">
        <v>2.8250000000000002</v>
      </c>
      <c r="J102" s="1">
        <v>2.5350000000000001</v>
      </c>
      <c r="L102" s="1">
        <v>2.7749999999999999</v>
      </c>
      <c r="M102" s="1">
        <v>2.0699999999999998</v>
      </c>
      <c r="N102" s="1">
        <v>2.3199999999999998</v>
      </c>
      <c r="O102" s="1">
        <v>2.19</v>
      </c>
      <c r="P102" s="1">
        <v>2.9350000000000001</v>
      </c>
      <c r="Q102" s="1">
        <v>2.6749999999999998</v>
      </c>
      <c r="AG102" s="1">
        <v>2.855</v>
      </c>
    </row>
    <row r="103" spans="3:33" x14ac:dyDescent="0.2">
      <c r="C103" s="10">
        <v>37229</v>
      </c>
      <c r="D103" s="1">
        <v>2.7955000000000001</v>
      </c>
      <c r="E103" s="1">
        <v>2.855</v>
      </c>
      <c r="F103" s="1">
        <v>2.76</v>
      </c>
      <c r="G103" s="1">
        <v>2.7650000000000001</v>
      </c>
      <c r="H103" s="1">
        <v>2.37</v>
      </c>
      <c r="I103" s="1">
        <v>2.8250000000000002</v>
      </c>
      <c r="J103" s="1">
        <v>2.5350000000000001</v>
      </c>
      <c r="L103" s="1">
        <v>2.7749999999999999</v>
      </c>
      <c r="M103" s="1">
        <v>2.0699999999999998</v>
      </c>
      <c r="N103" s="1">
        <v>2.3199999999999998</v>
      </c>
      <c r="O103" s="1">
        <v>2.19</v>
      </c>
      <c r="P103" s="1">
        <v>2.9350000000000001</v>
      </c>
      <c r="Q103" s="1">
        <v>2.6749999999999998</v>
      </c>
      <c r="AG103" s="1">
        <v>2.855</v>
      </c>
    </row>
    <row r="104" spans="3:33" x14ac:dyDescent="0.2">
      <c r="C104" s="10">
        <v>37230</v>
      </c>
      <c r="D104" s="1">
        <v>2.7955000000000001</v>
      </c>
      <c r="E104" s="1">
        <v>2.855</v>
      </c>
      <c r="F104" s="1">
        <v>2.76</v>
      </c>
      <c r="G104" s="1">
        <v>2.7650000000000001</v>
      </c>
      <c r="H104" s="1">
        <v>2.37</v>
      </c>
      <c r="I104" s="1">
        <v>2.8250000000000002</v>
      </c>
      <c r="J104" s="1">
        <v>2.5350000000000001</v>
      </c>
      <c r="L104" s="1">
        <v>2.7749999999999999</v>
      </c>
      <c r="M104" s="1">
        <v>2.0699999999999998</v>
      </c>
      <c r="N104" s="1">
        <v>2.3199999999999998</v>
      </c>
      <c r="O104" s="1">
        <v>2.19</v>
      </c>
      <c r="P104" s="1">
        <v>2.9350000000000001</v>
      </c>
      <c r="Q104" s="1">
        <v>2.6749999999999998</v>
      </c>
      <c r="AG104" s="1">
        <v>2.855</v>
      </c>
    </row>
    <row r="105" spans="3:33" x14ac:dyDescent="0.2">
      <c r="C105" s="10">
        <v>37231</v>
      </c>
      <c r="D105" s="1">
        <v>2.7955000000000001</v>
      </c>
      <c r="E105" s="1">
        <v>2.855</v>
      </c>
      <c r="F105" s="1">
        <v>2.76</v>
      </c>
      <c r="G105" s="1">
        <v>2.7650000000000001</v>
      </c>
      <c r="H105" s="1">
        <v>2.37</v>
      </c>
      <c r="I105" s="1">
        <v>2.8250000000000002</v>
      </c>
      <c r="J105" s="1">
        <v>2.5350000000000001</v>
      </c>
      <c r="L105" s="1">
        <v>2.7749999999999999</v>
      </c>
      <c r="M105" s="1">
        <v>2.0699999999999998</v>
      </c>
      <c r="N105" s="1">
        <v>2.3199999999999998</v>
      </c>
      <c r="O105" s="1">
        <v>2.19</v>
      </c>
      <c r="P105" s="1">
        <v>2.9350000000000001</v>
      </c>
      <c r="Q105" s="1">
        <v>2.6749999999999998</v>
      </c>
      <c r="AG105" s="1">
        <v>2.855</v>
      </c>
    </row>
    <row r="106" spans="3:33" x14ac:dyDescent="0.2">
      <c r="C106" s="10">
        <v>37232</v>
      </c>
      <c r="D106" s="1">
        <v>2.7955000000000001</v>
      </c>
      <c r="E106" s="1">
        <v>2.855</v>
      </c>
      <c r="F106" s="1">
        <v>2.76</v>
      </c>
      <c r="G106" s="1">
        <v>2.7650000000000001</v>
      </c>
      <c r="H106" s="1">
        <v>2.37</v>
      </c>
      <c r="I106" s="1">
        <v>2.8250000000000002</v>
      </c>
      <c r="J106" s="1">
        <v>2.5350000000000001</v>
      </c>
      <c r="L106" s="1">
        <v>2.7749999999999999</v>
      </c>
      <c r="M106" s="1">
        <v>2.0699999999999998</v>
      </c>
      <c r="N106" s="1">
        <v>2.3199999999999998</v>
      </c>
      <c r="O106" s="1">
        <v>2.19</v>
      </c>
      <c r="P106" s="1">
        <v>2.9350000000000001</v>
      </c>
      <c r="Q106" s="1">
        <v>2.6749999999999998</v>
      </c>
      <c r="AG106" s="1">
        <v>2.855</v>
      </c>
    </row>
    <row r="107" spans="3:33" x14ac:dyDescent="0.2">
      <c r="C107" s="10">
        <v>37233</v>
      </c>
      <c r="D107" s="1">
        <v>2.7955000000000001</v>
      </c>
      <c r="E107" s="1">
        <v>2.855</v>
      </c>
      <c r="F107" s="1">
        <v>2.76</v>
      </c>
      <c r="G107" s="1">
        <v>2.7650000000000001</v>
      </c>
      <c r="H107" s="1">
        <v>2.37</v>
      </c>
      <c r="I107" s="1">
        <v>2.8250000000000002</v>
      </c>
      <c r="J107" s="1">
        <v>2.5350000000000001</v>
      </c>
      <c r="L107" s="1">
        <v>2.7749999999999999</v>
      </c>
      <c r="M107" s="1">
        <v>2.0699999999999998</v>
      </c>
      <c r="N107" s="1">
        <v>2.3199999999999998</v>
      </c>
      <c r="O107" s="1">
        <v>2.19</v>
      </c>
      <c r="P107" s="1">
        <v>2.9350000000000001</v>
      </c>
      <c r="Q107" s="1">
        <v>2.6749999999999998</v>
      </c>
      <c r="AG107" s="1">
        <v>2.855</v>
      </c>
    </row>
    <row r="108" spans="3:33" x14ac:dyDescent="0.2">
      <c r="C108" s="10">
        <v>37234</v>
      </c>
      <c r="D108" s="1">
        <v>2.7955000000000001</v>
      </c>
      <c r="E108" s="1">
        <v>2.855</v>
      </c>
      <c r="F108" s="1">
        <v>2.76</v>
      </c>
      <c r="G108" s="1">
        <v>2.7650000000000001</v>
      </c>
      <c r="H108" s="1">
        <v>2.37</v>
      </c>
      <c r="I108" s="1">
        <v>2.8250000000000002</v>
      </c>
      <c r="J108" s="1">
        <v>2.5350000000000001</v>
      </c>
      <c r="L108" s="1">
        <v>2.7749999999999999</v>
      </c>
      <c r="M108" s="1">
        <v>2.0699999999999998</v>
      </c>
      <c r="N108" s="1">
        <v>2.3199999999999998</v>
      </c>
      <c r="O108" s="1">
        <v>2.19</v>
      </c>
      <c r="P108" s="1">
        <v>2.9350000000000001</v>
      </c>
      <c r="Q108" s="1">
        <v>2.6749999999999998</v>
      </c>
      <c r="AG108" s="1">
        <v>2.855</v>
      </c>
    </row>
    <row r="109" spans="3:33" x14ac:dyDescent="0.2">
      <c r="C109" s="10">
        <v>37235</v>
      </c>
      <c r="D109" s="1">
        <v>2.7955000000000001</v>
      </c>
      <c r="E109" s="1">
        <v>2.855</v>
      </c>
      <c r="F109" s="1">
        <v>2.76</v>
      </c>
      <c r="G109" s="1">
        <v>2.7650000000000001</v>
      </c>
      <c r="H109" s="1">
        <v>2.37</v>
      </c>
      <c r="I109" s="1">
        <v>2.8250000000000002</v>
      </c>
      <c r="J109" s="1">
        <v>2.5350000000000001</v>
      </c>
      <c r="L109" s="1">
        <v>2.7749999999999999</v>
      </c>
      <c r="M109" s="1">
        <v>2.0699999999999998</v>
      </c>
      <c r="N109" s="1">
        <v>2.3199999999999998</v>
      </c>
      <c r="O109" s="1">
        <v>2.19</v>
      </c>
      <c r="P109" s="1">
        <v>2.9350000000000001</v>
      </c>
      <c r="Q109" s="1">
        <v>2.6749999999999998</v>
      </c>
      <c r="AG109" s="1">
        <v>2.855</v>
      </c>
    </row>
    <row r="110" spans="3:33" x14ac:dyDescent="0.2">
      <c r="C110" s="10">
        <v>37236</v>
      </c>
      <c r="D110" s="1">
        <v>2.7955000000000001</v>
      </c>
      <c r="E110" s="1">
        <v>2.855</v>
      </c>
      <c r="F110" s="1">
        <v>2.76</v>
      </c>
      <c r="G110" s="1">
        <v>2.7650000000000001</v>
      </c>
      <c r="H110" s="1">
        <v>2.37</v>
      </c>
      <c r="I110" s="1">
        <v>2.8250000000000002</v>
      </c>
      <c r="J110" s="1">
        <v>2.5350000000000001</v>
      </c>
      <c r="L110" s="1">
        <v>2.7749999999999999</v>
      </c>
      <c r="M110" s="1">
        <v>2.0699999999999998</v>
      </c>
      <c r="N110" s="1">
        <v>2.3199999999999998</v>
      </c>
      <c r="O110" s="1">
        <v>2.19</v>
      </c>
      <c r="P110" s="1">
        <v>2.9350000000000001</v>
      </c>
      <c r="Q110" s="1">
        <v>2.6749999999999998</v>
      </c>
      <c r="AG110" s="1">
        <v>2.855</v>
      </c>
    </row>
    <row r="111" spans="3:33" x14ac:dyDescent="0.2">
      <c r="C111" s="10">
        <v>37237</v>
      </c>
      <c r="D111" s="1">
        <v>2.7955000000000001</v>
      </c>
      <c r="E111" s="1">
        <v>2.855</v>
      </c>
      <c r="F111" s="1">
        <v>2.76</v>
      </c>
      <c r="G111" s="1">
        <v>2.7650000000000001</v>
      </c>
      <c r="H111" s="1">
        <v>2.37</v>
      </c>
      <c r="I111" s="1">
        <v>2.8250000000000002</v>
      </c>
      <c r="J111" s="1">
        <v>2.5350000000000001</v>
      </c>
      <c r="L111" s="1">
        <v>2.7749999999999999</v>
      </c>
      <c r="M111" s="1">
        <v>2.0699999999999998</v>
      </c>
      <c r="N111" s="1">
        <v>2.3199999999999998</v>
      </c>
      <c r="O111" s="1">
        <v>2.19</v>
      </c>
      <c r="P111" s="1">
        <v>2.9350000000000001</v>
      </c>
      <c r="Q111" s="1">
        <v>2.6749999999999998</v>
      </c>
      <c r="AG111" s="1">
        <v>2.855</v>
      </c>
    </row>
    <row r="112" spans="3:33" x14ac:dyDescent="0.2">
      <c r="C112" s="10">
        <v>37238</v>
      </c>
      <c r="D112" s="1">
        <v>2.7955000000000001</v>
      </c>
      <c r="E112" s="1">
        <v>2.855</v>
      </c>
      <c r="F112" s="1">
        <v>2.76</v>
      </c>
      <c r="G112" s="1">
        <v>2.7650000000000001</v>
      </c>
      <c r="H112" s="1">
        <v>2.37</v>
      </c>
      <c r="I112" s="1">
        <v>2.8250000000000002</v>
      </c>
      <c r="J112" s="1">
        <v>2.5350000000000001</v>
      </c>
      <c r="L112" s="1">
        <v>2.7749999999999999</v>
      </c>
      <c r="M112" s="1">
        <v>2.0699999999999998</v>
      </c>
      <c r="N112" s="1">
        <v>2.3199999999999998</v>
      </c>
      <c r="O112" s="1">
        <v>2.19</v>
      </c>
      <c r="P112" s="1">
        <v>2.9350000000000001</v>
      </c>
      <c r="Q112" s="1">
        <v>2.6749999999999998</v>
      </c>
      <c r="AG112" s="1">
        <v>2.855</v>
      </c>
    </row>
    <row r="113" spans="3:33" x14ac:dyDescent="0.2">
      <c r="C113" s="10">
        <v>37239</v>
      </c>
      <c r="D113" s="1">
        <v>2.7955000000000001</v>
      </c>
      <c r="E113" s="1">
        <v>2.855</v>
      </c>
      <c r="F113" s="1">
        <v>2.76</v>
      </c>
      <c r="G113" s="1">
        <v>2.7650000000000001</v>
      </c>
      <c r="H113" s="1">
        <v>2.37</v>
      </c>
      <c r="I113" s="1">
        <v>2.8250000000000002</v>
      </c>
      <c r="J113" s="1">
        <v>2.5350000000000001</v>
      </c>
      <c r="L113" s="1">
        <v>2.7749999999999999</v>
      </c>
      <c r="M113" s="1">
        <v>2.0699999999999998</v>
      </c>
      <c r="N113" s="1">
        <v>2.3199999999999998</v>
      </c>
      <c r="O113" s="1">
        <v>2.19</v>
      </c>
      <c r="P113" s="1">
        <v>2.9350000000000001</v>
      </c>
      <c r="Q113" s="1">
        <v>2.6749999999999998</v>
      </c>
      <c r="AG113" s="1">
        <v>2.855</v>
      </c>
    </row>
    <row r="114" spans="3:33" x14ac:dyDescent="0.2">
      <c r="C114" s="10">
        <v>37240</v>
      </c>
      <c r="D114" s="1">
        <v>2.7955000000000001</v>
      </c>
      <c r="E114" s="1">
        <v>2.855</v>
      </c>
      <c r="F114" s="1">
        <v>2.76</v>
      </c>
      <c r="G114" s="1">
        <v>2.7650000000000001</v>
      </c>
      <c r="H114" s="1">
        <v>2.37</v>
      </c>
      <c r="I114" s="1">
        <v>2.8250000000000002</v>
      </c>
      <c r="J114" s="1">
        <v>2.5350000000000001</v>
      </c>
      <c r="L114" s="1">
        <v>2.7749999999999999</v>
      </c>
      <c r="M114" s="1">
        <v>2.0699999999999998</v>
      </c>
      <c r="N114" s="1">
        <v>2.3199999999999998</v>
      </c>
      <c r="O114" s="1">
        <v>2.19</v>
      </c>
      <c r="P114" s="1">
        <v>2.9350000000000001</v>
      </c>
      <c r="Q114" s="1">
        <v>2.6749999999999998</v>
      </c>
      <c r="AG114" s="1">
        <v>2.855</v>
      </c>
    </row>
    <row r="115" spans="3:33" x14ac:dyDescent="0.2">
      <c r="C115" s="10">
        <v>37241</v>
      </c>
      <c r="D115" s="1">
        <v>2.7955000000000001</v>
      </c>
      <c r="E115" s="1">
        <v>2.855</v>
      </c>
      <c r="F115" s="1">
        <v>2.76</v>
      </c>
      <c r="G115" s="1">
        <v>2.7650000000000001</v>
      </c>
      <c r="H115" s="1">
        <v>2.37</v>
      </c>
      <c r="I115" s="1">
        <v>2.8250000000000002</v>
      </c>
      <c r="J115" s="1">
        <v>2.5350000000000001</v>
      </c>
      <c r="L115" s="1">
        <v>2.7749999999999999</v>
      </c>
      <c r="M115" s="1">
        <v>2.0699999999999998</v>
      </c>
      <c r="N115" s="1">
        <v>2.3199999999999998</v>
      </c>
      <c r="O115" s="1">
        <v>2.19</v>
      </c>
      <c r="P115" s="1">
        <v>2.9350000000000001</v>
      </c>
      <c r="Q115" s="1">
        <v>2.6749999999999998</v>
      </c>
      <c r="AG115" s="1">
        <v>2.855</v>
      </c>
    </row>
    <row r="116" spans="3:33" x14ac:dyDescent="0.2">
      <c r="C116" s="10">
        <v>37242</v>
      </c>
      <c r="D116" s="1">
        <v>2.7955000000000001</v>
      </c>
      <c r="E116" s="1">
        <v>2.855</v>
      </c>
      <c r="F116" s="1">
        <v>2.76</v>
      </c>
      <c r="G116" s="1">
        <v>2.7650000000000001</v>
      </c>
      <c r="H116" s="1">
        <v>2.37</v>
      </c>
      <c r="I116" s="1">
        <v>2.8250000000000002</v>
      </c>
      <c r="J116" s="1">
        <v>2.5350000000000001</v>
      </c>
      <c r="L116" s="1">
        <v>2.7749999999999999</v>
      </c>
      <c r="M116" s="1">
        <v>2.0699999999999998</v>
      </c>
      <c r="N116" s="1">
        <v>2.3199999999999998</v>
      </c>
      <c r="O116" s="1">
        <v>2.19</v>
      </c>
      <c r="P116" s="1">
        <v>2.9350000000000001</v>
      </c>
      <c r="Q116" s="1">
        <v>2.6749999999999998</v>
      </c>
      <c r="AG116" s="1">
        <v>2.855</v>
      </c>
    </row>
    <row r="117" spans="3:33" x14ac:dyDescent="0.2">
      <c r="C117" s="10">
        <v>37243</v>
      </c>
      <c r="D117" s="1">
        <v>2.7955000000000001</v>
      </c>
      <c r="E117" s="1">
        <v>2.855</v>
      </c>
      <c r="F117" s="1">
        <v>2.76</v>
      </c>
      <c r="G117" s="1">
        <v>2.7650000000000001</v>
      </c>
      <c r="H117" s="1">
        <v>2.37</v>
      </c>
      <c r="I117" s="1">
        <v>2.8250000000000002</v>
      </c>
      <c r="J117" s="1">
        <v>2.5350000000000001</v>
      </c>
      <c r="L117" s="1">
        <v>2.7749999999999999</v>
      </c>
      <c r="M117" s="1">
        <v>2.0699999999999998</v>
      </c>
      <c r="N117" s="1">
        <v>2.3199999999999998</v>
      </c>
      <c r="O117" s="1">
        <v>2.19</v>
      </c>
      <c r="P117" s="1">
        <v>2.9350000000000001</v>
      </c>
      <c r="Q117" s="1">
        <v>2.6749999999999998</v>
      </c>
      <c r="AG117" s="1">
        <v>2.855</v>
      </c>
    </row>
    <row r="118" spans="3:33" x14ac:dyDescent="0.2">
      <c r="C118" s="10">
        <v>37244</v>
      </c>
      <c r="D118" s="1">
        <v>2.7955000000000001</v>
      </c>
      <c r="E118" s="1">
        <v>2.855</v>
      </c>
      <c r="F118" s="1">
        <v>2.76</v>
      </c>
      <c r="G118" s="1">
        <v>2.7650000000000001</v>
      </c>
      <c r="H118" s="1">
        <v>2.37</v>
      </c>
      <c r="I118" s="1">
        <v>2.8250000000000002</v>
      </c>
      <c r="J118" s="1">
        <v>2.5350000000000001</v>
      </c>
      <c r="L118" s="1">
        <v>2.7749999999999999</v>
      </c>
      <c r="M118" s="1">
        <v>2.0699999999999998</v>
      </c>
      <c r="N118" s="1">
        <v>2.3199999999999998</v>
      </c>
      <c r="O118" s="1">
        <v>2.19</v>
      </c>
      <c r="P118" s="1">
        <v>2.9350000000000001</v>
      </c>
      <c r="Q118" s="1">
        <v>2.6749999999999998</v>
      </c>
      <c r="AG118" s="1">
        <v>2.855</v>
      </c>
    </row>
    <row r="119" spans="3:33" x14ac:dyDescent="0.2">
      <c r="C119" s="10">
        <v>37245</v>
      </c>
      <c r="D119" s="1">
        <v>2.7955000000000001</v>
      </c>
      <c r="E119" s="1">
        <v>2.855</v>
      </c>
      <c r="F119" s="1">
        <v>2.76</v>
      </c>
      <c r="G119" s="1">
        <v>2.7650000000000001</v>
      </c>
      <c r="H119" s="1">
        <v>2.37</v>
      </c>
      <c r="I119" s="1">
        <v>2.8250000000000002</v>
      </c>
      <c r="J119" s="1">
        <v>2.5350000000000001</v>
      </c>
      <c r="L119" s="1">
        <v>2.7749999999999999</v>
      </c>
      <c r="M119" s="1">
        <v>2.0699999999999998</v>
      </c>
      <c r="N119" s="1">
        <v>2.3199999999999998</v>
      </c>
      <c r="O119" s="1">
        <v>2.19</v>
      </c>
      <c r="P119" s="1">
        <v>2.9350000000000001</v>
      </c>
      <c r="Q119" s="1">
        <v>2.6749999999999998</v>
      </c>
      <c r="AG119" s="1">
        <v>2.855</v>
      </c>
    </row>
    <row r="120" spans="3:33" x14ac:dyDescent="0.2">
      <c r="C120" s="10">
        <v>37246</v>
      </c>
      <c r="D120" s="1">
        <v>2.7955000000000001</v>
      </c>
      <c r="E120" s="1">
        <v>2.855</v>
      </c>
      <c r="F120" s="1">
        <v>2.76</v>
      </c>
      <c r="G120" s="1">
        <v>2.7650000000000001</v>
      </c>
      <c r="H120" s="1">
        <v>2.37</v>
      </c>
      <c r="I120" s="1">
        <v>2.8250000000000002</v>
      </c>
      <c r="J120" s="1">
        <v>2.5350000000000001</v>
      </c>
      <c r="L120" s="1">
        <v>2.7749999999999999</v>
      </c>
      <c r="M120" s="1">
        <v>2.0699999999999998</v>
      </c>
      <c r="N120" s="1">
        <v>2.3199999999999998</v>
      </c>
      <c r="O120" s="1">
        <v>2.19</v>
      </c>
      <c r="P120" s="1">
        <v>2.9350000000000001</v>
      </c>
      <c r="Q120" s="1">
        <v>2.6749999999999998</v>
      </c>
      <c r="AG120" s="1">
        <v>2.855</v>
      </c>
    </row>
    <row r="121" spans="3:33" x14ac:dyDescent="0.2">
      <c r="C121" s="10">
        <v>37247</v>
      </c>
      <c r="D121" s="1">
        <v>2.7955000000000001</v>
      </c>
      <c r="E121" s="1">
        <v>2.855</v>
      </c>
      <c r="F121" s="1">
        <v>2.76</v>
      </c>
      <c r="G121" s="1">
        <v>2.7650000000000001</v>
      </c>
      <c r="H121" s="1">
        <v>2.37</v>
      </c>
      <c r="I121" s="1">
        <v>2.8250000000000002</v>
      </c>
      <c r="J121" s="1">
        <v>2.5350000000000001</v>
      </c>
      <c r="L121" s="1">
        <v>2.7749999999999999</v>
      </c>
      <c r="M121" s="1">
        <v>2.0699999999999998</v>
      </c>
      <c r="N121" s="1">
        <v>2.3199999999999998</v>
      </c>
      <c r="O121" s="1">
        <v>2.19</v>
      </c>
      <c r="P121" s="1">
        <v>2.9350000000000001</v>
      </c>
      <c r="Q121" s="1">
        <v>2.6749999999999998</v>
      </c>
      <c r="AG121" s="1">
        <v>2.855</v>
      </c>
    </row>
    <row r="122" spans="3:33" x14ac:dyDescent="0.2">
      <c r="C122" s="10">
        <v>37248</v>
      </c>
      <c r="D122" s="1">
        <v>2.7955000000000001</v>
      </c>
      <c r="E122" s="1">
        <v>2.855</v>
      </c>
      <c r="F122" s="1">
        <v>2.76</v>
      </c>
      <c r="G122" s="1">
        <v>2.7650000000000001</v>
      </c>
      <c r="H122" s="1">
        <v>2.37</v>
      </c>
      <c r="I122" s="1">
        <v>2.8250000000000002</v>
      </c>
      <c r="J122" s="1">
        <v>2.5350000000000001</v>
      </c>
      <c r="L122" s="1">
        <v>2.7749999999999999</v>
      </c>
      <c r="M122" s="1">
        <v>2.0699999999999998</v>
      </c>
      <c r="N122" s="1">
        <v>2.3199999999999998</v>
      </c>
      <c r="O122" s="1">
        <v>2.19</v>
      </c>
      <c r="P122" s="1">
        <v>2.9350000000000001</v>
      </c>
      <c r="Q122" s="1">
        <v>2.6749999999999998</v>
      </c>
      <c r="AG122" s="1">
        <v>2.855</v>
      </c>
    </row>
    <row r="123" spans="3:33" x14ac:dyDescent="0.2">
      <c r="C123" s="10">
        <v>37249</v>
      </c>
      <c r="D123" s="1">
        <v>2.7955000000000001</v>
      </c>
      <c r="E123" s="1">
        <v>2.855</v>
      </c>
      <c r="F123" s="1">
        <v>2.76</v>
      </c>
      <c r="G123" s="1">
        <v>2.7650000000000001</v>
      </c>
      <c r="H123" s="1">
        <v>2.37</v>
      </c>
      <c r="I123" s="1">
        <v>2.8250000000000002</v>
      </c>
      <c r="J123" s="1">
        <v>2.5350000000000001</v>
      </c>
      <c r="L123" s="1">
        <v>2.7749999999999999</v>
      </c>
      <c r="M123" s="1">
        <v>2.0699999999999998</v>
      </c>
      <c r="N123" s="1">
        <v>2.3199999999999998</v>
      </c>
      <c r="O123" s="1">
        <v>2.19</v>
      </c>
      <c r="P123" s="1">
        <v>2.9350000000000001</v>
      </c>
      <c r="Q123" s="1">
        <v>2.6749999999999998</v>
      </c>
      <c r="AG123" s="1">
        <v>2.855</v>
      </c>
    </row>
    <row r="124" spans="3:33" x14ac:dyDescent="0.2">
      <c r="C124" s="10">
        <v>37250</v>
      </c>
      <c r="D124" s="1">
        <v>2.7955000000000001</v>
      </c>
      <c r="E124" s="1">
        <v>2.855</v>
      </c>
      <c r="F124" s="1">
        <v>2.76</v>
      </c>
      <c r="G124" s="1">
        <v>2.7650000000000001</v>
      </c>
      <c r="H124" s="1">
        <v>2.37</v>
      </c>
      <c r="I124" s="1">
        <v>2.8250000000000002</v>
      </c>
      <c r="J124" s="1">
        <v>2.5350000000000001</v>
      </c>
      <c r="L124" s="1">
        <v>2.7749999999999999</v>
      </c>
      <c r="M124" s="1">
        <v>2.0699999999999998</v>
      </c>
      <c r="N124" s="1">
        <v>2.3199999999999998</v>
      </c>
      <c r="O124" s="1">
        <v>2.19</v>
      </c>
      <c r="P124" s="1">
        <v>2.9350000000000001</v>
      </c>
      <c r="Q124" s="1">
        <v>2.6749999999999998</v>
      </c>
      <c r="AG124" s="1">
        <v>2.855</v>
      </c>
    </row>
    <row r="125" spans="3:33" x14ac:dyDescent="0.2">
      <c r="C125" s="10">
        <v>37251</v>
      </c>
      <c r="D125" s="1">
        <v>2.7955000000000001</v>
      </c>
      <c r="E125" s="1">
        <v>2.855</v>
      </c>
      <c r="F125" s="1">
        <v>2.76</v>
      </c>
      <c r="G125" s="1">
        <v>2.7650000000000001</v>
      </c>
      <c r="H125" s="1">
        <v>2.37</v>
      </c>
      <c r="I125" s="1">
        <v>2.8250000000000002</v>
      </c>
      <c r="J125" s="1">
        <v>2.5350000000000001</v>
      </c>
      <c r="L125" s="1">
        <v>2.7749999999999999</v>
      </c>
      <c r="M125" s="1">
        <v>2.0699999999999998</v>
      </c>
      <c r="N125" s="1">
        <v>2.3199999999999998</v>
      </c>
      <c r="O125" s="1">
        <v>2.19</v>
      </c>
      <c r="P125" s="1">
        <v>2.9350000000000001</v>
      </c>
      <c r="Q125" s="1">
        <v>2.6749999999999998</v>
      </c>
      <c r="AG125" s="1">
        <v>2.855</v>
      </c>
    </row>
    <row r="126" spans="3:33" x14ac:dyDescent="0.2">
      <c r="C126" s="10">
        <v>37252</v>
      </c>
      <c r="D126" s="1">
        <v>2.7955000000000001</v>
      </c>
      <c r="E126" s="1">
        <v>2.855</v>
      </c>
      <c r="F126" s="1">
        <v>2.76</v>
      </c>
      <c r="G126" s="1">
        <v>2.7650000000000001</v>
      </c>
      <c r="H126" s="1">
        <v>2.37</v>
      </c>
      <c r="I126" s="1">
        <v>2.8250000000000002</v>
      </c>
      <c r="J126" s="1">
        <v>2.5350000000000001</v>
      </c>
      <c r="L126" s="1">
        <v>2.7749999999999999</v>
      </c>
      <c r="M126" s="1">
        <v>2.0699999999999998</v>
      </c>
      <c r="N126" s="1">
        <v>2.3199999999999998</v>
      </c>
      <c r="O126" s="1">
        <v>2.19</v>
      </c>
      <c r="P126" s="1">
        <v>2.9350000000000001</v>
      </c>
      <c r="Q126" s="1">
        <v>2.6749999999999998</v>
      </c>
      <c r="AG126" s="1">
        <v>2.855</v>
      </c>
    </row>
    <row r="127" spans="3:33" x14ac:dyDescent="0.2">
      <c r="C127" s="10">
        <v>37253</v>
      </c>
      <c r="D127" s="1">
        <v>2.7955000000000001</v>
      </c>
      <c r="E127" s="1">
        <v>2.855</v>
      </c>
      <c r="F127" s="1">
        <v>2.76</v>
      </c>
      <c r="G127" s="1">
        <v>2.7650000000000001</v>
      </c>
      <c r="H127" s="1">
        <v>2.37</v>
      </c>
      <c r="I127" s="1">
        <v>2.8250000000000002</v>
      </c>
      <c r="J127" s="1">
        <v>2.5350000000000001</v>
      </c>
      <c r="L127" s="1">
        <v>2.7749999999999999</v>
      </c>
      <c r="M127" s="1">
        <v>2.0699999999999998</v>
      </c>
      <c r="N127" s="1">
        <v>2.3199999999999998</v>
      </c>
      <c r="O127" s="1">
        <v>2.19</v>
      </c>
      <c r="P127" s="1">
        <v>2.9350000000000001</v>
      </c>
      <c r="Q127" s="1">
        <v>2.6749999999999998</v>
      </c>
      <c r="AG127" s="1">
        <v>2.855</v>
      </c>
    </row>
    <row r="128" spans="3:33" x14ac:dyDescent="0.2">
      <c r="C128" s="10">
        <v>37254</v>
      </c>
      <c r="D128" s="1">
        <v>2.7955000000000001</v>
      </c>
      <c r="E128" s="1">
        <v>2.855</v>
      </c>
      <c r="F128" s="1">
        <v>2.76</v>
      </c>
      <c r="G128" s="1">
        <v>2.7650000000000001</v>
      </c>
      <c r="H128" s="1">
        <v>2.37</v>
      </c>
      <c r="I128" s="1">
        <v>2.8250000000000002</v>
      </c>
      <c r="J128" s="1">
        <v>2.5350000000000001</v>
      </c>
      <c r="L128" s="1">
        <v>2.7749999999999999</v>
      </c>
      <c r="M128" s="1">
        <v>2.0699999999999998</v>
      </c>
      <c r="N128" s="1">
        <v>2.3199999999999998</v>
      </c>
      <c r="O128" s="1">
        <v>2.19</v>
      </c>
      <c r="P128" s="1">
        <v>2.9350000000000001</v>
      </c>
      <c r="Q128" s="1">
        <v>2.6749999999999998</v>
      </c>
      <c r="AG128" s="1">
        <v>2.855</v>
      </c>
    </row>
    <row r="129" spans="3:33" x14ac:dyDescent="0.2">
      <c r="C129" s="10">
        <v>37255</v>
      </c>
      <c r="D129" s="1">
        <v>2.7955000000000001</v>
      </c>
      <c r="E129" s="1">
        <v>2.855</v>
      </c>
      <c r="F129" s="1">
        <v>2.76</v>
      </c>
      <c r="G129" s="1">
        <v>2.7650000000000001</v>
      </c>
      <c r="H129" s="1">
        <v>2.37</v>
      </c>
      <c r="I129" s="1">
        <v>2.8250000000000002</v>
      </c>
      <c r="J129" s="1">
        <v>2.5350000000000001</v>
      </c>
      <c r="L129" s="1">
        <v>2.7749999999999999</v>
      </c>
      <c r="M129" s="1">
        <v>2.0699999999999998</v>
      </c>
      <c r="N129" s="1">
        <v>2.3199999999999998</v>
      </c>
      <c r="O129" s="1">
        <v>2.19</v>
      </c>
      <c r="P129" s="1">
        <v>2.9350000000000001</v>
      </c>
      <c r="Q129" s="1">
        <v>2.6749999999999998</v>
      </c>
      <c r="AG129" s="1">
        <v>2.855</v>
      </c>
    </row>
    <row r="130" spans="3:33" x14ac:dyDescent="0.2">
      <c r="C130" s="10">
        <v>37256</v>
      </c>
      <c r="D130" s="1">
        <v>2.7955000000000001</v>
      </c>
      <c r="E130" s="1">
        <v>2.855</v>
      </c>
      <c r="F130" s="1">
        <v>2.76</v>
      </c>
      <c r="G130" s="1">
        <v>2.7650000000000001</v>
      </c>
      <c r="H130" s="1">
        <v>2.37</v>
      </c>
      <c r="I130" s="1">
        <v>2.8250000000000002</v>
      </c>
      <c r="J130" s="1">
        <v>2.5350000000000001</v>
      </c>
      <c r="L130" s="1">
        <v>2.7749999999999999</v>
      </c>
      <c r="M130" s="1">
        <v>2.0699999999999998</v>
      </c>
      <c r="N130" s="1">
        <v>2.3199999999999998</v>
      </c>
      <c r="O130" s="1">
        <v>2.19</v>
      </c>
      <c r="P130" s="1">
        <v>2.9350000000000001</v>
      </c>
      <c r="Q130" s="1">
        <v>2.6749999999999998</v>
      </c>
      <c r="AG130" s="1">
        <v>2.855</v>
      </c>
    </row>
    <row r="131" spans="3:33" x14ac:dyDescent="0.2">
      <c r="C131" s="10"/>
      <c r="AG131" s="1">
        <v>1.91</v>
      </c>
    </row>
    <row r="132" spans="3:33" x14ac:dyDescent="0.2">
      <c r="C132" s="10"/>
      <c r="AG132" s="1">
        <v>1.885</v>
      </c>
    </row>
    <row r="133" spans="3:33" x14ac:dyDescent="0.2">
      <c r="C133" s="10"/>
      <c r="AG133" s="1">
        <v>1.96</v>
      </c>
    </row>
    <row r="134" spans="3:33" x14ac:dyDescent="0.2">
      <c r="C134" s="10"/>
      <c r="AG134" s="1">
        <v>2.04</v>
      </c>
    </row>
    <row r="135" spans="3:33" x14ac:dyDescent="0.2">
      <c r="C135" s="10"/>
      <c r="AG135" s="1">
        <v>2.13</v>
      </c>
    </row>
    <row r="136" spans="3:33" x14ac:dyDescent="0.2">
      <c r="C136" s="10"/>
      <c r="AG136" s="1">
        <v>1.915</v>
      </c>
    </row>
    <row r="137" spans="3:33" x14ac:dyDescent="0.2">
      <c r="C137" s="10"/>
      <c r="AG137" s="1">
        <v>1.915</v>
      </c>
    </row>
    <row r="138" spans="3:33" x14ac:dyDescent="0.2">
      <c r="C138" s="10"/>
      <c r="AG138" s="1">
        <v>1.915</v>
      </c>
    </row>
    <row r="139" spans="3:33" x14ac:dyDescent="0.2">
      <c r="C139" s="10"/>
      <c r="AG139" s="1">
        <v>1.905</v>
      </c>
    </row>
    <row r="140" spans="3:33" x14ac:dyDescent="0.2">
      <c r="C140" s="10"/>
      <c r="AG140" s="1">
        <v>1.89</v>
      </c>
    </row>
    <row r="141" spans="3:33" x14ac:dyDescent="0.2">
      <c r="C141" s="10"/>
      <c r="AG141" s="1">
        <v>2.0449999999999999</v>
      </c>
    </row>
    <row r="142" spans="3:33" x14ac:dyDescent="0.2">
      <c r="C142" s="10"/>
      <c r="AG142" s="1">
        <v>2.34</v>
      </c>
    </row>
    <row r="143" spans="3:33" x14ac:dyDescent="0.2">
      <c r="C143" s="10"/>
      <c r="AG143" s="1">
        <v>2.2400000000000002</v>
      </c>
    </row>
    <row r="144" spans="3:33" x14ac:dyDescent="0.2">
      <c r="C144" s="10"/>
      <c r="AG144" s="1">
        <v>2.2400000000000002</v>
      </c>
    </row>
    <row r="145" spans="3:33" x14ac:dyDescent="0.2">
      <c r="C145" s="10"/>
      <c r="AG145" s="1">
        <v>2.2400000000000002</v>
      </c>
    </row>
    <row r="146" spans="3:33" x14ac:dyDescent="0.2">
      <c r="C146" s="10"/>
      <c r="AG146" s="1">
        <v>2.2349999999999999</v>
      </c>
    </row>
    <row r="147" spans="3:33" x14ac:dyDescent="0.2">
      <c r="C147" s="10"/>
      <c r="AG147" s="1">
        <v>2.4900000000000002</v>
      </c>
    </row>
    <row r="148" spans="3:33" x14ac:dyDescent="0.2">
      <c r="C148" s="10"/>
      <c r="AG148" s="1">
        <v>2.6749999999999998</v>
      </c>
    </row>
    <row r="149" spans="3:33" x14ac:dyDescent="0.2">
      <c r="C149" s="10"/>
      <c r="AG149" s="1">
        <v>2.4449999999999998</v>
      </c>
    </row>
    <row r="150" spans="3:33" x14ac:dyDescent="0.2">
      <c r="C150" s="10"/>
      <c r="AG150" s="1">
        <v>2.08</v>
      </c>
    </row>
    <row r="151" spans="3:33" x14ac:dyDescent="0.2">
      <c r="C151" s="10"/>
      <c r="AG151" s="1">
        <v>2.08</v>
      </c>
    </row>
    <row r="152" spans="3:33" x14ac:dyDescent="0.2">
      <c r="C152" s="10"/>
      <c r="AG152" s="1">
        <v>2.08</v>
      </c>
    </row>
    <row r="153" spans="3:33" x14ac:dyDescent="0.2">
      <c r="C153" s="10"/>
      <c r="AG153" s="1">
        <v>2.6749999999999998</v>
      </c>
    </row>
    <row r="154" spans="3:33" x14ac:dyDescent="0.2">
      <c r="C154" s="10"/>
      <c r="AG154" s="1">
        <v>2.98</v>
      </c>
    </row>
    <row r="155" spans="3:33" x14ac:dyDescent="0.2">
      <c r="C155" s="10"/>
      <c r="AG155" s="1">
        <v>2.82</v>
      </c>
    </row>
    <row r="156" spans="3:33" x14ac:dyDescent="0.2">
      <c r="C156" s="10"/>
      <c r="AG156" s="1">
        <v>3.2050000000000001</v>
      </c>
    </row>
    <row r="157" spans="3:33" x14ac:dyDescent="0.2">
      <c r="C157" s="10"/>
      <c r="AG157" s="1">
        <v>2.99</v>
      </c>
    </row>
    <row r="158" spans="3:33" x14ac:dyDescent="0.2">
      <c r="C158" s="10"/>
      <c r="AG158" s="1">
        <v>2.99</v>
      </c>
    </row>
    <row r="159" spans="3:33" x14ac:dyDescent="0.2">
      <c r="C159" s="10"/>
      <c r="AG159" s="1">
        <v>2.99</v>
      </c>
    </row>
    <row r="160" spans="3:33" x14ac:dyDescent="0.2">
      <c r="C160" s="10"/>
      <c r="AG160" s="1">
        <v>2.99</v>
      </c>
    </row>
    <row r="161" spans="3:33" x14ac:dyDescent="0.2">
      <c r="C161" s="10"/>
      <c r="AG161" s="1">
        <v>2.99</v>
      </c>
    </row>
    <row r="162" spans="3:33" x14ac:dyDescent="0.2">
      <c r="C162" s="10"/>
      <c r="AG162" s="1">
        <v>3.0129999999999999</v>
      </c>
    </row>
    <row r="163" spans="3:33" x14ac:dyDescent="0.2">
      <c r="C163" s="10"/>
      <c r="AG163" s="1">
        <v>3.0129999999999999</v>
      </c>
    </row>
    <row r="164" spans="3:33" x14ac:dyDescent="0.2">
      <c r="C164" s="10"/>
      <c r="AG164" s="1">
        <v>3.0129999999999999</v>
      </c>
    </row>
    <row r="165" spans="3:33" x14ac:dyDescent="0.2">
      <c r="C165" s="10"/>
      <c r="AG165" s="1">
        <v>3.0129999999999999</v>
      </c>
    </row>
    <row r="166" spans="3:33" x14ac:dyDescent="0.2">
      <c r="C166" s="10"/>
      <c r="AG166" s="1">
        <v>3.0129999999999999</v>
      </c>
    </row>
    <row r="167" spans="3:33" x14ac:dyDescent="0.2">
      <c r="C167" s="10"/>
      <c r="AG167" s="1">
        <v>3.0129999999999999</v>
      </c>
    </row>
    <row r="168" spans="3:33" x14ac:dyDescent="0.2">
      <c r="C168" s="10"/>
      <c r="AG168" s="1">
        <v>3.0129999999999999</v>
      </c>
    </row>
    <row r="169" spans="3:33" x14ac:dyDescent="0.2">
      <c r="C169" s="10"/>
      <c r="AG169" s="1">
        <v>3.0129999999999999</v>
      </c>
    </row>
    <row r="170" spans="3:33" x14ac:dyDescent="0.2">
      <c r="C170" s="10"/>
      <c r="AG170" s="1">
        <v>3.0129999999999999</v>
      </c>
    </row>
    <row r="171" spans="3:33" x14ac:dyDescent="0.2">
      <c r="C171" s="10"/>
      <c r="AG171" s="1">
        <v>3.0129999999999999</v>
      </c>
    </row>
    <row r="172" spans="3:33" x14ac:dyDescent="0.2">
      <c r="C172" s="10"/>
      <c r="AG172" s="1">
        <v>3.0129999999999999</v>
      </c>
    </row>
    <row r="173" spans="3:33" x14ac:dyDescent="0.2">
      <c r="C173" s="10"/>
      <c r="AG173" s="1">
        <v>3.0129999999999999</v>
      </c>
    </row>
    <row r="174" spans="3:33" x14ac:dyDescent="0.2">
      <c r="C174" s="10"/>
      <c r="AG174" s="1">
        <v>3.0129999999999999</v>
      </c>
    </row>
    <row r="175" spans="3:33" x14ac:dyDescent="0.2">
      <c r="C175" s="10"/>
      <c r="AG175" s="1">
        <v>3.0129999999999999</v>
      </c>
    </row>
    <row r="176" spans="3:33" x14ac:dyDescent="0.2">
      <c r="C176" s="10"/>
      <c r="AG176" s="1">
        <v>3.0129999999999999</v>
      </c>
    </row>
    <row r="177" spans="3:33" x14ac:dyDescent="0.2">
      <c r="C177" s="10"/>
      <c r="AG177" s="1">
        <v>3.0129999999999999</v>
      </c>
    </row>
    <row r="178" spans="3:33" x14ac:dyDescent="0.2">
      <c r="C178" s="10"/>
      <c r="AG178" s="1">
        <v>3.0129999999999999</v>
      </c>
    </row>
    <row r="179" spans="3:33" x14ac:dyDescent="0.2">
      <c r="C179" s="10"/>
      <c r="AG179" s="1">
        <v>3.0129999999999999</v>
      </c>
    </row>
    <row r="180" spans="3:33" x14ac:dyDescent="0.2">
      <c r="C180" s="10"/>
      <c r="AG180" s="1">
        <v>3.0129999999999999</v>
      </c>
    </row>
    <row r="181" spans="3:33" x14ac:dyDescent="0.2">
      <c r="C181" s="10"/>
      <c r="AG181" s="1">
        <v>3.0129999999999999</v>
      </c>
    </row>
    <row r="182" spans="3:33" x14ac:dyDescent="0.2">
      <c r="C182" s="10"/>
      <c r="AG182" s="1">
        <v>3.0129999999999999</v>
      </c>
    </row>
    <row r="183" spans="3:33" x14ac:dyDescent="0.2">
      <c r="C183" s="10"/>
      <c r="AG183" s="1">
        <v>3.0129999999999999</v>
      </c>
    </row>
    <row r="184" spans="3:33" x14ac:dyDescent="0.2">
      <c r="C184" s="10"/>
      <c r="AG184" s="1">
        <v>3.0129999999999999</v>
      </c>
    </row>
    <row r="185" spans="3:33" x14ac:dyDescent="0.2">
      <c r="C185" s="10"/>
      <c r="AG185" s="1">
        <v>3.0129999999999999</v>
      </c>
    </row>
    <row r="186" spans="3:33" x14ac:dyDescent="0.2">
      <c r="C186" s="10"/>
      <c r="AG186" s="1">
        <v>3.0129999999999999</v>
      </c>
    </row>
    <row r="187" spans="3:33" x14ac:dyDescent="0.2">
      <c r="C187" s="10"/>
      <c r="AG187" s="1">
        <v>3.0129999999999999</v>
      </c>
    </row>
    <row r="188" spans="3:33" x14ac:dyDescent="0.2">
      <c r="C188" s="10"/>
      <c r="AG188" s="1">
        <v>3.0129999999999999</v>
      </c>
    </row>
    <row r="189" spans="3:33" x14ac:dyDescent="0.2">
      <c r="C189" s="10"/>
      <c r="AG189" s="1">
        <v>3.0129999999999999</v>
      </c>
    </row>
    <row r="190" spans="3:33" x14ac:dyDescent="0.2">
      <c r="C190" s="10"/>
      <c r="AG190" s="1">
        <v>3.0129999999999999</v>
      </c>
    </row>
    <row r="191" spans="3:33" x14ac:dyDescent="0.2">
      <c r="C191" s="10"/>
      <c r="AG191" s="1">
        <v>3.0129999999999999</v>
      </c>
    </row>
    <row r="192" spans="3:33" x14ac:dyDescent="0.2">
      <c r="C192" s="10"/>
      <c r="AG192" s="1">
        <v>1.91</v>
      </c>
    </row>
    <row r="193" spans="3:33" x14ac:dyDescent="0.2">
      <c r="C193" s="10"/>
      <c r="AG193" s="1">
        <v>1.885</v>
      </c>
    </row>
    <row r="194" spans="3:33" x14ac:dyDescent="0.2">
      <c r="C194" s="10"/>
      <c r="AG194" s="1">
        <v>1.96</v>
      </c>
    </row>
    <row r="195" spans="3:33" x14ac:dyDescent="0.2">
      <c r="C195" s="10"/>
      <c r="AG195" s="1">
        <v>2.04</v>
      </c>
    </row>
    <row r="196" spans="3:33" x14ac:dyDescent="0.2">
      <c r="C196" s="10"/>
      <c r="AG196" s="1">
        <v>2.13</v>
      </c>
    </row>
    <row r="197" spans="3:33" x14ac:dyDescent="0.2">
      <c r="C197" s="10"/>
      <c r="AG197" s="1">
        <v>1.915</v>
      </c>
    </row>
    <row r="198" spans="3:33" x14ac:dyDescent="0.2">
      <c r="C198" s="10"/>
      <c r="AG198" s="1">
        <v>1.915</v>
      </c>
    </row>
    <row r="199" spans="3:33" x14ac:dyDescent="0.2">
      <c r="C199" s="10"/>
      <c r="AG199" s="1">
        <v>1.915</v>
      </c>
    </row>
    <row r="200" spans="3:33" x14ac:dyDescent="0.2">
      <c r="C200" s="10"/>
      <c r="AG200" s="1">
        <v>1.905</v>
      </c>
    </row>
    <row r="201" spans="3:33" x14ac:dyDescent="0.2">
      <c r="C201" s="10"/>
      <c r="AG201" s="1">
        <v>1.89</v>
      </c>
    </row>
    <row r="202" spans="3:33" x14ac:dyDescent="0.2">
      <c r="C202" s="10"/>
      <c r="AG202" s="1">
        <v>2.0449999999999999</v>
      </c>
    </row>
    <row r="203" spans="3:33" x14ac:dyDescent="0.2">
      <c r="C203" s="10"/>
      <c r="AG203" s="1">
        <v>2.34</v>
      </c>
    </row>
    <row r="204" spans="3:33" x14ac:dyDescent="0.2">
      <c r="C204" s="10"/>
      <c r="AG204" s="1">
        <v>2.2400000000000002</v>
      </c>
    </row>
    <row r="205" spans="3:33" x14ac:dyDescent="0.2">
      <c r="C205" s="10"/>
      <c r="AG205" s="1">
        <v>2.2400000000000002</v>
      </c>
    </row>
    <row r="206" spans="3:33" x14ac:dyDescent="0.2">
      <c r="C206" s="10"/>
      <c r="AG206" s="1">
        <v>2.2400000000000002</v>
      </c>
    </row>
    <row r="207" spans="3:33" x14ac:dyDescent="0.2">
      <c r="C207" s="10"/>
      <c r="AG207" s="1">
        <v>2.2349999999999999</v>
      </c>
    </row>
    <row r="208" spans="3:33" x14ac:dyDescent="0.2">
      <c r="C208" s="10"/>
      <c r="AG208" s="1">
        <v>2.4900000000000002</v>
      </c>
    </row>
    <row r="209" spans="3:33" x14ac:dyDescent="0.2">
      <c r="C209" s="10"/>
      <c r="AG209" s="1">
        <v>2.6749999999999998</v>
      </c>
    </row>
    <row r="210" spans="3:33" x14ac:dyDescent="0.2">
      <c r="C210" s="10"/>
      <c r="AG210" s="1">
        <v>2.4449999999999998</v>
      </c>
    </row>
    <row r="211" spans="3:33" x14ac:dyDescent="0.2">
      <c r="C211" s="10"/>
      <c r="AG211" s="1">
        <v>2.08</v>
      </c>
    </row>
    <row r="212" spans="3:33" x14ac:dyDescent="0.2">
      <c r="C212" s="10"/>
      <c r="AG212" s="1">
        <v>2.08</v>
      </c>
    </row>
    <row r="213" spans="3:33" x14ac:dyDescent="0.2">
      <c r="C213" s="10"/>
      <c r="AG213" s="1">
        <v>2.08</v>
      </c>
    </row>
    <row r="214" spans="3:33" x14ac:dyDescent="0.2">
      <c r="C214" s="10"/>
      <c r="AG214" s="1">
        <v>2.6749999999999998</v>
      </c>
    </row>
    <row r="215" spans="3:33" x14ac:dyDescent="0.2">
      <c r="C215" s="10"/>
      <c r="AG215" s="1">
        <v>2.98</v>
      </c>
    </row>
    <row r="216" spans="3:33" x14ac:dyDescent="0.2">
      <c r="C216" s="10"/>
      <c r="AG216" s="1">
        <v>2.82</v>
      </c>
    </row>
    <row r="217" spans="3:33" x14ac:dyDescent="0.2">
      <c r="C217" s="10"/>
      <c r="AG217" s="1">
        <v>3.2149999999999999</v>
      </c>
    </row>
    <row r="218" spans="3:33" x14ac:dyDescent="0.2">
      <c r="C218" s="10"/>
      <c r="AG218" s="1">
        <v>2.74</v>
      </c>
    </row>
    <row r="219" spans="3:33" x14ac:dyDescent="0.2">
      <c r="C219" s="10"/>
      <c r="AG219" s="1">
        <v>2.74</v>
      </c>
    </row>
    <row r="220" spans="3:33" x14ac:dyDescent="0.2">
      <c r="C220" s="10"/>
      <c r="AG220" s="1">
        <v>2.74</v>
      </c>
    </row>
    <row r="221" spans="3:33" x14ac:dyDescent="0.2">
      <c r="C221" s="10"/>
      <c r="AG221" s="1">
        <v>2.95</v>
      </c>
    </row>
    <row r="222" spans="3:33" x14ac:dyDescent="0.2">
      <c r="C222" s="10"/>
      <c r="AG222" s="1">
        <v>2.95</v>
      </c>
    </row>
    <row r="223" spans="3:33" x14ac:dyDescent="0.2">
      <c r="C223" s="10"/>
      <c r="AG223" s="1">
        <v>2.9860000000000002</v>
      </c>
    </row>
    <row r="224" spans="3:33" x14ac:dyDescent="0.2">
      <c r="C224" s="10"/>
      <c r="AG224" s="1">
        <v>2.9860000000000002</v>
      </c>
    </row>
    <row r="225" spans="3:33" x14ac:dyDescent="0.2">
      <c r="C225" s="10"/>
      <c r="AG225" s="1">
        <v>2.9860000000000002</v>
      </c>
    </row>
    <row r="226" spans="3:33" x14ac:dyDescent="0.2">
      <c r="C226" s="10"/>
      <c r="AG226" s="1">
        <v>2.9860000000000002</v>
      </c>
    </row>
    <row r="227" spans="3:33" x14ac:dyDescent="0.2">
      <c r="C227" s="10"/>
      <c r="AG227" s="1">
        <v>2.9860000000000002</v>
      </c>
    </row>
    <row r="228" spans="3:33" x14ac:dyDescent="0.2">
      <c r="C228" s="10"/>
      <c r="AG228" s="1">
        <v>2.9860000000000002</v>
      </c>
    </row>
    <row r="229" spans="3:33" x14ac:dyDescent="0.2">
      <c r="C229" s="10"/>
      <c r="AG229" s="1">
        <v>2.9860000000000002</v>
      </c>
    </row>
    <row r="230" spans="3:33" x14ac:dyDescent="0.2">
      <c r="C230" s="10"/>
      <c r="AG230" s="1">
        <v>2.9860000000000002</v>
      </c>
    </row>
    <row r="231" spans="3:33" x14ac:dyDescent="0.2">
      <c r="C231" s="10"/>
      <c r="AG231" s="1">
        <v>2.9860000000000002</v>
      </c>
    </row>
    <row r="232" spans="3:33" x14ac:dyDescent="0.2">
      <c r="C232" s="10"/>
      <c r="AG232" s="1">
        <v>2.9860000000000002</v>
      </c>
    </row>
    <row r="233" spans="3:33" x14ac:dyDescent="0.2">
      <c r="C233" s="10"/>
      <c r="AG233" s="1">
        <v>2.9860000000000002</v>
      </c>
    </row>
    <row r="234" spans="3:33" x14ac:dyDescent="0.2">
      <c r="C234" s="10"/>
      <c r="AG234" s="1">
        <v>2.9860000000000002</v>
      </c>
    </row>
    <row r="235" spans="3:33" x14ac:dyDescent="0.2">
      <c r="C235" s="10"/>
      <c r="AG235" s="1">
        <v>2.9860000000000002</v>
      </c>
    </row>
    <row r="236" spans="3:33" x14ac:dyDescent="0.2">
      <c r="C236" s="10"/>
      <c r="AG236" s="1">
        <v>2.9860000000000002</v>
      </c>
    </row>
    <row r="237" spans="3:33" x14ac:dyDescent="0.2">
      <c r="C237" s="10"/>
      <c r="AG237" s="1">
        <v>2.9860000000000002</v>
      </c>
    </row>
    <row r="238" spans="3:33" x14ac:dyDescent="0.2">
      <c r="C238" s="10"/>
      <c r="AG238" s="1">
        <v>2.9860000000000002</v>
      </c>
    </row>
    <row r="239" spans="3:33" x14ac:dyDescent="0.2">
      <c r="C239" s="10"/>
      <c r="AG239" s="1">
        <v>2.9860000000000002</v>
      </c>
    </row>
    <row r="240" spans="3:33" x14ac:dyDescent="0.2">
      <c r="C240" s="10"/>
      <c r="AG240" s="1">
        <v>2.9860000000000002</v>
      </c>
    </row>
    <row r="241" spans="3:33" x14ac:dyDescent="0.2">
      <c r="C241" s="10"/>
      <c r="AG241" s="1">
        <v>2.9860000000000002</v>
      </c>
    </row>
    <row r="242" spans="3:33" x14ac:dyDescent="0.2">
      <c r="C242" s="10"/>
      <c r="AG242" s="1">
        <v>2.9860000000000002</v>
      </c>
    </row>
    <row r="243" spans="3:33" x14ac:dyDescent="0.2">
      <c r="C243" s="10"/>
      <c r="AG243" s="1">
        <v>2.9860000000000002</v>
      </c>
    </row>
    <row r="244" spans="3:33" x14ac:dyDescent="0.2">
      <c r="C244" s="10"/>
      <c r="AG244" s="1">
        <v>2.9860000000000002</v>
      </c>
    </row>
    <row r="245" spans="3:33" x14ac:dyDescent="0.2">
      <c r="C245" s="10"/>
      <c r="AG245" s="1">
        <v>2.9860000000000002</v>
      </c>
    </row>
    <row r="246" spans="3:33" x14ac:dyDescent="0.2">
      <c r="C246" s="10"/>
      <c r="AG246" s="1">
        <v>2.9860000000000002</v>
      </c>
    </row>
    <row r="247" spans="3:33" x14ac:dyDescent="0.2">
      <c r="C247" s="10"/>
      <c r="AG247" s="1">
        <v>2.9860000000000002</v>
      </c>
    </row>
    <row r="248" spans="3:33" x14ac:dyDescent="0.2">
      <c r="C248" s="10"/>
      <c r="AG248" s="1">
        <v>2.9860000000000002</v>
      </c>
    </row>
    <row r="249" spans="3:33" x14ac:dyDescent="0.2">
      <c r="C249" s="10"/>
      <c r="AG249" s="1">
        <v>2.9860000000000002</v>
      </c>
    </row>
    <row r="250" spans="3:33" x14ac:dyDescent="0.2">
      <c r="C250" s="10"/>
      <c r="AG250" s="1">
        <v>2.9860000000000002</v>
      </c>
    </row>
    <row r="251" spans="3:33" x14ac:dyDescent="0.2">
      <c r="C251" s="10"/>
      <c r="AG251" s="1">
        <v>2.9860000000000002</v>
      </c>
    </row>
    <row r="252" spans="3:33" x14ac:dyDescent="0.2">
      <c r="C252" s="10"/>
      <c r="AG252" s="1">
        <v>2.9860000000000002</v>
      </c>
    </row>
    <row r="253" spans="3:33" x14ac:dyDescent="0.2">
      <c r="C253" s="10"/>
      <c r="AG253" s="1">
        <v>1.91</v>
      </c>
    </row>
    <row r="254" spans="3:33" x14ac:dyDescent="0.2">
      <c r="C254" s="10"/>
      <c r="AG254" s="1">
        <v>1.885</v>
      </c>
    </row>
    <row r="255" spans="3:33" x14ac:dyDescent="0.2">
      <c r="C255" s="10"/>
      <c r="AG255" s="1">
        <v>1.96</v>
      </c>
    </row>
    <row r="256" spans="3:33" x14ac:dyDescent="0.2">
      <c r="C256" s="10"/>
      <c r="AG256" s="1">
        <v>2.04</v>
      </c>
    </row>
    <row r="257" spans="3:33" x14ac:dyDescent="0.2">
      <c r="C257" s="10"/>
      <c r="AG257" s="1">
        <v>2.13</v>
      </c>
    </row>
    <row r="258" spans="3:33" x14ac:dyDescent="0.2">
      <c r="C258" s="10"/>
      <c r="AG258" s="1">
        <v>1.915</v>
      </c>
    </row>
    <row r="259" spans="3:33" x14ac:dyDescent="0.2">
      <c r="C259" s="10"/>
      <c r="AG259" s="1">
        <v>1.915</v>
      </c>
    </row>
    <row r="260" spans="3:33" x14ac:dyDescent="0.2">
      <c r="C260" s="10"/>
      <c r="AG260" s="1">
        <v>1.915</v>
      </c>
    </row>
    <row r="261" spans="3:33" x14ac:dyDescent="0.2">
      <c r="C261" s="10"/>
      <c r="AG261" s="1">
        <v>1.905</v>
      </c>
    </row>
    <row r="262" spans="3:33" x14ac:dyDescent="0.2">
      <c r="C262" s="10"/>
      <c r="AG262" s="1">
        <v>1.89</v>
      </c>
    </row>
    <row r="263" spans="3:33" x14ac:dyDescent="0.2">
      <c r="C263" s="10"/>
      <c r="AG263" s="1">
        <v>2.0449999999999999</v>
      </c>
    </row>
    <row r="264" spans="3:33" x14ac:dyDescent="0.2">
      <c r="C264" s="10"/>
      <c r="AG264" s="1">
        <v>2.34</v>
      </c>
    </row>
    <row r="265" spans="3:33" x14ac:dyDescent="0.2">
      <c r="C265" s="10"/>
      <c r="AG265" s="1">
        <v>2.2400000000000002</v>
      </c>
    </row>
    <row r="266" spans="3:33" x14ac:dyDescent="0.2">
      <c r="C266" s="10"/>
      <c r="AG266" s="1">
        <v>2.2400000000000002</v>
      </c>
    </row>
    <row r="267" spans="3:33" x14ac:dyDescent="0.2">
      <c r="C267" s="10"/>
      <c r="AG267" s="1">
        <v>2.2400000000000002</v>
      </c>
    </row>
    <row r="268" spans="3:33" x14ac:dyDescent="0.2">
      <c r="C268" s="10"/>
      <c r="AG268" s="1">
        <v>2.2349999999999999</v>
      </c>
    </row>
    <row r="269" spans="3:33" x14ac:dyDescent="0.2">
      <c r="C269" s="10"/>
      <c r="AG269" s="1">
        <v>2.4900000000000002</v>
      </c>
    </row>
    <row r="270" spans="3:33" x14ac:dyDescent="0.2">
      <c r="C270" s="10"/>
      <c r="AG270" s="1">
        <v>2.6749999999999998</v>
      </c>
    </row>
    <row r="271" spans="3:33" x14ac:dyDescent="0.2">
      <c r="C271" s="10"/>
      <c r="AG271" s="1">
        <v>2.4449999999999998</v>
      </c>
    </row>
    <row r="272" spans="3:33" x14ac:dyDescent="0.2">
      <c r="C272" s="10"/>
      <c r="AG272" s="1">
        <v>2.08</v>
      </c>
    </row>
    <row r="273" spans="3:33" x14ac:dyDescent="0.2">
      <c r="C273" s="10"/>
      <c r="AG273" s="1">
        <v>2.08</v>
      </c>
    </row>
    <row r="274" spans="3:33" x14ac:dyDescent="0.2">
      <c r="C274" s="10"/>
      <c r="AG274" s="1">
        <v>2.08</v>
      </c>
    </row>
    <row r="275" spans="3:33" x14ac:dyDescent="0.2">
      <c r="C275" s="10"/>
      <c r="AG275" s="1">
        <v>2.6749999999999998</v>
      </c>
    </row>
    <row r="276" spans="3:33" x14ac:dyDescent="0.2">
      <c r="C276" s="10"/>
      <c r="AG276" s="1">
        <v>2.98</v>
      </c>
    </row>
    <row r="277" spans="3:33" x14ac:dyDescent="0.2">
      <c r="C277" s="10"/>
      <c r="AG277" s="1">
        <v>2.82</v>
      </c>
    </row>
    <row r="278" spans="3:33" x14ac:dyDescent="0.2">
      <c r="C278" s="10"/>
      <c r="AG278" s="1">
        <v>3.2149999999999999</v>
      </c>
    </row>
    <row r="279" spans="3:33" x14ac:dyDescent="0.2">
      <c r="C279" s="10"/>
      <c r="AG279" s="1">
        <v>2.74</v>
      </c>
    </row>
    <row r="280" spans="3:33" x14ac:dyDescent="0.2">
      <c r="C280" s="10"/>
      <c r="AG280" s="1">
        <v>2.74</v>
      </c>
    </row>
    <row r="281" spans="3:33" x14ac:dyDescent="0.2">
      <c r="C281" s="10"/>
      <c r="AG281" s="1">
        <v>2.74</v>
      </c>
    </row>
    <row r="282" spans="3:33" x14ac:dyDescent="0.2">
      <c r="C282" s="10"/>
      <c r="AG282" s="1">
        <v>3.22</v>
      </c>
    </row>
    <row r="283" spans="3:33" x14ac:dyDescent="0.2">
      <c r="C283" s="10"/>
      <c r="AG283" s="1">
        <v>3.21</v>
      </c>
    </row>
    <row r="284" spans="3:33" x14ac:dyDescent="0.2">
      <c r="C284" s="10"/>
      <c r="AG284" s="1">
        <v>3.052</v>
      </c>
    </row>
    <row r="285" spans="3:33" x14ac:dyDescent="0.2">
      <c r="C285" s="10"/>
      <c r="AG285" s="1">
        <v>3.052</v>
      </c>
    </row>
    <row r="286" spans="3:33" x14ac:dyDescent="0.2">
      <c r="C286" s="10"/>
      <c r="AG286" s="1">
        <v>3.052</v>
      </c>
    </row>
    <row r="287" spans="3:33" x14ac:dyDescent="0.2">
      <c r="C287" s="10"/>
      <c r="AG287" s="1">
        <v>3.052</v>
      </c>
    </row>
    <row r="288" spans="3:33" x14ac:dyDescent="0.2">
      <c r="C288" s="10"/>
      <c r="AG288" s="1">
        <v>3.052</v>
      </c>
    </row>
    <row r="289" spans="3:33" x14ac:dyDescent="0.2">
      <c r="C289" s="10"/>
      <c r="AG289" s="1">
        <v>3.052</v>
      </c>
    </row>
    <row r="290" spans="3:33" x14ac:dyDescent="0.2">
      <c r="C290" s="10"/>
      <c r="AG290" s="1">
        <v>3.052</v>
      </c>
    </row>
    <row r="291" spans="3:33" x14ac:dyDescent="0.2">
      <c r="C291" s="10"/>
      <c r="AG291" s="1">
        <v>3.052</v>
      </c>
    </row>
    <row r="292" spans="3:33" x14ac:dyDescent="0.2">
      <c r="C292" s="10"/>
      <c r="AG292" s="1">
        <v>3.052</v>
      </c>
    </row>
    <row r="293" spans="3:33" x14ac:dyDescent="0.2">
      <c r="C293" s="10"/>
      <c r="AG293" s="1">
        <v>3.052</v>
      </c>
    </row>
    <row r="294" spans="3:33" x14ac:dyDescent="0.2">
      <c r="C294" s="10"/>
      <c r="AG294" s="1">
        <v>3.052</v>
      </c>
    </row>
    <row r="295" spans="3:33" x14ac:dyDescent="0.2">
      <c r="C295" s="10"/>
      <c r="AG295" s="1">
        <v>3.052</v>
      </c>
    </row>
    <row r="296" spans="3:33" x14ac:dyDescent="0.2">
      <c r="C296" s="10"/>
      <c r="AG296" s="1">
        <v>3.052</v>
      </c>
    </row>
    <row r="297" spans="3:33" x14ac:dyDescent="0.2">
      <c r="C297" s="10"/>
      <c r="AG297" s="1">
        <v>3.052</v>
      </c>
    </row>
    <row r="298" spans="3:33" x14ac:dyDescent="0.2">
      <c r="C298" s="10"/>
      <c r="AG298" s="1">
        <v>3.052</v>
      </c>
    </row>
    <row r="299" spans="3:33" x14ac:dyDescent="0.2">
      <c r="C299" s="10"/>
      <c r="AG299" s="1">
        <v>3.052</v>
      </c>
    </row>
    <row r="300" spans="3:33" x14ac:dyDescent="0.2">
      <c r="C300" s="10"/>
      <c r="AG300" s="1">
        <v>3.052</v>
      </c>
    </row>
    <row r="301" spans="3:33" x14ac:dyDescent="0.2">
      <c r="C301" s="10"/>
      <c r="AG301" s="1">
        <v>3.052</v>
      </c>
    </row>
    <row r="302" spans="3:33" x14ac:dyDescent="0.2">
      <c r="C302" s="10"/>
      <c r="AG302" s="1">
        <v>3.052</v>
      </c>
    </row>
    <row r="303" spans="3:33" x14ac:dyDescent="0.2">
      <c r="C303" s="10"/>
      <c r="AG303" s="1">
        <v>3.052</v>
      </c>
    </row>
    <row r="304" spans="3:33" x14ac:dyDescent="0.2">
      <c r="C304" s="10"/>
      <c r="AG304" s="1">
        <v>3.052</v>
      </c>
    </row>
    <row r="305" spans="3:33" x14ac:dyDescent="0.2">
      <c r="C305" s="10"/>
      <c r="AG305" s="1">
        <v>3.052</v>
      </c>
    </row>
    <row r="306" spans="3:33" x14ac:dyDescent="0.2">
      <c r="C306" s="10"/>
      <c r="AG306" s="1">
        <v>3.052</v>
      </c>
    </row>
    <row r="307" spans="3:33" x14ac:dyDescent="0.2">
      <c r="C307" s="10"/>
      <c r="AG307" s="1">
        <v>3.052</v>
      </c>
    </row>
    <row r="308" spans="3:33" x14ac:dyDescent="0.2">
      <c r="C308" s="10"/>
      <c r="AG308" s="1">
        <v>3.052</v>
      </c>
    </row>
    <row r="309" spans="3:33" x14ac:dyDescent="0.2">
      <c r="C309" s="10"/>
      <c r="AG309" s="1">
        <v>3.052</v>
      </c>
    </row>
    <row r="310" spans="3:33" x14ac:dyDescent="0.2">
      <c r="C310" s="10"/>
      <c r="AG310" s="1">
        <v>3.052</v>
      </c>
    </row>
    <row r="311" spans="3:33" x14ac:dyDescent="0.2">
      <c r="C311" s="10"/>
      <c r="AG311" s="1">
        <v>3.052</v>
      </c>
    </row>
    <row r="312" spans="3:33" x14ac:dyDescent="0.2">
      <c r="C312" s="10"/>
      <c r="AG312" s="1">
        <v>3.052</v>
      </c>
    </row>
    <row r="313" spans="3:33" x14ac:dyDescent="0.2">
      <c r="C313" s="10"/>
      <c r="AG313" s="1">
        <v>3.052</v>
      </c>
    </row>
    <row r="314" spans="3:33" x14ac:dyDescent="0.2">
      <c r="C314" s="10"/>
      <c r="AG314" s="1">
        <v>2.2650000000000001</v>
      </c>
    </row>
    <row r="315" spans="3:33" x14ac:dyDescent="0.2">
      <c r="C315" s="10"/>
      <c r="AG315" s="1">
        <v>2.2650000000000001</v>
      </c>
    </row>
    <row r="316" spans="3:33" x14ac:dyDescent="0.2">
      <c r="C316" s="10"/>
      <c r="AG316" s="1">
        <v>2.2650000000000001</v>
      </c>
    </row>
    <row r="317" spans="3:33" x14ac:dyDescent="0.2">
      <c r="C317" s="10"/>
      <c r="AG317" s="1">
        <v>2.2650000000000001</v>
      </c>
    </row>
    <row r="318" spans="3:33" x14ac:dyDescent="0.2">
      <c r="C318" s="10"/>
      <c r="AG318" s="1">
        <v>2.3450000000000002</v>
      </c>
    </row>
    <row r="319" spans="3:33" x14ac:dyDescent="0.2">
      <c r="C319" s="10"/>
      <c r="AG319" s="1">
        <v>2.41</v>
      </c>
    </row>
    <row r="320" spans="3:33" x14ac:dyDescent="0.2">
      <c r="C320" s="10"/>
      <c r="AG320" s="1">
        <v>2.4449999999999998</v>
      </c>
    </row>
    <row r="321" spans="3:33" x14ac:dyDescent="0.2">
      <c r="C321" s="10"/>
      <c r="AG321" s="1">
        <v>2.36</v>
      </c>
    </row>
    <row r="322" spans="3:33" x14ac:dyDescent="0.2">
      <c r="C322" s="10"/>
      <c r="AG322" s="1">
        <v>2.36</v>
      </c>
    </row>
    <row r="323" spans="3:33" x14ac:dyDescent="0.2">
      <c r="C323" s="10"/>
      <c r="AG323" s="1">
        <v>2.36</v>
      </c>
    </row>
    <row r="324" spans="3:33" x14ac:dyDescent="0.2">
      <c r="C324" s="10"/>
      <c r="AG324" s="1">
        <v>2.2400000000000002</v>
      </c>
    </row>
    <row r="325" spans="3:33" x14ac:dyDescent="0.2">
      <c r="C325" s="10"/>
      <c r="AG325" s="1">
        <v>2.2999999999999998</v>
      </c>
    </row>
    <row r="326" spans="3:33" x14ac:dyDescent="0.2">
      <c r="C326" s="10"/>
      <c r="AG326" s="1">
        <v>2.2749999999999999</v>
      </c>
    </row>
    <row r="327" spans="3:33" x14ac:dyDescent="0.2">
      <c r="C327" s="10"/>
      <c r="AG327" s="1">
        <v>2.355</v>
      </c>
    </row>
    <row r="328" spans="3:33" x14ac:dyDescent="0.2">
      <c r="C328" s="10"/>
      <c r="AG328" s="1">
        <v>2.13</v>
      </c>
    </row>
    <row r="329" spans="3:33" x14ac:dyDescent="0.2">
      <c r="C329" s="10"/>
      <c r="AG329" s="1">
        <v>2.11</v>
      </c>
    </row>
    <row r="330" spans="3:33" x14ac:dyDescent="0.2">
      <c r="C330" s="10"/>
      <c r="AG330" s="1">
        <v>2.11</v>
      </c>
    </row>
    <row r="331" spans="3:33" x14ac:dyDescent="0.2">
      <c r="C331" s="10"/>
      <c r="AG331" s="1">
        <v>2.2050000000000001</v>
      </c>
    </row>
    <row r="332" spans="3:33" x14ac:dyDescent="0.2">
      <c r="C332" s="10"/>
      <c r="AG332" s="1">
        <v>2.1850000000000001</v>
      </c>
    </row>
    <row r="333" spans="3:33" x14ac:dyDescent="0.2">
      <c r="C333" s="10"/>
      <c r="AG333" s="1">
        <v>2.2850000000000001</v>
      </c>
    </row>
    <row r="334" spans="3:33" x14ac:dyDescent="0.2">
      <c r="C334" s="10"/>
      <c r="AG334" s="1">
        <v>2.1549999999999998</v>
      </c>
    </row>
    <row r="335" spans="3:33" x14ac:dyDescent="0.2">
      <c r="C335" s="10"/>
      <c r="AG335" s="1">
        <v>2.0750000000000002</v>
      </c>
    </row>
    <row r="336" spans="3:33" x14ac:dyDescent="0.2">
      <c r="C336" s="10"/>
      <c r="AG336" s="1">
        <v>1.7649999999999999</v>
      </c>
    </row>
    <row r="337" spans="3:33" x14ac:dyDescent="0.2">
      <c r="C337" s="10"/>
      <c r="AG337" s="1">
        <v>1.7649999999999999</v>
      </c>
    </row>
    <row r="338" spans="3:33" x14ac:dyDescent="0.2">
      <c r="C338" s="10"/>
      <c r="AG338" s="1">
        <v>1.95</v>
      </c>
    </row>
    <row r="339" spans="3:33" x14ac:dyDescent="0.2">
      <c r="C339" s="10"/>
      <c r="AG339" s="1">
        <v>1.84</v>
      </c>
    </row>
    <row r="340" spans="3:33" x14ac:dyDescent="0.2">
      <c r="C340" s="10"/>
      <c r="AG340" s="1">
        <v>1.84</v>
      </c>
    </row>
    <row r="341" spans="3:33" x14ac:dyDescent="0.2">
      <c r="C341" s="10"/>
      <c r="AG341" s="1">
        <v>1.84</v>
      </c>
    </row>
    <row r="342" spans="3:33" x14ac:dyDescent="0.2">
      <c r="C342" s="10"/>
      <c r="AG342" s="1">
        <v>1.84</v>
      </c>
    </row>
    <row r="343" spans="3:33" x14ac:dyDescent="0.2">
      <c r="C343" s="10"/>
      <c r="AG343" s="1">
        <v>1.84</v>
      </c>
    </row>
    <row r="344" spans="3:33" x14ac:dyDescent="0.2">
      <c r="C344" s="10"/>
      <c r="AG344" s="1">
        <v>1.84</v>
      </c>
    </row>
    <row r="345" spans="3:33" x14ac:dyDescent="0.2">
      <c r="C345" s="10"/>
      <c r="AG345" s="1">
        <v>1.84</v>
      </c>
    </row>
    <row r="346" spans="3:33" x14ac:dyDescent="0.2">
      <c r="C346" s="10"/>
      <c r="AG346" s="1">
        <v>1.84</v>
      </c>
    </row>
    <row r="347" spans="3:33" x14ac:dyDescent="0.2">
      <c r="C347" s="10"/>
      <c r="AG347" s="1">
        <v>1.84</v>
      </c>
    </row>
    <row r="348" spans="3:33" x14ac:dyDescent="0.2">
      <c r="C348" s="10"/>
      <c r="AG348" s="1">
        <v>1.84</v>
      </c>
    </row>
    <row r="349" spans="3:33" x14ac:dyDescent="0.2">
      <c r="C349" s="10"/>
      <c r="AG349" s="1">
        <v>1.84</v>
      </c>
    </row>
    <row r="350" spans="3:33" x14ac:dyDescent="0.2">
      <c r="C350" s="10"/>
      <c r="AG350" s="1">
        <v>1.84</v>
      </c>
    </row>
    <row r="351" spans="3:33" x14ac:dyDescent="0.2">
      <c r="C351" s="10"/>
      <c r="AG351" s="1">
        <v>1.84</v>
      </c>
    </row>
    <row r="352" spans="3:33" x14ac:dyDescent="0.2">
      <c r="C352" s="10"/>
      <c r="AG352" s="1">
        <v>1.84</v>
      </c>
    </row>
    <row r="353" spans="3:33" x14ac:dyDescent="0.2">
      <c r="C353" s="10"/>
      <c r="AG353" s="1">
        <v>1.84</v>
      </c>
    </row>
    <row r="354" spans="3:33" x14ac:dyDescent="0.2">
      <c r="C354" s="10"/>
      <c r="AG354" s="1">
        <v>1.84</v>
      </c>
    </row>
    <row r="355" spans="3:33" x14ac:dyDescent="0.2">
      <c r="C355" s="10"/>
      <c r="AG355" s="1">
        <v>1.84</v>
      </c>
    </row>
    <row r="356" spans="3:33" x14ac:dyDescent="0.2">
      <c r="C356" s="10"/>
      <c r="AG356" s="1">
        <v>1.84</v>
      </c>
    </row>
    <row r="357" spans="3:33" x14ac:dyDescent="0.2">
      <c r="C357" s="10"/>
      <c r="AG357" s="1">
        <v>1.84</v>
      </c>
    </row>
    <row r="358" spans="3:33" x14ac:dyDescent="0.2">
      <c r="C358" s="10"/>
      <c r="AG358" s="1">
        <v>1.84</v>
      </c>
    </row>
    <row r="359" spans="3:33" x14ac:dyDescent="0.2">
      <c r="C359" s="10"/>
      <c r="AG359" s="1">
        <v>1.84</v>
      </c>
    </row>
    <row r="360" spans="3:33" x14ac:dyDescent="0.2">
      <c r="C360" s="10"/>
      <c r="AG360" s="1">
        <v>1.84</v>
      </c>
    </row>
    <row r="361" spans="3:33" x14ac:dyDescent="0.2">
      <c r="C361" s="10"/>
      <c r="AG361" s="1">
        <v>1.84</v>
      </c>
    </row>
    <row r="362" spans="3:33" x14ac:dyDescent="0.2">
      <c r="C362" s="10"/>
      <c r="AG362" s="1">
        <v>1.84</v>
      </c>
    </row>
    <row r="363" spans="3:33" x14ac:dyDescent="0.2">
      <c r="C363" s="10"/>
      <c r="AG363" s="1">
        <v>1.84</v>
      </c>
    </row>
    <row r="364" spans="3:33" x14ac:dyDescent="0.2">
      <c r="C364" s="10"/>
      <c r="AG364" s="1">
        <v>1.84</v>
      </c>
    </row>
    <row r="365" spans="3:33" x14ac:dyDescent="0.2">
      <c r="C365" s="10"/>
      <c r="AG365" s="1">
        <v>1.84</v>
      </c>
    </row>
    <row r="366" spans="3:33" x14ac:dyDescent="0.2">
      <c r="C366" s="10"/>
      <c r="AG366" s="1">
        <v>1.84</v>
      </c>
    </row>
    <row r="367" spans="3:33" x14ac:dyDescent="0.2">
      <c r="C367" s="10"/>
      <c r="AG367" s="1">
        <v>1.84</v>
      </c>
    </row>
    <row r="368" spans="3:33" x14ac:dyDescent="0.2">
      <c r="C368" s="10"/>
      <c r="AG368" s="1">
        <v>1.84</v>
      </c>
    </row>
    <row r="369" spans="3:33" x14ac:dyDescent="0.2">
      <c r="C369" s="10"/>
      <c r="AG369" s="1">
        <v>1.84</v>
      </c>
    </row>
    <row r="370" spans="3:33" x14ac:dyDescent="0.2">
      <c r="C370" s="10"/>
      <c r="AG370" s="1">
        <v>1.84</v>
      </c>
    </row>
    <row r="371" spans="3:33" x14ac:dyDescent="0.2">
      <c r="C371" s="10"/>
      <c r="AG371" s="1">
        <v>1.84</v>
      </c>
    </row>
    <row r="372" spans="3:33" x14ac:dyDescent="0.2">
      <c r="C372" s="10"/>
      <c r="AG372" s="1">
        <v>1.84</v>
      </c>
    </row>
    <row r="373" spans="3:33" x14ac:dyDescent="0.2">
      <c r="C373" s="10"/>
      <c r="AG373" s="1">
        <v>1.84</v>
      </c>
    </row>
    <row r="374" spans="3:33" x14ac:dyDescent="0.2">
      <c r="C374" s="10"/>
      <c r="AG374" s="1">
        <v>1.84</v>
      </c>
    </row>
    <row r="375" spans="3:33" x14ac:dyDescent="0.2">
      <c r="C375" s="10"/>
      <c r="AG375" s="1">
        <v>2.2650000000000001</v>
      </c>
    </row>
    <row r="376" spans="3:33" x14ac:dyDescent="0.2">
      <c r="C376" s="10"/>
      <c r="AG376" s="1">
        <v>2.2650000000000001</v>
      </c>
    </row>
    <row r="377" spans="3:33" x14ac:dyDescent="0.2">
      <c r="C377" s="10"/>
      <c r="AG377" s="1">
        <v>2.2650000000000001</v>
      </c>
    </row>
    <row r="378" spans="3:33" x14ac:dyDescent="0.2">
      <c r="C378" s="10"/>
      <c r="AG378" s="1">
        <v>2.2650000000000001</v>
      </c>
    </row>
    <row r="379" spans="3:33" x14ac:dyDescent="0.2">
      <c r="C379" s="10"/>
      <c r="AG379" s="1">
        <v>2.3450000000000002</v>
      </c>
    </row>
    <row r="380" spans="3:33" x14ac:dyDescent="0.2">
      <c r="C380" s="10"/>
      <c r="AG380" s="1">
        <v>2.41</v>
      </c>
    </row>
    <row r="381" spans="3:33" x14ac:dyDescent="0.2">
      <c r="C381" s="10"/>
      <c r="AG381" s="1">
        <v>2.4449999999999998</v>
      </c>
    </row>
    <row r="382" spans="3:33" x14ac:dyDescent="0.2">
      <c r="C382" s="10"/>
      <c r="AG382" s="1">
        <v>2.36</v>
      </c>
    </row>
    <row r="383" spans="3:33" x14ac:dyDescent="0.2">
      <c r="C383" s="10"/>
      <c r="AG383" s="1">
        <v>2.36</v>
      </c>
    </row>
    <row r="384" spans="3:33" x14ac:dyDescent="0.2">
      <c r="C384" s="10"/>
      <c r="AG384" s="1">
        <v>2.36</v>
      </c>
    </row>
    <row r="385" spans="3:33" x14ac:dyDescent="0.2">
      <c r="C385" s="10"/>
      <c r="AG385" s="1">
        <v>2.2400000000000002</v>
      </c>
    </row>
    <row r="386" spans="3:33" x14ac:dyDescent="0.2">
      <c r="C386" s="10"/>
      <c r="AG386" s="1">
        <v>2.2999999999999998</v>
      </c>
    </row>
    <row r="387" spans="3:33" x14ac:dyDescent="0.2">
      <c r="C387" s="10"/>
      <c r="AG387" s="1">
        <v>2.2749999999999999</v>
      </c>
    </row>
    <row r="388" spans="3:33" x14ac:dyDescent="0.2">
      <c r="C388" s="10"/>
      <c r="AG388" s="1">
        <v>2.355</v>
      </c>
    </row>
    <row r="389" spans="3:33" x14ac:dyDescent="0.2">
      <c r="C389" s="10"/>
      <c r="AG389" s="1">
        <v>2.13</v>
      </c>
    </row>
    <row r="390" spans="3:33" x14ac:dyDescent="0.2">
      <c r="C390" s="10"/>
      <c r="AG390" s="1">
        <v>2.11</v>
      </c>
    </row>
    <row r="391" spans="3:33" x14ac:dyDescent="0.2">
      <c r="C391" s="10"/>
      <c r="AG391" s="1">
        <v>2.11</v>
      </c>
    </row>
    <row r="392" spans="3:33" x14ac:dyDescent="0.2">
      <c r="C392" s="10"/>
      <c r="AG392" s="1">
        <v>2.2050000000000001</v>
      </c>
    </row>
    <row r="393" spans="3:33" x14ac:dyDescent="0.2">
      <c r="C393" s="10"/>
      <c r="AG393" s="1">
        <v>2.1850000000000001</v>
      </c>
    </row>
    <row r="394" spans="3:33" x14ac:dyDescent="0.2">
      <c r="C394" s="10"/>
      <c r="AG394" s="1">
        <v>2.2850000000000001</v>
      </c>
    </row>
    <row r="395" spans="3:33" x14ac:dyDescent="0.2">
      <c r="C395" s="10"/>
      <c r="AG395" s="1">
        <v>2.1549999999999998</v>
      </c>
    </row>
    <row r="396" spans="3:33" x14ac:dyDescent="0.2">
      <c r="C396" s="10"/>
      <c r="AG396" s="1">
        <v>2.0750000000000002</v>
      </c>
    </row>
    <row r="397" spans="3:33" x14ac:dyDescent="0.2">
      <c r="C397" s="10"/>
      <c r="AG397" s="1">
        <v>1.7649999999999999</v>
      </c>
    </row>
    <row r="398" spans="3:33" x14ac:dyDescent="0.2">
      <c r="C398" s="10"/>
      <c r="AG398" s="1">
        <v>1.7649999999999999</v>
      </c>
    </row>
    <row r="399" spans="3:33" x14ac:dyDescent="0.2">
      <c r="C399" s="10"/>
      <c r="AG399" s="1">
        <v>1.7649999999999999</v>
      </c>
    </row>
    <row r="400" spans="3:33" x14ac:dyDescent="0.2">
      <c r="C400" s="10"/>
      <c r="AG400" s="1">
        <v>1.91</v>
      </c>
    </row>
    <row r="401" spans="3:33" x14ac:dyDescent="0.2">
      <c r="C401" s="10"/>
      <c r="AG401" s="1">
        <v>1.94</v>
      </c>
    </row>
    <row r="402" spans="3:33" x14ac:dyDescent="0.2">
      <c r="C402" s="10"/>
      <c r="AG402" s="1">
        <v>1.94</v>
      </c>
    </row>
    <row r="403" spans="3:33" x14ac:dyDescent="0.2">
      <c r="C403" s="10"/>
      <c r="AG403" s="1">
        <v>1.94</v>
      </c>
    </row>
    <row r="404" spans="3:33" x14ac:dyDescent="0.2">
      <c r="C404" s="10"/>
      <c r="AG404" s="1">
        <v>1.94</v>
      </c>
    </row>
    <row r="405" spans="3:33" x14ac:dyDescent="0.2">
      <c r="C405" s="10"/>
      <c r="AG405" s="1">
        <v>1.94</v>
      </c>
    </row>
    <row r="406" spans="3:33" x14ac:dyDescent="0.2">
      <c r="C406" s="10"/>
      <c r="AG406" s="1">
        <v>1.94</v>
      </c>
    </row>
    <row r="407" spans="3:33" x14ac:dyDescent="0.2">
      <c r="C407" s="10"/>
      <c r="AG407" s="1">
        <v>1.94</v>
      </c>
    </row>
    <row r="408" spans="3:33" x14ac:dyDescent="0.2">
      <c r="C408" s="10"/>
      <c r="AG408" s="1">
        <v>1.94</v>
      </c>
    </row>
    <row r="409" spans="3:33" x14ac:dyDescent="0.2">
      <c r="C409" s="10"/>
      <c r="AG409" s="1">
        <v>1.94</v>
      </c>
    </row>
    <row r="410" spans="3:33" x14ac:dyDescent="0.2">
      <c r="C410" s="10"/>
      <c r="AG410" s="1">
        <v>1.94</v>
      </c>
    </row>
    <row r="411" spans="3:33" x14ac:dyDescent="0.2">
      <c r="C411" s="10"/>
      <c r="AG411" s="1">
        <v>1.94</v>
      </c>
    </row>
    <row r="412" spans="3:33" x14ac:dyDescent="0.2">
      <c r="C412" s="10"/>
      <c r="AG412" s="1">
        <v>1.94</v>
      </c>
    </row>
    <row r="413" spans="3:33" x14ac:dyDescent="0.2">
      <c r="C413" s="10"/>
      <c r="AG413" s="1">
        <v>1.94</v>
      </c>
    </row>
    <row r="414" spans="3:33" x14ac:dyDescent="0.2">
      <c r="C414" s="10"/>
      <c r="AG414" s="1">
        <v>1.94</v>
      </c>
    </row>
    <row r="415" spans="3:33" x14ac:dyDescent="0.2">
      <c r="C415" s="10"/>
      <c r="AG415" s="1">
        <v>1.94</v>
      </c>
    </row>
    <row r="416" spans="3:33" x14ac:dyDescent="0.2">
      <c r="C416" s="10"/>
      <c r="AG416" s="1">
        <v>1.94</v>
      </c>
    </row>
    <row r="417" spans="3:33" x14ac:dyDescent="0.2">
      <c r="C417" s="10"/>
      <c r="AG417" s="1">
        <v>1.94</v>
      </c>
    </row>
    <row r="418" spans="3:33" x14ac:dyDescent="0.2">
      <c r="C418" s="10"/>
      <c r="AG418" s="1">
        <v>1.94</v>
      </c>
    </row>
    <row r="419" spans="3:33" x14ac:dyDescent="0.2">
      <c r="C419" s="10"/>
      <c r="AG419" s="1">
        <v>1.94</v>
      </c>
    </row>
    <row r="420" spans="3:33" x14ac:dyDescent="0.2">
      <c r="C420" s="10"/>
      <c r="AG420" s="1">
        <v>1.94</v>
      </c>
    </row>
    <row r="421" spans="3:33" x14ac:dyDescent="0.2">
      <c r="C421" s="10"/>
      <c r="AG421" s="1">
        <v>1.94</v>
      </c>
    </row>
    <row r="422" spans="3:33" x14ac:dyDescent="0.2">
      <c r="C422" s="10"/>
      <c r="AG422" s="1">
        <v>1.94</v>
      </c>
    </row>
    <row r="423" spans="3:33" x14ac:dyDescent="0.2">
      <c r="C423" s="10"/>
      <c r="AG423" s="1">
        <v>1.94</v>
      </c>
    </row>
    <row r="424" spans="3:33" x14ac:dyDescent="0.2">
      <c r="C424" s="10"/>
      <c r="AG424" s="1">
        <v>1.94</v>
      </c>
    </row>
    <row r="425" spans="3:33" x14ac:dyDescent="0.2">
      <c r="C425" s="10"/>
      <c r="AG425" s="1">
        <v>1.94</v>
      </c>
    </row>
    <row r="426" spans="3:33" x14ac:dyDescent="0.2">
      <c r="C426" s="10"/>
      <c r="AG426" s="1">
        <v>1.94</v>
      </c>
    </row>
    <row r="427" spans="3:33" x14ac:dyDescent="0.2">
      <c r="C427" s="10"/>
      <c r="AG427" s="1">
        <v>1.94</v>
      </c>
    </row>
    <row r="428" spans="3:33" x14ac:dyDescent="0.2">
      <c r="C428" s="10"/>
      <c r="AG428" s="1">
        <v>1.94</v>
      </c>
    </row>
    <row r="429" spans="3:33" x14ac:dyDescent="0.2">
      <c r="C429" s="10"/>
      <c r="AG429" s="1">
        <v>1.94</v>
      </c>
    </row>
    <row r="430" spans="3:33" x14ac:dyDescent="0.2">
      <c r="C430" s="10"/>
      <c r="AG430" s="1">
        <v>1.94</v>
      </c>
    </row>
    <row r="431" spans="3:33" x14ac:dyDescent="0.2">
      <c r="C431" s="10"/>
      <c r="AG431" s="1">
        <v>1.94</v>
      </c>
    </row>
    <row r="432" spans="3:33" x14ac:dyDescent="0.2">
      <c r="C432" s="10"/>
      <c r="AG432" s="1">
        <v>1.94</v>
      </c>
    </row>
    <row r="433" spans="3:33" x14ac:dyDescent="0.2">
      <c r="C433" s="10"/>
      <c r="AG433" s="1">
        <v>1.94</v>
      </c>
    </row>
    <row r="434" spans="3:33" x14ac:dyDescent="0.2">
      <c r="C434" s="10"/>
      <c r="AG434" s="1">
        <v>1.94</v>
      </c>
    </row>
    <row r="435" spans="3:33" x14ac:dyDescent="0.2">
      <c r="C435" s="10"/>
      <c r="AG435" s="1">
        <v>1.94</v>
      </c>
    </row>
    <row r="436" spans="3:33" x14ac:dyDescent="0.2">
      <c r="C436" s="10"/>
      <c r="AG436" s="1">
        <v>2.2650000000000001</v>
      </c>
    </row>
    <row r="437" spans="3:33" x14ac:dyDescent="0.2">
      <c r="C437" s="10"/>
      <c r="AG437" s="1">
        <v>2.2650000000000001</v>
      </c>
    </row>
    <row r="438" spans="3:33" x14ac:dyDescent="0.2">
      <c r="C438" s="10"/>
      <c r="AG438" s="1">
        <v>2.2650000000000001</v>
      </c>
    </row>
    <row r="439" spans="3:33" x14ac:dyDescent="0.2">
      <c r="C439" s="10"/>
      <c r="AG439" s="1">
        <v>2.2650000000000001</v>
      </c>
    </row>
    <row r="440" spans="3:33" x14ac:dyDescent="0.2">
      <c r="C440" s="10"/>
      <c r="AG440" s="1">
        <v>2.3450000000000002</v>
      </c>
    </row>
    <row r="441" spans="3:33" x14ac:dyDescent="0.2">
      <c r="C441" s="10"/>
      <c r="AG441" s="1">
        <v>2.41</v>
      </c>
    </row>
    <row r="442" spans="3:33" x14ac:dyDescent="0.2">
      <c r="C442" s="10"/>
      <c r="AG442" s="1">
        <v>2.4449999999999998</v>
      </c>
    </row>
    <row r="443" spans="3:33" x14ac:dyDescent="0.2">
      <c r="C443" s="10"/>
      <c r="AG443" s="1">
        <v>2.36</v>
      </c>
    </row>
    <row r="444" spans="3:33" x14ac:dyDescent="0.2">
      <c r="C444" s="10"/>
      <c r="AG444" s="1">
        <v>2.36</v>
      </c>
    </row>
    <row r="445" spans="3:33" x14ac:dyDescent="0.2">
      <c r="C445" s="10"/>
      <c r="AG445" s="1">
        <v>2.36</v>
      </c>
    </row>
    <row r="446" spans="3:33" x14ac:dyDescent="0.2">
      <c r="C446" s="10"/>
      <c r="AG446" s="1">
        <v>2.355</v>
      </c>
    </row>
    <row r="447" spans="3:33" x14ac:dyDescent="0.2">
      <c r="C447" s="10"/>
      <c r="AG447" s="1">
        <v>2.2999999999999998</v>
      </c>
    </row>
    <row r="448" spans="3:33" x14ac:dyDescent="0.2">
      <c r="C448" s="10"/>
      <c r="AG448" s="1">
        <v>2.2749999999999999</v>
      </c>
    </row>
    <row r="449" spans="3:33" x14ac:dyDescent="0.2">
      <c r="C449" s="10"/>
      <c r="AG449" s="1">
        <v>2.2149999999999999</v>
      </c>
    </row>
    <row r="450" spans="3:33" x14ac:dyDescent="0.2">
      <c r="C450" s="10"/>
      <c r="AG450" s="1">
        <v>2.2149999999999999</v>
      </c>
    </row>
    <row r="451" spans="3:33" x14ac:dyDescent="0.2">
      <c r="C451" s="10"/>
      <c r="AG451" s="1">
        <v>2.2149999999999999</v>
      </c>
    </row>
    <row r="452" spans="3:33" x14ac:dyDescent="0.2">
      <c r="C452" s="10"/>
      <c r="AG452" s="1">
        <v>2.2050000000000001</v>
      </c>
    </row>
    <row r="453" spans="3:33" x14ac:dyDescent="0.2">
      <c r="C453" s="10"/>
      <c r="AG453" s="1">
        <v>2.2599999999999998</v>
      </c>
    </row>
    <row r="454" spans="3:33" x14ac:dyDescent="0.2">
      <c r="C454" s="10"/>
      <c r="AG454" s="1">
        <v>2.2850000000000001</v>
      </c>
    </row>
    <row r="455" spans="3:33" x14ac:dyDescent="0.2">
      <c r="C455" s="10"/>
      <c r="AG455" s="1">
        <v>2.1549999999999998</v>
      </c>
    </row>
    <row r="456" spans="3:33" x14ac:dyDescent="0.2">
      <c r="C456" s="10"/>
      <c r="AG456" s="1">
        <v>2.0750000000000002</v>
      </c>
    </row>
    <row r="457" spans="3:33" x14ac:dyDescent="0.2">
      <c r="C457" s="10"/>
      <c r="AG457" s="1">
        <v>2.0750000000000002</v>
      </c>
    </row>
    <row r="458" spans="3:33" x14ac:dyDescent="0.2">
      <c r="C458" s="10"/>
      <c r="AG458" s="1">
        <v>2.0750000000000002</v>
      </c>
    </row>
    <row r="459" spans="3:33" x14ac:dyDescent="0.2">
      <c r="C459" s="10"/>
      <c r="AG459" s="1">
        <v>1.7649999999999999</v>
      </c>
    </row>
    <row r="460" spans="3:33" x14ac:dyDescent="0.2">
      <c r="C460" s="10"/>
      <c r="AG460" s="1">
        <v>1.9350000000000001</v>
      </c>
    </row>
    <row r="461" spans="3:33" x14ac:dyDescent="0.2">
      <c r="C461" s="10"/>
      <c r="AG461" s="1">
        <v>1.91</v>
      </c>
    </row>
    <row r="462" spans="3:33" x14ac:dyDescent="0.2">
      <c r="C462" s="10"/>
      <c r="AG462" s="1">
        <v>1.9550000000000001</v>
      </c>
    </row>
    <row r="463" spans="3:33" x14ac:dyDescent="0.2">
      <c r="C463" s="10"/>
      <c r="AG463" s="1">
        <v>1.98</v>
      </c>
    </row>
    <row r="464" spans="3:33" x14ac:dyDescent="0.2">
      <c r="C464" s="10"/>
      <c r="AG464" s="1">
        <v>1.98</v>
      </c>
    </row>
    <row r="465" spans="3:33" x14ac:dyDescent="0.2">
      <c r="C465" s="10"/>
      <c r="AG465" s="1">
        <v>1.98</v>
      </c>
    </row>
    <row r="466" spans="3:33" x14ac:dyDescent="0.2">
      <c r="C466" s="10"/>
      <c r="AG466" s="1">
        <v>1.8</v>
      </c>
    </row>
    <row r="467" spans="3:33" x14ac:dyDescent="0.2">
      <c r="C467" s="10"/>
      <c r="AG467" s="1">
        <v>1.8</v>
      </c>
    </row>
    <row r="468" spans="3:33" x14ac:dyDescent="0.2">
      <c r="C468" s="10"/>
      <c r="AG468" s="1">
        <v>1.8</v>
      </c>
    </row>
    <row r="469" spans="3:33" x14ac:dyDescent="0.2">
      <c r="C469" s="10"/>
      <c r="AG469" s="1">
        <v>1.8</v>
      </c>
    </row>
    <row r="470" spans="3:33" x14ac:dyDescent="0.2">
      <c r="C470" s="10"/>
      <c r="AG470" s="1">
        <v>1.8</v>
      </c>
    </row>
    <row r="471" spans="3:33" x14ac:dyDescent="0.2">
      <c r="C471" s="10"/>
      <c r="AG471" s="1">
        <v>1.8</v>
      </c>
    </row>
    <row r="472" spans="3:33" x14ac:dyDescent="0.2">
      <c r="C472" s="10"/>
      <c r="AG472" s="1">
        <v>1.8</v>
      </c>
    </row>
    <row r="473" spans="3:33" x14ac:dyDescent="0.2">
      <c r="C473" s="10"/>
      <c r="AG473" s="1">
        <v>1.8</v>
      </c>
    </row>
    <row r="474" spans="3:33" x14ac:dyDescent="0.2">
      <c r="C474" s="10"/>
      <c r="AG474" s="1">
        <v>1.8</v>
      </c>
    </row>
    <row r="475" spans="3:33" x14ac:dyDescent="0.2">
      <c r="C475" s="10"/>
      <c r="AG475" s="1">
        <v>1.8</v>
      </c>
    </row>
    <row r="476" spans="3:33" x14ac:dyDescent="0.2">
      <c r="C476" s="10"/>
      <c r="AG476" s="1">
        <v>1.8</v>
      </c>
    </row>
    <row r="477" spans="3:33" x14ac:dyDescent="0.2">
      <c r="C477" s="10"/>
      <c r="AG477" s="1">
        <v>1.8</v>
      </c>
    </row>
    <row r="478" spans="3:33" x14ac:dyDescent="0.2">
      <c r="C478" s="10"/>
      <c r="AG478" s="1">
        <v>1.8</v>
      </c>
    </row>
    <row r="479" spans="3:33" x14ac:dyDescent="0.2">
      <c r="C479" s="10"/>
      <c r="AG479" s="1">
        <v>1.8</v>
      </c>
    </row>
    <row r="480" spans="3:33" x14ac:dyDescent="0.2">
      <c r="C480" s="10"/>
      <c r="AG480" s="1">
        <v>1.8</v>
      </c>
    </row>
    <row r="481" spans="3:33" x14ac:dyDescent="0.2">
      <c r="C481" s="10"/>
      <c r="AG481" s="1">
        <v>1.8</v>
      </c>
    </row>
    <row r="482" spans="3:33" x14ac:dyDescent="0.2">
      <c r="C482" s="10"/>
      <c r="AG482" s="1">
        <v>1.8</v>
      </c>
    </row>
    <row r="483" spans="3:33" x14ac:dyDescent="0.2">
      <c r="C483" s="10"/>
      <c r="AG483" s="1">
        <v>1.8</v>
      </c>
    </row>
    <row r="484" spans="3:33" x14ac:dyDescent="0.2">
      <c r="C484" s="10"/>
      <c r="AG484" s="1">
        <v>1.8</v>
      </c>
    </row>
    <row r="485" spans="3:33" x14ac:dyDescent="0.2">
      <c r="C485" s="10"/>
      <c r="AG485" s="1">
        <v>1.8</v>
      </c>
    </row>
    <row r="486" spans="3:33" x14ac:dyDescent="0.2">
      <c r="C486" s="10"/>
      <c r="AG486" s="1">
        <v>1.8</v>
      </c>
    </row>
    <row r="487" spans="3:33" x14ac:dyDescent="0.2">
      <c r="C487" s="10"/>
      <c r="AG487" s="1">
        <v>1.8</v>
      </c>
    </row>
    <row r="488" spans="3:33" x14ac:dyDescent="0.2">
      <c r="C488" s="10"/>
      <c r="AG488" s="1">
        <v>1.8</v>
      </c>
    </row>
    <row r="489" spans="3:33" x14ac:dyDescent="0.2">
      <c r="C489" s="10"/>
      <c r="AG489" s="1">
        <v>1.8</v>
      </c>
    </row>
    <row r="490" spans="3:33" x14ac:dyDescent="0.2">
      <c r="C490" s="10"/>
      <c r="AG490" s="1">
        <v>1.8</v>
      </c>
    </row>
    <row r="491" spans="3:33" x14ac:dyDescent="0.2">
      <c r="C491" s="10"/>
      <c r="AG491" s="1">
        <v>1.8</v>
      </c>
    </row>
    <row r="492" spans="3:33" x14ac:dyDescent="0.2">
      <c r="C492" s="10"/>
      <c r="AG492" s="1">
        <v>1.8</v>
      </c>
    </row>
    <row r="493" spans="3:33" x14ac:dyDescent="0.2">
      <c r="C493" s="10"/>
      <c r="AG493" s="1">
        <v>1.8</v>
      </c>
    </row>
    <row r="494" spans="3:33" x14ac:dyDescent="0.2">
      <c r="C494" s="10"/>
      <c r="AG494" s="1">
        <v>1.8</v>
      </c>
    </row>
    <row r="495" spans="3:33" x14ac:dyDescent="0.2">
      <c r="C495" s="10"/>
      <c r="AG495" s="1">
        <v>1.8</v>
      </c>
    </row>
    <row r="496" spans="3:33" x14ac:dyDescent="0.2">
      <c r="C496" s="10"/>
      <c r="AG496" s="1">
        <v>1.8</v>
      </c>
    </row>
    <row r="497" spans="3:33" x14ac:dyDescent="0.2">
      <c r="C497" s="10"/>
      <c r="AG497" s="1">
        <v>2.2650000000000001</v>
      </c>
    </row>
    <row r="498" spans="3:33" x14ac:dyDescent="0.2">
      <c r="C498" s="10"/>
      <c r="AG498" s="1">
        <v>2.2650000000000001</v>
      </c>
    </row>
    <row r="499" spans="3:33" x14ac:dyDescent="0.2">
      <c r="C499" s="10"/>
      <c r="AG499" s="1">
        <v>2.2650000000000001</v>
      </c>
    </row>
    <row r="500" spans="3:33" x14ac:dyDescent="0.2">
      <c r="C500" s="10"/>
      <c r="AG500" s="1">
        <v>2.2650000000000001</v>
      </c>
    </row>
    <row r="501" spans="3:33" x14ac:dyDescent="0.2">
      <c r="C501" s="10"/>
      <c r="AG501" s="1">
        <v>2.3450000000000002</v>
      </c>
    </row>
    <row r="502" spans="3:33" x14ac:dyDescent="0.2">
      <c r="C502" s="10"/>
      <c r="AG502" s="1">
        <v>2.41</v>
      </c>
    </row>
    <row r="503" spans="3:33" x14ac:dyDescent="0.2">
      <c r="C503" s="10"/>
      <c r="AG503" s="1">
        <v>2.4449999999999998</v>
      </c>
    </row>
    <row r="504" spans="3:33" x14ac:dyDescent="0.2">
      <c r="C504" s="10"/>
      <c r="AG504" s="1">
        <v>2.36</v>
      </c>
    </row>
    <row r="505" spans="3:33" x14ac:dyDescent="0.2">
      <c r="C505" s="10"/>
      <c r="AG505" s="1">
        <v>2.36</v>
      </c>
    </row>
    <row r="506" spans="3:33" x14ac:dyDescent="0.2">
      <c r="C506" s="10"/>
      <c r="AG506" s="1">
        <v>2.36</v>
      </c>
    </row>
    <row r="507" spans="3:33" x14ac:dyDescent="0.2">
      <c r="C507" s="10"/>
      <c r="AG507" s="1">
        <v>2.355</v>
      </c>
    </row>
    <row r="508" spans="3:33" x14ac:dyDescent="0.2">
      <c r="C508" s="10"/>
      <c r="AG508" s="1">
        <v>2.2999999999999998</v>
      </c>
    </row>
    <row r="509" spans="3:33" x14ac:dyDescent="0.2">
      <c r="C509" s="10"/>
      <c r="AG509" s="1">
        <v>2.2749999999999999</v>
      </c>
    </row>
    <row r="510" spans="3:33" x14ac:dyDescent="0.2">
      <c r="C510" s="10"/>
      <c r="AG510" s="1">
        <v>2.2149999999999999</v>
      </c>
    </row>
    <row r="511" spans="3:33" x14ac:dyDescent="0.2">
      <c r="C511" s="10"/>
      <c r="AG511" s="1">
        <v>2.2050000000000001</v>
      </c>
    </row>
    <row r="512" spans="3:33" x14ac:dyDescent="0.2">
      <c r="C512" s="10"/>
      <c r="AG512" s="1">
        <v>2.2050000000000001</v>
      </c>
    </row>
    <row r="513" spans="3:33" x14ac:dyDescent="0.2">
      <c r="C513" s="10"/>
      <c r="AG513" s="1">
        <v>2.2050000000000001</v>
      </c>
    </row>
    <row r="514" spans="3:33" x14ac:dyDescent="0.2">
      <c r="C514" s="10"/>
      <c r="AG514" s="1">
        <v>2.2599999999999998</v>
      </c>
    </row>
    <row r="515" spans="3:33" x14ac:dyDescent="0.2">
      <c r="C515" s="10"/>
      <c r="AG515" s="1">
        <v>2.2850000000000001</v>
      </c>
    </row>
    <row r="516" spans="3:33" x14ac:dyDescent="0.2">
      <c r="C516" s="10"/>
      <c r="AG516" s="1">
        <v>2.1549999999999998</v>
      </c>
    </row>
    <row r="517" spans="3:33" x14ac:dyDescent="0.2">
      <c r="C517" s="10"/>
      <c r="AG517" s="1">
        <v>2.0750000000000002</v>
      </c>
    </row>
    <row r="518" spans="3:33" x14ac:dyDescent="0.2">
      <c r="C518" s="10"/>
      <c r="AG518" s="1">
        <v>1.7649999999999999</v>
      </c>
    </row>
    <row r="519" spans="3:33" x14ac:dyDescent="0.2">
      <c r="C519" s="10"/>
      <c r="AG519" s="1">
        <v>1.7649999999999999</v>
      </c>
    </row>
    <row r="520" spans="3:33" x14ac:dyDescent="0.2">
      <c r="C520" s="10"/>
      <c r="AG520" s="1">
        <v>1.7649999999999999</v>
      </c>
    </row>
    <row r="521" spans="3:33" x14ac:dyDescent="0.2">
      <c r="C521" s="10"/>
      <c r="AG521" s="1">
        <v>1.9350000000000001</v>
      </c>
    </row>
    <row r="522" spans="3:33" x14ac:dyDescent="0.2">
      <c r="C522" s="10"/>
      <c r="AG522" s="1">
        <v>1.91</v>
      </c>
    </row>
    <row r="523" spans="3:33" x14ac:dyDescent="0.2">
      <c r="C523" s="10"/>
      <c r="AG523" s="1">
        <v>1.9550000000000001</v>
      </c>
    </row>
    <row r="524" spans="3:33" x14ac:dyDescent="0.2">
      <c r="C524" s="10"/>
      <c r="AG524" s="1">
        <v>1.81</v>
      </c>
    </row>
    <row r="525" spans="3:33" x14ac:dyDescent="0.2">
      <c r="C525" s="10"/>
      <c r="AG525" s="1">
        <v>1.81</v>
      </c>
    </row>
    <row r="526" spans="3:33" x14ac:dyDescent="0.2">
      <c r="C526" s="10"/>
      <c r="AG526" s="1">
        <v>1.81</v>
      </c>
    </row>
    <row r="527" spans="3:33" x14ac:dyDescent="0.2">
      <c r="C527" s="10"/>
      <c r="AG527" s="1">
        <v>1.81</v>
      </c>
    </row>
    <row r="528" spans="3:33" x14ac:dyDescent="0.2">
      <c r="C528" s="10"/>
      <c r="AG528" s="1">
        <v>1.9</v>
      </c>
    </row>
    <row r="529" spans="3:33" x14ac:dyDescent="0.2">
      <c r="C529" s="10"/>
      <c r="AG529" s="1">
        <v>1.9</v>
      </c>
    </row>
    <row r="530" spans="3:33" x14ac:dyDescent="0.2">
      <c r="C530" s="10"/>
      <c r="AG530" s="1">
        <v>1.9</v>
      </c>
    </row>
    <row r="531" spans="3:33" x14ac:dyDescent="0.2">
      <c r="C531" s="10"/>
      <c r="AG531" s="1">
        <v>1.9</v>
      </c>
    </row>
    <row r="532" spans="3:33" x14ac:dyDescent="0.2">
      <c r="C532" s="10"/>
      <c r="AG532" s="1">
        <v>1.9</v>
      </c>
    </row>
    <row r="533" spans="3:33" x14ac:dyDescent="0.2">
      <c r="C533" s="10"/>
      <c r="AG533" s="1">
        <v>1.9</v>
      </c>
    </row>
    <row r="534" spans="3:33" x14ac:dyDescent="0.2">
      <c r="C534" s="10"/>
      <c r="AG534" s="1">
        <v>1.9</v>
      </c>
    </row>
    <row r="535" spans="3:33" x14ac:dyDescent="0.2">
      <c r="C535" s="10"/>
      <c r="AG535" s="1">
        <v>1.9</v>
      </c>
    </row>
    <row r="536" spans="3:33" x14ac:dyDescent="0.2">
      <c r="C536" s="10"/>
      <c r="AG536" s="1">
        <v>1.9</v>
      </c>
    </row>
    <row r="537" spans="3:33" x14ac:dyDescent="0.2">
      <c r="C537" s="10"/>
      <c r="AG537" s="1">
        <v>1.9</v>
      </c>
    </row>
    <row r="538" spans="3:33" x14ac:dyDescent="0.2">
      <c r="C538" s="10"/>
      <c r="AG538" s="1">
        <v>1.9</v>
      </c>
    </row>
    <row r="539" spans="3:33" x14ac:dyDescent="0.2">
      <c r="C539" s="10"/>
      <c r="AG539" s="1">
        <v>1.9</v>
      </c>
    </row>
    <row r="540" spans="3:33" x14ac:dyDescent="0.2">
      <c r="C540" s="10"/>
      <c r="AG540" s="1">
        <v>1.9</v>
      </c>
    </row>
    <row r="541" spans="3:33" x14ac:dyDescent="0.2">
      <c r="C541" s="10"/>
      <c r="AG541" s="1">
        <v>1.9</v>
      </c>
    </row>
    <row r="542" spans="3:33" x14ac:dyDescent="0.2">
      <c r="C542" s="10"/>
      <c r="AG542" s="1">
        <v>1.9</v>
      </c>
    </row>
    <row r="543" spans="3:33" x14ac:dyDescent="0.2">
      <c r="C543" s="10"/>
      <c r="AG543" s="1">
        <v>1.9</v>
      </c>
    </row>
    <row r="544" spans="3:33" x14ac:dyDescent="0.2">
      <c r="C544" s="10"/>
      <c r="AG544" s="1">
        <v>1.9</v>
      </c>
    </row>
    <row r="545" spans="3:33" x14ac:dyDescent="0.2">
      <c r="C545" s="10"/>
      <c r="AG545" s="1">
        <v>1.9</v>
      </c>
    </row>
    <row r="546" spans="3:33" x14ac:dyDescent="0.2">
      <c r="C546" s="10"/>
      <c r="AG546" s="1">
        <v>1.9</v>
      </c>
    </row>
    <row r="547" spans="3:33" x14ac:dyDescent="0.2">
      <c r="C547" s="10"/>
      <c r="AG547" s="1">
        <v>1.9</v>
      </c>
    </row>
    <row r="548" spans="3:33" x14ac:dyDescent="0.2">
      <c r="C548" s="10"/>
      <c r="AG548" s="1">
        <v>1.9</v>
      </c>
    </row>
    <row r="549" spans="3:33" x14ac:dyDescent="0.2">
      <c r="C549" s="10"/>
      <c r="AG549" s="1">
        <v>1.9</v>
      </c>
    </row>
    <row r="550" spans="3:33" x14ac:dyDescent="0.2">
      <c r="C550" s="10"/>
      <c r="AG550" s="1">
        <v>1.9</v>
      </c>
    </row>
    <row r="551" spans="3:33" x14ac:dyDescent="0.2">
      <c r="C551" s="10"/>
      <c r="AG551" s="1">
        <v>1.9</v>
      </c>
    </row>
    <row r="552" spans="3:33" x14ac:dyDescent="0.2">
      <c r="C552" s="10"/>
      <c r="AG552" s="1">
        <v>1.9</v>
      </c>
    </row>
    <row r="553" spans="3:33" x14ac:dyDescent="0.2">
      <c r="C553" s="10"/>
      <c r="AG553" s="1">
        <v>1.9</v>
      </c>
    </row>
    <row r="554" spans="3:33" x14ac:dyDescent="0.2">
      <c r="C554" s="10"/>
      <c r="AG554" s="1">
        <v>1.9</v>
      </c>
    </row>
    <row r="555" spans="3:33" x14ac:dyDescent="0.2">
      <c r="C555" s="10"/>
      <c r="AG555" s="1">
        <v>1.9</v>
      </c>
    </row>
    <row r="556" spans="3:33" x14ac:dyDescent="0.2">
      <c r="C556" s="10"/>
      <c r="AG556" s="1">
        <v>1.9</v>
      </c>
    </row>
    <row r="557" spans="3:33" x14ac:dyDescent="0.2">
      <c r="C557" s="10"/>
      <c r="AG557" s="1">
        <v>1.9</v>
      </c>
    </row>
    <row r="558" spans="3:33" x14ac:dyDescent="0.2">
      <c r="C558" s="10"/>
      <c r="AG558" s="1">
        <v>2.2650000000000001</v>
      </c>
    </row>
    <row r="559" spans="3:33" x14ac:dyDescent="0.2">
      <c r="C559" s="10"/>
      <c r="AG559" s="1">
        <v>2.2650000000000001</v>
      </c>
    </row>
    <row r="560" spans="3:33" x14ac:dyDescent="0.2">
      <c r="C560" s="10"/>
      <c r="AG560" s="1">
        <v>2.2650000000000001</v>
      </c>
    </row>
    <row r="561" spans="3:33" x14ac:dyDescent="0.2">
      <c r="C561" s="10"/>
      <c r="AG561" s="1">
        <v>2.2650000000000001</v>
      </c>
    </row>
    <row r="562" spans="3:33" x14ac:dyDescent="0.2">
      <c r="C562" s="10"/>
      <c r="AG562" s="1">
        <v>2.3450000000000002</v>
      </c>
    </row>
    <row r="563" spans="3:33" x14ac:dyDescent="0.2">
      <c r="C563" s="10"/>
      <c r="AG563" s="1">
        <v>2.41</v>
      </c>
    </row>
    <row r="564" spans="3:33" x14ac:dyDescent="0.2">
      <c r="C564" s="10"/>
      <c r="AG564" s="1">
        <v>2.4449999999999998</v>
      </c>
    </row>
    <row r="565" spans="3:33" x14ac:dyDescent="0.2">
      <c r="C565" s="10"/>
      <c r="AG565" s="1">
        <v>2.36</v>
      </c>
    </row>
    <row r="566" spans="3:33" x14ac:dyDescent="0.2">
      <c r="C566" s="10"/>
      <c r="AG566" s="1">
        <v>2.36</v>
      </c>
    </row>
    <row r="567" spans="3:33" x14ac:dyDescent="0.2">
      <c r="C567" s="10"/>
      <c r="AG567" s="1">
        <v>2.36</v>
      </c>
    </row>
    <row r="568" spans="3:33" x14ac:dyDescent="0.2">
      <c r="C568" s="10"/>
      <c r="AG568" s="1">
        <v>2.355</v>
      </c>
    </row>
    <row r="569" spans="3:33" x14ac:dyDescent="0.2">
      <c r="C569" s="10"/>
      <c r="AG569" s="1">
        <v>2.2999999999999998</v>
      </c>
    </row>
    <row r="570" spans="3:33" x14ac:dyDescent="0.2">
      <c r="C570" s="10"/>
      <c r="AG570" s="1">
        <v>2.2749999999999999</v>
      </c>
    </row>
    <row r="571" spans="3:33" x14ac:dyDescent="0.2">
      <c r="C571" s="10"/>
      <c r="AG571" s="1">
        <v>2.2149999999999999</v>
      </c>
    </row>
    <row r="572" spans="3:33" x14ac:dyDescent="0.2">
      <c r="C572" s="10"/>
      <c r="AG572" s="1">
        <v>2.2050000000000001</v>
      </c>
    </row>
    <row r="573" spans="3:33" x14ac:dyDescent="0.2">
      <c r="C573" s="10"/>
      <c r="AG573" s="1">
        <v>2.2050000000000001</v>
      </c>
    </row>
    <row r="574" spans="3:33" x14ac:dyDescent="0.2">
      <c r="C574" s="10"/>
      <c r="AG574" s="1">
        <v>2.2050000000000001</v>
      </c>
    </row>
    <row r="575" spans="3:33" x14ac:dyDescent="0.2">
      <c r="C575" s="10"/>
      <c r="AG575" s="1">
        <v>2.2599999999999998</v>
      </c>
    </row>
    <row r="576" spans="3:33" x14ac:dyDescent="0.2">
      <c r="C576" s="10"/>
      <c r="AG576" s="1">
        <v>2.2850000000000001</v>
      </c>
    </row>
    <row r="577" spans="3:33" x14ac:dyDescent="0.2">
      <c r="C577" s="10"/>
      <c r="AG577" s="1">
        <v>2.1549999999999998</v>
      </c>
    </row>
    <row r="578" spans="3:33" x14ac:dyDescent="0.2">
      <c r="C578" s="10"/>
      <c r="AG578" s="1">
        <v>2.0750000000000002</v>
      </c>
    </row>
    <row r="579" spans="3:33" x14ac:dyDescent="0.2">
      <c r="C579" s="10"/>
      <c r="AG579" s="1">
        <v>1.7649999999999999</v>
      </c>
    </row>
    <row r="580" spans="3:33" x14ac:dyDescent="0.2">
      <c r="C580" s="10"/>
      <c r="AG580" s="1">
        <v>1.7649999999999999</v>
      </c>
    </row>
    <row r="581" spans="3:33" x14ac:dyDescent="0.2">
      <c r="C581" s="10"/>
      <c r="AG581" s="1">
        <v>1.7649999999999999</v>
      </c>
    </row>
    <row r="582" spans="3:33" x14ac:dyDescent="0.2">
      <c r="C582" s="10"/>
      <c r="AG582" s="1">
        <v>1.9350000000000001</v>
      </c>
    </row>
    <row r="583" spans="3:33" x14ac:dyDescent="0.2">
      <c r="C583" s="10"/>
      <c r="AG583" s="1">
        <v>1.91</v>
      </c>
    </row>
    <row r="584" spans="3:33" x14ac:dyDescent="0.2">
      <c r="C584" s="10"/>
      <c r="AG584" s="1">
        <v>1.9550000000000001</v>
      </c>
    </row>
    <row r="585" spans="3:33" x14ac:dyDescent="0.2">
      <c r="C585" s="10"/>
      <c r="AG585" s="1">
        <v>1.79</v>
      </c>
    </row>
    <row r="586" spans="3:33" x14ac:dyDescent="0.2">
      <c r="C586" s="10"/>
      <c r="AG586" s="1">
        <v>1.79</v>
      </c>
    </row>
    <row r="587" spans="3:33" x14ac:dyDescent="0.2">
      <c r="C587" s="10"/>
      <c r="AG587" s="1">
        <v>1.79</v>
      </c>
    </row>
    <row r="588" spans="3:33" x14ac:dyDescent="0.2">
      <c r="C588" s="10"/>
      <c r="AG588" s="1">
        <v>1.81</v>
      </c>
    </row>
    <row r="589" spans="3:33" x14ac:dyDescent="0.2">
      <c r="C589" s="10"/>
      <c r="AG589" s="1">
        <v>1.91</v>
      </c>
    </row>
    <row r="590" spans="3:33" x14ac:dyDescent="0.2">
      <c r="C590" s="10"/>
      <c r="AG590" s="1">
        <v>1.91</v>
      </c>
    </row>
    <row r="591" spans="3:33" x14ac:dyDescent="0.2">
      <c r="C591" s="10"/>
      <c r="AG591" s="1">
        <v>1.91</v>
      </c>
    </row>
    <row r="592" spans="3:33" x14ac:dyDescent="0.2">
      <c r="C592" s="10"/>
      <c r="AG592" s="1">
        <v>1.91</v>
      </c>
    </row>
    <row r="593" spans="3:33" x14ac:dyDescent="0.2">
      <c r="C593" s="10"/>
      <c r="AG593" s="1">
        <v>1.91</v>
      </c>
    </row>
    <row r="594" spans="3:33" x14ac:dyDescent="0.2">
      <c r="C594" s="10"/>
      <c r="AG594" s="1">
        <v>1.91</v>
      </c>
    </row>
    <row r="595" spans="3:33" x14ac:dyDescent="0.2">
      <c r="C595" s="10"/>
      <c r="AG595" s="1">
        <v>1.91</v>
      </c>
    </row>
    <row r="596" spans="3:33" x14ac:dyDescent="0.2">
      <c r="C596" s="10"/>
      <c r="AG596" s="1">
        <v>1.91</v>
      </c>
    </row>
    <row r="597" spans="3:33" x14ac:dyDescent="0.2">
      <c r="C597" s="10"/>
      <c r="AG597" s="1">
        <v>1.91</v>
      </c>
    </row>
    <row r="598" spans="3:33" x14ac:dyDescent="0.2">
      <c r="C598" s="10"/>
      <c r="AG598" s="1">
        <v>1.91</v>
      </c>
    </row>
    <row r="599" spans="3:33" x14ac:dyDescent="0.2">
      <c r="C599" s="10"/>
      <c r="AG599" s="1">
        <v>1.91</v>
      </c>
    </row>
    <row r="600" spans="3:33" x14ac:dyDescent="0.2">
      <c r="C600" s="10"/>
      <c r="AG600" s="1">
        <v>1.91</v>
      </c>
    </row>
    <row r="601" spans="3:33" x14ac:dyDescent="0.2">
      <c r="C601" s="10"/>
      <c r="AG601" s="1">
        <v>1.91</v>
      </c>
    </row>
    <row r="602" spans="3:33" x14ac:dyDescent="0.2">
      <c r="C602" s="10"/>
      <c r="AG602" s="1">
        <v>1.91</v>
      </c>
    </row>
    <row r="603" spans="3:33" x14ac:dyDescent="0.2">
      <c r="C603" s="10"/>
      <c r="AG603" s="1">
        <v>1.91</v>
      </c>
    </row>
    <row r="604" spans="3:33" x14ac:dyDescent="0.2">
      <c r="C604" s="10"/>
      <c r="AG604" s="1">
        <v>1.91</v>
      </c>
    </row>
    <row r="605" spans="3:33" x14ac:dyDescent="0.2">
      <c r="C605" s="10"/>
      <c r="AG605" s="1">
        <v>1.91</v>
      </c>
    </row>
    <row r="606" spans="3:33" x14ac:dyDescent="0.2">
      <c r="C606" s="10"/>
      <c r="AG606" s="1">
        <v>1.91</v>
      </c>
    </row>
    <row r="607" spans="3:33" x14ac:dyDescent="0.2">
      <c r="C607" s="10"/>
      <c r="AG607" s="1">
        <v>1.91</v>
      </c>
    </row>
    <row r="608" spans="3:33" x14ac:dyDescent="0.2">
      <c r="C608" s="10"/>
      <c r="AG608" s="1">
        <v>1.91</v>
      </c>
    </row>
    <row r="609" spans="3:33" x14ac:dyDescent="0.2">
      <c r="C609" s="10"/>
      <c r="AG609" s="1">
        <v>1.91</v>
      </c>
    </row>
    <row r="610" spans="3:33" x14ac:dyDescent="0.2">
      <c r="C610" s="10"/>
      <c r="AG610" s="1">
        <v>1.91</v>
      </c>
    </row>
    <row r="611" spans="3:33" x14ac:dyDescent="0.2">
      <c r="C611" s="10"/>
      <c r="AG611" s="1">
        <v>1.91</v>
      </c>
    </row>
    <row r="612" spans="3:33" x14ac:dyDescent="0.2">
      <c r="C612" s="10"/>
      <c r="AG612" s="1">
        <v>1.91</v>
      </c>
    </row>
    <row r="613" spans="3:33" x14ac:dyDescent="0.2">
      <c r="C613" s="10"/>
      <c r="AG613" s="1">
        <v>1.91</v>
      </c>
    </row>
    <row r="614" spans="3:33" x14ac:dyDescent="0.2">
      <c r="C614" s="10"/>
      <c r="AG614" s="1">
        <v>1.91</v>
      </c>
    </row>
    <row r="615" spans="3:33" x14ac:dyDescent="0.2">
      <c r="C615" s="10"/>
      <c r="AG615" s="1">
        <v>1.91</v>
      </c>
    </row>
    <row r="616" spans="3:33" x14ac:dyDescent="0.2">
      <c r="C616" s="10"/>
      <c r="AG616" s="1">
        <v>1.91</v>
      </c>
    </row>
    <row r="617" spans="3:33" x14ac:dyDescent="0.2">
      <c r="C617" s="10"/>
      <c r="AG617" s="1">
        <v>1.91</v>
      </c>
    </row>
    <row r="618" spans="3:33" x14ac:dyDescent="0.2">
      <c r="C618" s="10"/>
      <c r="AG618" s="1">
        <v>1.91</v>
      </c>
    </row>
    <row r="619" spans="3:33" x14ac:dyDescent="0.2">
      <c r="C619" s="10"/>
      <c r="AG619" s="1">
        <v>1.81</v>
      </c>
    </row>
    <row r="620" spans="3:33" x14ac:dyDescent="0.2">
      <c r="C620" s="10"/>
      <c r="AG620" s="1">
        <v>1.89</v>
      </c>
    </row>
    <row r="621" spans="3:33" x14ac:dyDescent="0.2">
      <c r="C621" s="10"/>
      <c r="AG621" s="1">
        <v>1.89</v>
      </c>
    </row>
    <row r="622" spans="3:33" x14ac:dyDescent="0.2">
      <c r="C622" s="10"/>
      <c r="AG622" s="1">
        <v>1.89</v>
      </c>
    </row>
    <row r="623" spans="3:33" x14ac:dyDescent="0.2">
      <c r="C623" s="10"/>
      <c r="AG623" s="1">
        <v>1.89</v>
      </c>
    </row>
    <row r="624" spans="3:33" x14ac:dyDescent="0.2">
      <c r="C624" s="10"/>
      <c r="AG624" s="1">
        <v>1.89</v>
      </c>
    </row>
    <row r="625" spans="3:33" x14ac:dyDescent="0.2">
      <c r="C625" s="10"/>
      <c r="AG625" s="1">
        <v>1.89</v>
      </c>
    </row>
    <row r="626" spans="3:33" x14ac:dyDescent="0.2">
      <c r="C626" s="10"/>
      <c r="AG626" s="1">
        <v>1.89</v>
      </c>
    </row>
    <row r="627" spans="3:33" x14ac:dyDescent="0.2">
      <c r="C627" s="10"/>
      <c r="AG627" s="1">
        <v>1.89</v>
      </c>
    </row>
    <row r="628" spans="3:33" x14ac:dyDescent="0.2">
      <c r="C628" s="10"/>
      <c r="AG628" s="1">
        <v>1.89</v>
      </c>
    </row>
    <row r="629" spans="3:33" x14ac:dyDescent="0.2">
      <c r="C629" s="10"/>
      <c r="AG629" s="1">
        <v>1.89</v>
      </c>
    </row>
    <row r="630" spans="3:33" x14ac:dyDescent="0.2">
      <c r="C630" s="10"/>
      <c r="AG630" s="1">
        <v>1.89</v>
      </c>
    </row>
    <row r="631" spans="3:33" x14ac:dyDescent="0.2">
      <c r="C631" s="10"/>
      <c r="AG631" s="1">
        <v>1.89</v>
      </c>
    </row>
    <row r="632" spans="3:33" x14ac:dyDescent="0.2">
      <c r="C632" s="10"/>
      <c r="AG632" s="1">
        <v>1.89</v>
      </c>
    </row>
    <row r="633" spans="3:33" x14ac:dyDescent="0.2">
      <c r="C633" s="10"/>
      <c r="AG633" s="1">
        <v>1.89</v>
      </c>
    </row>
    <row r="634" spans="3:33" x14ac:dyDescent="0.2">
      <c r="C634" s="10"/>
      <c r="AG634" s="1">
        <v>1.89</v>
      </c>
    </row>
    <row r="635" spans="3:33" x14ac:dyDescent="0.2">
      <c r="C635" s="10"/>
      <c r="AG635" s="1">
        <v>1.89</v>
      </c>
    </row>
    <row r="636" spans="3:33" x14ac:dyDescent="0.2">
      <c r="C636" s="10"/>
      <c r="AG636" s="1">
        <v>1.89</v>
      </c>
    </row>
    <row r="637" spans="3:33" x14ac:dyDescent="0.2">
      <c r="C637" s="10"/>
      <c r="AG637" s="1">
        <v>1.89</v>
      </c>
    </row>
    <row r="638" spans="3:33" x14ac:dyDescent="0.2">
      <c r="C638" s="10"/>
      <c r="AG638" s="1">
        <v>1.89</v>
      </c>
    </row>
    <row r="639" spans="3:33" x14ac:dyDescent="0.2">
      <c r="C639" s="10"/>
      <c r="AG639" s="1">
        <v>1.89</v>
      </c>
    </row>
    <row r="640" spans="3:33" x14ac:dyDescent="0.2">
      <c r="C640" s="10"/>
      <c r="AG640" s="1">
        <v>1.89</v>
      </c>
    </row>
    <row r="641" spans="3:33" x14ac:dyDescent="0.2">
      <c r="C641" s="10"/>
      <c r="AG641" s="1">
        <v>1.89</v>
      </c>
    </row>
    <row r="642" spans="3:33" x14ac:dyDescent="0.2">
      <c r="C642" s="10"/>
      <c r="AG642" s="1">
        <v>1.89</v>
      </c>
    </row>
    <row r="643" spans="3:33" x14ac:dyDescent="0.2">
      <c r="C643" s="10"/>
      <c r="AG643" s="1">
        <v>1.89</v>
      </c>
    </row>
    <row r="644" spans="3:33" x14ac:dyDescent="0.2">
      <c r="C644" s="10"/>
      <c r="AG644" s="1">
        <v>1.89</v>
      </c>
    </row>
    <row r="645" spans="3:33" x14ac:dyDescent="0.2">
      <c r="C645" s="10"/>
      <c r="AG645" s="1">
        <v>1.89</v>
      </c>
    </row>
    <row r="646" spans="3:33" x14ac:dyDescent="0.2">
      <c r="C646" s="10"/>
      <c r="AG646" s="1">
        <v>1.89</v>
      </c>
    </row>
    <row r="647" spans="3:33" x14ac:dyDescent="0.2">
      <c r="C647" s="10"/>
      <c r="AG647" s="1">
        <v>1.89</v>
      </c>
    </row>
    <row r="648" spans="3:33" x14ac:dyDescent="0.2">
      <c r="C648" s="10"/>
      <c r="AG648" s="1">
        <v>1.89</v>
      </c>
    </row>
    <row r="649" spans="3:33" x14ac:dyDescent="0.2">
      <c r="C649" s="10"/>
      <c r="AG649" s="1">
        <v>1.89</v>
      </c>
    </row>
    <row r="650" spans="3:33" x14ac:dyDescent="0.2">
      <c r="C650" s="10"/>
      <c r="AG650" s="1">
        <v>1.89</v>
      </c>
    </row>
    <row r="651" spans="3:33" x14ac:dyDescent="0.2">
      <c r="C651" s="10"/>
      <c r="AG651" s="1">
        <v>1.89</v>
      </c>
    </row>
    <row r="652" spans="3:33" x14ac:dyDescent="0.2">
      <c r="C652" s="10"/>
      <c r="AG652" s="1">
        <v>1.89</v>
      </c>
    </row>
    <row r="653" spans="3:33" x14ac:dyDescent="0.2">
      <c r="C653" s="10"/>
      <c r="AG653" s="1">
        <v>1.89</v>
      </c>
    </row>
    <row r="654" spans="3:33" x14ac:dyDescent="0.2">
      <c r="C654" s="10"/>
      <c r="AG654" s="1">
        <v>1.89</v>
      </c>
    </row>
    <row r="655" spans="3:33" x14ac:dyDescent="0.2">
      <c r="C655" s="10"/>
      <c r="AG655" s="1">
        <v>1.89</v>
      </c>
    </row>
    <row r="656" spans="3:33" x14ac:dyDescent="0.2">
      <c r="C656" s="10"/>
      <c r="AG656" s="1">
        <v>1.89</v>
      </c>
    </row>
    <row r="657" spans="3:33" x14ac:dyDescent="0.2">
      <c r="C657" s="10"/>
      <c r="AG657" s="1">
        <v>1.89</v>
      </c>
    </row>
    <row r="658" spans="3:33" x14ac:dyDescent="0.2">
      <c r="C658" s="10"/>
      <c r="AG658" s="1">
        <v>1.89</v>
      </c>
    </row>
    <row r="659" spans="3:33" x14ac:dyDescent="0.2">
      <c r="C659" s="10"/>
      <c r="AG659" s="1">
        <v>1.89</v>
      </c>
    </row>
    <row r="660" spans="3:33" x14ac:dyDescent="0.2">
      <c r="C660" s="10"/>
      <c r="AG660" s="1">
        <v>1.89</v>
      </c>
    </row>
    <row r="661" spans="3:33" x14ac:dyDescent="0.2">
      <c r="C661" s="10"/>
      <c r="AG661" s="1">
        <v>1.89</v>
      </c>
    </row>
    <row r="662" spans="3:33" x14ac:dyDescent="0.2">
      <c r="C662" s="10"/>
      <c r="AG662" s="1">
        <v>1.89</v>
      </c>
    </row>
    <row r="663" spans="3:33" x14ac:dyDescent="0.2">
      <c r="C663" s="10"/>
      <c r="AG663" s="1">
        <v>1.89</v>
      </c>
    </row>
    <row r="664" spans="3:33" x14ac:dyDescent="0.2">
      <c r="C664" s="10"/>
      <c r="AG664" s="1">
        <v>1.89</v>
      </c>
    </row>
    <row r="665" spans="3:33" x14ac:dyDescent="0.2">
      <c r="C665" s="10"/>
      <c r="AG665" s="1">
        <v>1.89</v>
      </c>
    </row>
    <row r="666" spans="3:33" x14ac:dyDescent="0.2">
      <c r="C666" s="10"/>
      <c r="AG666" s="1">
        <v>1.89</v>
      </c>
    </row>
    <row r="667" spans="3:33" x14ac:dyDescent="0.2">
      <c r="C667" s="10"/>
      <c r="AG667" s="1">
        <v>1.89</v>
      </c>
    </row>
    <row r="668" spans="3:33" x14ac:dyDescent="0.2">
      <c r="C668" s="10"/>
      <c r="AG668" s="1">
        <v>1.89</v>
      </c>
    </row>
    <row r="669" spans="3:33" x14ac:dyDescent="0.2">
      <c r="C669" s="10"/>
      <c r="AG669" s="1">
        <v>1.89</v>
      </c>
    </row>
    <row r="670" spans="3:33" x14ac:dyDescent="0.2">
      <c r="C670" s="10"/>
      <c r="AG670" s="1">
        <v>1.89</v>
      </c>
    </row>
    <row r="671" spans="3:33" x14ac:dyDescent="0.2">
      <c r="C671" s="10"/>
      <c r="AG671" s="1">
        <v>1.89</v>
      </c>
    </row>
    <row r="672" spans="3:33" x14ac:dyDescent="0.2">
      <c r="C672" s="10"/>
      <c r="AG672" s="1">
        <v>1.89</v>
      </c>
    </row>
    <row r="673" spans="3:33" x14ac:dyDescent="0.2">
      <c r="C673" s="10"/>
      <c r="AG673" s="1">
        <v>1.89</v>
      </c>
    </row>
    <row r="674" spans="3:33" x14ac:dyDescent="0.2">
      <c r="C674" s="10"/>
      <c r="AG674" s="1">
        <v>1.89</v>
      </c>
    </row>
    <row r="675" spans="3:33" x14ac:dyDescent="0.2">
      <c r="C675" s="10"/>
      <c r="AG675" s="1">
        <v>1.89</v>
      </c>
    </row>
    <row r="676" spans="3:33" x14ac:dyDescent="0.2">
      <c r="C676" s="10"/>
      <c r="AG676" s="1">
        <v>1.89</v>
      </c>
    </row>
    <row r="677" spans="3:33" x14ac:dyDescent="0.2">
      <c r="C677" s="10"/>
      <c r="AG677" s="1">
        <v>1.89</v>
      </c>
    </row>
    <row r="678" spans="3:33" x14ac:dyDescent="0.2">
      <c r="C678" s="10"/>
      <c r="AG678" s="1">
        <v>1.89</v>
      </c>
    </row>
    <row r="679" spans="3:33" x14ac:dyDescent="0.2">
      <c r="C679" s="10"/>
      <c r="AG679" s="1">
        <v>1.89</v>
      </c>
    </row>
    <row r="680" spans="3:33" x14ac:dyDescent="0.2">
      <c r="C680" s="10"/>
      <c r="AG680" s="1">
        <v>1.8</v>
      </c>
    </row>
    <row r="681" spans="3:33" x14ac:dyDescent="0.2">
      <c r="C681" s="10"/>
      <c r="AG681" s="1">
        <v>1.89</v>
      </c>
    </row>
    <row r="682" spans="3:33" x14ac:dyDescent="0.2">
      <c r="C682" s="10"/>
      <c r="AG682" s="1">
        <v>1.97</v>
      </c>
    </row>
    <row r="683" spans="3:33" x14ac:dyDescent="0.2">
      <c r="C683" s="10"/>
      <c r="AG683" s="1">
        <v>1.97</v>
      </c>
    </row>
    <row r="684" spans="3:33" x14ac:dyDescent="0.2">
      <c r="C684" s="10"/>
      <c r="AG684" s="1">
        <v>1.97</v>
      </c>
    </row>
    <row r="685" spans="3:33" x14ac:dyDescent="0.2">
      <c r="C685" s="10"/>
      <c r="AG685" s="1">
        <v>1.97</v>
      </c>
    </row>
    <row r="686" spans="3:33" x14ac:dyDescent="0.2">
      <c r="C686" s="10"/>
      <c r="AG686" s="1">
        <v>1.97</v>
      </c>
    </row>
    <row r="687" spans="3:33" x14ac:dyDescent="0.2">
      <c r="C687" s="10"/>
      <c r="AG687" s="1">
        <v>1.97</v>
      </c>
    </row>
    <row r="688" spans="3:33" x14ac:dyDescent="0.2">
      <c r="C688" s="10"/>
      <c r="AG688" s="1">
        <v>1.97</v>
      </c>
    </row>
    <row r="689" spans="3:33" x14ac:dyDescent="0.2">
      <c r="C689" s="10"/>
      <c r="AG689" s="1">
        <v>1.97</v>
      </c>
    </row>
    <row r="690" spans="3:33" x14ac:dyDescent="0.2">
      <c r="C690" s="10"/>
      <c r="AG690" s="1">
        <v>1.97</v>
      </c>
    </row>
    <row r="691" spans="3:33" x14ac:dyDescent="0.2">
      <c r="C691" s="10"/>
      <c r="AG691" s="1">
        <v>1.97</v>
      </c>
    </row>
    <row r="692" spans="3:33" x14ac:dyDescent="0.2">
      <c r="C692" s="10"/>
      <c r="AG692" s="1">
        <v>1.97</v>
      </c>
    </row>
    <row r="693" spans="3:33" x14ac:dyDescent="0.2">
      <c r="C693" s="10"/>
      <c r="AG693" s="1">
        <v>1.97</v>
      </c>
    </row>
    <row r="694" spans="3:33" x14ac:dyDescent="0.2">
      <c r="C694" s="10"/>
      <c r="AG694" s="1">
        <v>1.97</v>
      </c>
    </row>
    <row r="695" spans="3:33" x14ac:dyDescent="0.2">
      <c r="C695" s="10"/>
      <c r="AG695" s="1">
        <v>1.97</v>
      </c>
    </row>
    <row r="696" spans="3:33" x14ac:dyDescent="0.2">
      <c r="C696" s="10"/>
      <c r="AG696" s="1">
        <v>1.97</v>
      </c>
    </row>
    <row r="697" spans="3:33" x14ac:dyDescent="0.2">
      <c r="C697" s="10"/>
      <c r="AG697" s="1">
        <v>1.97</v>
      </c>
    </row>
    <row r="698" spans="3:33" x14ac:dyDescent="0.2">
      <c r="C698" s="10"/>
      <c r="AG698" s="1">
        <v>1.97</v>
      </c>
    </row>
    <row r="699" spans="3:33" x14ac:dyDescent="0.2">
      <c r="C699" s="10"/>
      <c r="AG699" s="1">
        <v>1.97</v>
      </c>
    </row>
    <row r="700" spans="3:33" x14ac:dyDescent="0.2">
      <c r="C700" s="10"/>
      <c r="AG700" s="1">
        <v>1.97</v>
      </c>
    </row>
    <row r="701" spans="3:33" x14ac:dyDescent="0.2">
      <c r="C701" s="10"/>
      <c r="AG701" s="1">
        <v>1.97</v>
      </c>
    </row>
    <row r="702" spans="3:33" x14ac:dyDescent="0.2">
      <c r="C702" s="10"/>
      <c r="AG702" s="1">
        <v>1.97</v>
      </c>
    </row>
    <row r="703" spans="3:33" x14ac:dyDescent="0.2">
      <c r="C703" s="10"/>
      <c r="AG703" s="1">
        <v>1.97</v>
      </c>
    </row>
    <row r="704" spans="3:33" x14ac:dyDescent="0.2">
      <c r="C704" s="10"/>
      <c r="AG704" s="1">
        <v>1.97</v>
      </c>
    </row>
    <row r="705" spans="3:33" x14ac:dyDescent="0.2">
      <c r="C705" s="10"/>
      <c r="AG705" s="1">
        <v>1.97</v>
      </c>
    </row>
    <row r="706" spans="3:33" x14ac:dyDescent="0.2">
      <c r="C706" s="10"/>
      <c r="AG706" s="1">
        <v>1.97</v>
      </c>
    </row>
    <row r="707" spans="3:33" x14ac:dyDescent="0.2">
      <c r="C707" s="10"/>
      <c r="AG707" s="1">
        <v>1.97</v>
      </c>
    </row>
    <row r="708" spans="3:33" x14ac:dyDescent="0.2">
      <c r="C708" s="10"/>
      <c r="AG708" s="1">
        <v>1.97</v>
      </c>
    </row>
    <row r="709" spans="3:33" x14ac:dyDescent="0.2">
      <c r="C709" s="10"/>
      <c r="AG709" s="1">
        <v>1.97</v>
      </c>
    </row>
    <row r="710" spans="3:33" x14ac:dyDescent="0.2">
      <c r="C710" s="10"/>
      <c r="AG710" s="1">
        <v>1.97</v>
      </c>
    </row>
    <row r="711" spans="3:33" x14ac:dyDescent="0.2">
      <c r="C711" s="10"/>
      <c r="AG711" s="1">
        <v>1.97</v>
      </c>
    </row>
    <row r="712" spans="3:33" x14ac:dyDescent="0.2">
      <c r="C712" s="10"/>
      <c r="AG712" s="1">
        <v>1.97</v>
      </c>
    </row>
    <row r="713" spans="3:33" x14ac:dyDescent="0.2">
      <c r="C713" s="10"/>
      <c r="AG713" s="1">
        <v>1.97</v>
      </c>
    </row>
    <row r="714" spans="3:33" x14ac:dyDescent="0.2">
      <c r="C714" s="10"/>
      <c r="AG714" s="1">
        <v>1.97</v>
      </c>
    </row>
    <row r="715" spans="3:33" x14ac:dyDescent="0.2">
      <c r="C715" s="10"/>
      <c r="AG715" s="1">
        <v>1.97</v>
      </c>
    </row>
    <row r="716" spans="3:33" x14ac:dyDescent="0.2">
      <c r="C716" s="10"/>
      <c r="AG716" s="1">
        <v>1.97</v>
      </c>
    </row>
    <row r="717" spans="3:33" x14ac:dyDescent="0.2">
      <c r="C717" s="10"/>
      <c r="AG717" s="1">
        <v>1.97</v>
      </c>
    </row>
    <row r="718" spans="3:33" x14ac:dyDescent="0.2">
      <c r="C718" s="10"/>
      <c r="AG718" s="1">
        <v>1.97</v>
      </c>
    </row>
    <row r="719" spans="3:33" x14ac:dyDescent="0.2">
      <c r="C719" s="10"/>
      <c r="AG719" s="1">
        <v>1.97</v>
      </c>
    </row>
    <row r="720" spans="3:33" x14ac:dyDescent="0.2">
      <c r="C720" s="10"/>
      <c r="AG720" s="1">
        <v>1.97</v>
      </c>
    </row>
    <row r="721" spans="3:33" x14ac:dyDescent="0.2">
      <c r="C721" s="10"/>
      <c r="AG721" s="1">
        <v>1.97</v>
      </c>
    </row>
    <row r="722" spans="3:33" x14ac:dyDescent="0.2">
      <c r="C722" s="10"/>
      <c r="AG722" s="1">
        <v>1.97</v>
      </c>
    </row>
    <row r="723" spans="3:33" x14ac:dyDescent="0.2">
      <c r="C723" s="10"/>
      <c r="AG723" s="1">
        <v>1.97</v>
      </c>
    </row>
    <row r="724" spans="3:33" x14ac:dyDescent="0.2">
      <c r="C724" s="10"/>
      <c r="AG724" s="1">
        <v>1.97</v>
      </c>
    </row>
    <row r="725" spans="3:33" x14ac:dyDescent="0.2">
      <c r="C725" s="10"/>
      <c r="AG725" s="1">
        <v>1.97</v>
      </c>
    </row>
    <row r="726" spans="3:33" x14ac:dyDescent="0.2">
      <c r="C726" s="10"/>
      <c r="AG726" s="1">
        <v>1.97</v>
      </c>
    </row>
    <row r="727" spans="3:33" x14ac:dyDescent="0.2">
      <c r="C727" s="10"/>
      <c r="AG727" s="1">
        <v>1.97</v>
      </c>
    </row>
    <row r="728" spans="3:33" x14ac:dyDescent="0.2">
      <c r="C728" s="10"/>
      <c r="AG728" s="1">
        <v>1.97</v>
      </c>
    </row>
    <row r="729" spans="3:33" x14ac:dyDescent="0.2">
      <c r="C729" s="10"/>
      <c r="AG729" s="1">
        <v>1.97</v>
      </c>
    </row>
    <row r="730" spans="3:33" x14ac:dyDescent="0.2">
      <c r="C730" s="10"/>
      <c r="AG730" s="1">
        <v>1.97</v>
      </c>
    </row>
    <row r="731" spans="3:33" x14ac:dyDescent="0.2">
      <c r="C731" s="10"/>
      <c r="AG731" s="1">
        <v>1.97</v>
      </c>
    </row>
    <row r="732" spans="3:33" x14ac:dyDescent="0.2">
      <c r="C732" s="10"/>
      <c r="AG732" s="1">
        <v>1.97</v>
      </c>
    </row>
    <row r="733" spans="3:33" x14ac:dyDescent="0.2">
      <c r="C733" s="10"/>
      <c r="AG733" s="1">
        <v>1.97</v>
      </c>
    </row>
    <row r="734" spans="3:33" x14ac:dyDescent="0.2">
      <c r="C734" s="10"/>
      <c r="AG734" s="1">
        <v>1.97</v>
      </c>
    </row>
    <row r="735" spans="3:33" x14ac:dyDescent="0.2">
      <c r="C735" s="10"/>
      <c r="AG735" s="1">
        <v>1.97</v>
      </c>
    </row>
    <row r="736" spans="3:33" x14ac:dyDescent="0.2">
      <c r="C736" s="10"/>
      <c r="AG736" s="1">
        <v>1.97</v>
      </c>
    </row>
    <row r="737" spans="3:33" x14ac:dyDescent="0.2">
      <c r="C737" s="10"/>
      <c r="AG737" s="1">
        <v>1.97</v>
      </c>
    </row>
    <row r="738" spans="3:33" x14ac:dyDescent="0.2">
      <c r="C738" s="10"/>
      <c r="AG738" s="1">
        <v>1.97</v>
      </c>
    </row>
    <row r="739" spans="3:33" x14ac:dyDescent="0.2">
      <c r="C739" s="10"/>
      <c r="AG739" s="1">
        <v>1.97</v>
      </c>
    </row>
    <row r="740" spans="3:33" x14ac:dyDescent="0.2">
      <c r="C740" s="10"/>
      <c r="AG740" s="1">
        <v>1.97</v>
      </c>
    </row>
    <row r="741" spans="3:33" x14ac:dyDescent="0.2">
      <c r="C741" s="10"/>
      <c r="AG741" s="1">
        <v>1.91</v>
      </c>
    </row>
    <row r="742" spans="3:33" x14ac:dyDescent="0.2">
      <c r="C742" s="10"/>
      <c r="AG742" s="1">
        <v>1.6950000000000001</v>
      </c>
    </row>
    <row r="743" spans="3:33" x14ac:dyDescent="0.2">
      <c r="C743" s="10"/>
      <c r="AG743" s="1">
        <v>1.96</v>
      </c>
    </row>
    <row r="744" spans="3:33" x14ac:dyDescent="0.2">
      <c r="C744" s="10"/>
      <c r="AG744" s="1">
        <v>2.0350000000000001</v>
      </c>
    </row>
    <row r="745" spans="3:33" x14ac:dyDescent="0.2">
      <c r="C745" s="10"/>
      <c r="AG745" s="1">
        <v>2</v>
      </c>
    </row>
    <row r="746" spans="3:33" x14ac:dyDescent="0.2">
      <c r="C746" s="10"/>
      <c r="AG746" s="1">
        <v>2</v>
      </c>
    </row>
    <row r="747" spans="3:33" x14ac:dyDescent="0.2">
      <c r="C747" s="10"/>
      <c r="AG747" s="1">
        <v>2</v>
      </c>
    </row>
    <row r="748" spans="3:33" x14ac:dyDescent="0.2">
      <c r="C748" s="10"/>
      <c r="AG748" s="1">
        <v>2</v>
      </c>
    </row>
    <row r="749" spans="3:33" x14ac:dyDescent="0.2">
      <c r="C749" s="10"/>
      <c r="AG749" s="1">
        <v>2</v>
      </c>
    </row>
    <row r="750" spans="3:33" x14ac:dyDescent="0.2">
      <c r="C750" s="10"/>
      <c r="AG750" s="1">
        <v>2</v>
      </c>
    </row>
    <row r="751" spans="3:33" x14ac:dyDescent="0.2">
      <c r="C751" s="10"/>
      <c r="AG751" s="1">
        <v>2</v>
      </c>
    </row>
    <row r="752" spans="3:33" x14ac:dyDescent="0.2">
      <c r="C752" s="10"/>
      <c r="AG752" s="1">
        <v>2</v>
      </c>
    </row>
    <row r="753" spans="3:33" x14ac:dyDescent="0.2">
      <c r="C753" s="10"/>
      <c r="AG753" s="1">
        <v>2</v>
      </c>
    </row>
    <row r="754" spans="3:33" x14ac:dyDescent="0.2">
      <c r="C754" s="10"/>
      <c r="AG754" s="1">
        <v>2</v>
      </c>
    </row>
    <row r="755" spans="3:33" x14ac:dyDescent="0.2">
      <c r="C755" s="10"/>
      <c r="AG755" s="1">
        <v>2</v>
      </c>
    </row>
    <row r="756" spans="3:33" x14ac:dyDescent="0.2">
      <c r="C756" s="10"/>
      <c r="AG756" s="1">
        <v>2</v>
      </c>
    </row>
    <row r="757" spans="3:33" x14ac:dyDescent="0.2">
      <c r="C757" s="10"/>
      <c r="AG757" s="1">
        <v>2</v>
      </c>
    </row>
    <row r="758" spans="3:33" x14ac:dyDescent="0.2">
      <c r="C758" s="10"/>
      <c r="AG758" s="1">
        <v>2</v>
      </c>
    </row>
    <row r="759" spans="3:33" x14ac:dyDescent="0.2">
      <c r="C759" s="10"/>
      <c r="AG759" s="1">
        <v>2</v>
      </c>
    </row>
    <row r="760" spans="3:33" x14ac:dyDescent="0.2">
      <c r="C760" s="10"/>
      <c r="AG760" s="1">
        <v>2</v>
      </c>
    </row>
    <row r="761" spans="3:33" x14ac:dyDescent="0.2">
      <c r="C761" s="10"/>
      <c r="AG761" s="1">
        <v>2</v>
      </c>
    </row>
    <row r="762" spans="3:33" x14ac:dyDescent="0.2">
      <c r="C762" s="10"/>
      <c r="AG762" s="1">
        <v>2</v>
      </c>
    </row>
    <row r="763" spans="3:33" x14ac:dyDescent="0.2">
      <c r="C763" s="10"/>
      <c r="AG763" s="1">
        <v>2</v>
      </c>
    </row>
    <row r="764" spans="3:33" x14ac:dyDescent="0.2">
      <c r="C764" s="10"/>
      <c r="AG764" s="1">
        <v>2</v>
      </c>
    </row>
    <row r="765" spans="3:33" x14ac:dyDescent="0.2">
      <c r="C765" s="10"/>
      <c r="AG765" s="1">
        <v>2</v>
      </c>
    </row>
    <row r="766" spans="3:33" x14ac:dyDescent="0.2">
      <c r="C766" s="10"/>
      <c r="AG766" s="1">
        <v>2</v>
      </c>
    </row>
    <row r="767" spans="3:33" x14ac:dyDescent="0.2">
      <c r="C767" s="10"/>
      <c r="AG767" s="1">
        <v>2</v>
      </c>
    </row>
    <row r="768" spans="3:33" x14ac:dyDescent="0.2">
      <c r="C768" s="10"/>
      <c r="AG768" s="1">
        <v>2</v>
      </c>
    </row>
    <row r="769" spans="3:33" x14ac:dyDescent="0.2">
      <c r="C769" s="10"/>
      <c r="AG769" s="1">
        <v>2</v>
      </c>
    </row>
    <row r="770" spans="3:33" x14ac:dyDescent="0.2">
      <c r="C770" s="10"/>
      <c r="AG770" s="1">
        <v>2</v>
      </c>
    </row>
    <row r="771" spans="3:33" x14ac:dyDescent="0.2">
      <c r="C771" s="10"/>
      <c r="AG771" s="1">
        <v>2</v>
      </c>
    </row>
    <row r="772" spans="3:33" x14ac:dyDescent="0.2">
      <c r="C772" s="10"/>
      <c r="AG772" s="1">
        <v>2</v>
      </c>
    </row>
    <row r="773" spans="3:33" x14ac:dyDescent="0.2">
      <c r="C773" s="10"/>
      <c r="AG773" s="1">
        <v>2</v>
      </c>
    </row>
    <row r="774" spans="3:33" x14ac:dyDescent="0.2">
      <c r="C774" s="10"/>
      <c r="AG774" s="1">
        <v>2</v>
      </c>
    </row>
    <row r="775" spans="3:33" x14ac:dyDescent="0.2">
      <c r="C775" s="10"/>
      <c r="AG775" s="1">
        <v>2</v>
      </c>
    </row>
    <row r="776" spans="3:33" x14ac:dyDescent="0.2">
      <c r="C776" s="10"/>
      <c r="AG776" s="1">
        <v>2</v>
      </c>
    </row>
    <row r="777" spans="3:33" x14ac:dyDescent="0.2">
      <c r="C777" s="10"/>
      <c r="AG777" s="1">
        <v>2</v>
      </c>
    </row>
    <row r="778" spans="3:33" x14ac:dyDescent="0.2">
      <c r="C778" s="10"/>
      <c r="AG778" s="1">
        <v>2</v>
      </c>
    </row>
    <row r="779" spans="3:33" x14ac:dyDescent="0.2">
      <c r="C779" s="10"/>
      <c r="AG779" s="1">
        <v>2</v>
      </c>
    </row>
    <row r="780" spans="3:33" x14ac:dyDescent="0.2">
      <c r="C780" s="10"/>
      <c r="AG780" s="1">
        <v>2</v>
      </c>
    </row>
    <row r="781" spans="3:33" x14ac:dyDescent="0.2">
      <c r="C781" s="10"/>
      <c r="AG781" s="1">
        <v>2</v>
      </c>
    </row>
    <row r="782" spans="3:33" x14ac:dyDescent="0.2">
      <c r="C782" s="10"/>
      <c r="AG782" s="1">
        <v>2</v>
      </c>
    </row>
    <row r="783" spans="3:33" x14ac:dyDescent="0.2">
      <c r="C783" s="10"/>
      <c r="AG783" s="1">
        <v>2</v>
      </c>
    </row>
    <row r="784" spans="3:33" x14ac:dyDescent="0.2">
      <c r="C784" s="10"/>
      <c r="AG784" s="1">
        <v>2</v>
      </c>
    </row>
    <row r="785" spans="3:33" x14ac:dyDescent="0.2">
      <c r="C785" s="10"/>
      <c r="AG785" s="1">
        <v>2</v>
      </c>
    </row>
    <row r="786" spans="3:33" x14ac:dyDescent="0.2">
      <c r="C786" s="10"/>
      <c r="AG786" s="1">
        <v>2</v>
      </c>
    </row>
    <row r="787" spans="3:33" x14ac:dyDescent="0.2">
      <c r="C787" s="10"/>
      <c r="AG787" s="1">
        <v>2</v>
      </c>
    </row>
    <row r="788" spans="3:33" x14ac:dyDescent="0.2">
      <c r="C788" s="10"/>
      <c r="AG788" s="1">
        <v>2</v>
      </c>
    </row>
    <row r="789" spans="3:33" x14ac:dyDescent="0.2">
      <c r="C789" s="10"/>
      <c r="AG789" s="1">
        <v>2</v>
      </c>
    </row>
    <row r="790" spans="3:33" x14ac:dyDescent="0.2">
      <c r="C790" s="10"/>
      <c r="AG790" s="1">
        <v>2</v>
      </c>
    </row>
    <row r="791" spans="3:33" x14ac:dyDescent="0.2">
      <c r="C791" s="10"/>
      <c r="AG791" s="1">
        <v>2</v>
      </c>
    </row>
    <row r="792" spans="3:33" x14ac:dyDescent="0.2">
      <c r="C792" s="10"/>
      <c r="AG792" s="1">
        <v>2</v>
      </c>
    </row>
    <row r="793" spans="3:33" x14ac:dyDescent="0.2">
      <c r="C793" s="10"/>
      <c r="AG793" s="1">
        <v>2</v>
      </c>
    </row>
    <row r="794" spans="3:33" x14ac:dyDescent="0.2">
      <c r="C794" s="10"/>
      <c r="AG794" s="1">
        <v>2</v>
      </c>
    </row>
    <row r="795" spans="3:33" x14ac:dyDescent="0.2">
      <c r="C795" s="10"/>
      <c r="AG795" s="1">
        <v>2</v>
      </c>
    </row>
    <row r="796" spans="3:33" x14ac:dyDescent="0.2">
      <c r="C796" s="10"/>
      <c r="AG796" s="1">
        <v>2</v>
      </c>
    </row>
    <row r="797" spans="3:33" x14ac:dyDescent="0.2">
      <c r="C797" s="10"/>
      <c r="AG797" s="1">
        <v>2</v>
      </c>
    </row>
    <row r="798" spans="3:33" x14ac:dyDescent="0.2">
      <c r="C798" s="10"/>
      <c r="AG798" s="1">
        <v>2</v>
      </c>
    </row>
    <row r="799" spans="3:33" x14ac:dyDescent="0.2">
      <c r="C799" s="10"/>
      <c r="AG799" s="1">
        <v>2</v>
      </c>
    </row>
    <row r="800" spans="3:33" x14ac:dyDescent="0.2">
      <c r="C800" s="10"/>
      <c r="AG800" s="1">
        <v>2</v>
      </c>
    </row>
    <row r="801" spans="3:33" x14ac:dyDescent="0.2">
      <c r="C801" s="10"/>
      <c r="AG801" s="1">
        <v>2</v>
      </c>
    </row>
    <row r="802" spans="3:33" x14ac:dyDescent="0.2">
      <c r="C802" s="10"/>
      <c r="AG802" s="1">
        <v>1.91</v>
      </c>
    </row>
    <row r="803" spans="3:33" x14ac:dyDescent="0.2">
      <c r="C803" s="10"/>
      <c r="AG803" s="1">
        <v>1.6950000000000001</v>
      </c>
    </row>
    <row r="804" spans="3:33" x14ac:dyDescent="0.2">
      <c r="C804" s="10"/>
      <c r="AG804" s="1">
        <v>1.96</v>
      </c>
    </row>
    <row r="805" spans="3:33" x14ac:dyDescent="0.2">
      <c r="C805" s="10"/>
      <c r="AG805" s="1">
        <v>2.04</v>
      </c>
    </row>
    <row r="806" spans="3:33" x14ac:dyDescent="0.2">
      <c r="C806" s="10"/>
      <c r="AG806" s="1">
        <v>2.13</v>
      </c>
    </row>
    <row r="807" spans="3:33" x14ac:dyDescent="0.2">
      <c r="C807" s="10"/>
      <c r="AG807" s="1">
        <v>2.1</v>
      </c>
    </row>
    <row r="808" spans="3:33" x14ac:dyDescent="0.2">
      <c r="C808" s="10"/>
      <c r="AG808" s="1">
        <v>2.1</v>
      </c>
    </row>
    <row r="809" spans="3:33" x14ac:dyDescent="0.2">
      <c r="C809" s="10"/>
      <c r="AG809" s="1">
        <v>2.1</v>
      </c>
    </row>
    <row r="810" spans="3:33" x14ac:dyDescent="0.2">
      <c r="C810" s="10"/>
      <c r="AG810" s="1">
        <v>2.1</v>
      </c>
    </row>
    <row r="811" spans="3:33" x14ac:dyDescent="0.2">
      <c r="C811" s="10"/>
      <c r="AG811" s="1">
        <v>2.1</v>
      </c>
    </row>
    <row r="812" spans="3:33" x14ac:dyDescent="0.2">
      <c r="C812" s="10"/>
      <c r="AG812" s="1">
        <v>2.1</v>
      </c>
    </row>
    <row r="813" spans="3:33" x14ac:dyDescent="0.2">
      <c r="C813" s="10"/>
      <c r="AG813" s="1">
        <v>2.1</v>
      </c>
    </row>
    <row r="814" spans="3:33" x14ac:dyDescent="0.2">
      <c r="C814" s="10"/>
      <c r="AG814" s="1">
        <v>2.1</v>
      </c>
    </row>
    <row r="815" spans="3:33" x14ac:dyDescent="0.2">
      <c r="C815" s="10"/>
      <c r="AG815" s="1">
        <v>2.1</v>
      </c>
    </row>
    <row r="816" spans="3:33" x14ac:dyDescent="0.2">
      <c r="C816" s="10"/>
      <c r="AG816" s="1">
        <v>2.1</v>
      </c>
    </row>
    <row r="817" spans="3:33" x14ac:dyDescent="0.2">
      <c r="C817" s="10"/>
      <c r="AG817" s="1">
        <v>2.1</v>
      </c>
    </row>
    <row r="818" spans="3:33" x14ac:dyDescent="0.2">
      <c r="C818" s="10"/>
      <c r="AG818" s="1">
        <v>2.1</v>
      </c>
    </row>
    <row r="819" spans="3:33" x14ac:dyDescent="0.2">
      <c r="C819" s="10"/>
      <c r="AG819" s="1">
        <v>2.1</v>
      </c>
    </row>
    <row r="820" spans="3:33" x14ac:dyDescent="0.2">
      <c r="C820" s="10"/>
      <c r="AG820" s="1">
        <v>2.1</v>
      </c>
    </row>
    <row r="821" spans="3:33" x14ac:dyDescent="0.2">
      <c r="C821" s="10"/>
      <c r="AG821" s="1">
        <v>2.1</v>
      </c>
    </row>
    <row r="822" spans="3:33" x14ac:dyDescent="0.2">
      <c r="C822" s="10"/>
      <c r="AG822" s="1">
        <v>2.1</v>
      </c>
    </row>
    <row r="823" spans="3:33" x14ac:dyDescent="0.2">
      <c r="C823" s="10"/>
      <c r="AG823" s="1">
        <v>2.1</v>
      </c>
    </row>
    <row r="824" spans="3:33" x14ac:dyDescent="0.2">
      <c r="C824" s="10"/>
      <c r="AG824" s="1">
        <v>2.1</v>
      </c>
    </row>
    <row r="825" spans="3:33" x14ac:dyDescent="0.2">
      <c r="C825" s="10"/>
      <c r="AG825" s="1">
        <v>2.1</v>
      </c>
    </row>
    <row r="826" spans="3:33" x14ac:dyDescent="0.2">
      <c r="C826" s="10"/>
      <c r="AG826" s="1">
        <v>2.1</v>
      </c>
    </row>
    <row r="827" spans="3:33" x14ac:dyDescent="0.2">
      <c r="C827" s="10"/>
      <c r="AG827" s="1">
        <v>2.1</v>
      </c>
    </row>
    <row r="828" spans="3:33" x14ac:dyDescent="0.2">
      <c r="C828" s="10"/>
      <c r="AG828" s="1">
        <v>2.1</v>
      </c>
    </row>
    <row r="829" spans="3:33" x14ac:dyDescent="0.2">
      <c r="C829" s="10"/>
      <c r="AG829" s="1">
        <v>2.1</v>
      </c>
    </row>
    <row r="830" spans="3:33" x14ac:dyDescent="0.2">
      <c r="C830" s="10"/>
      <c r="AG830" s="1">
        <v>2.1</v>
      </c>
    </row>
    <row r="831" spans="3:33" x14ac:dyDescent="0.2">
      <c r="C831" s="10"/>
      <c r="AG831" s="1">
        <v>2.1</v>
      </c>
    </row>
    <row r="832" spans="3:33" x14ac:dyDescent="0.2">
      <c r="C832" s="10"/>
      <c r="AG832" s="1">
        <v>2.1</v>
      </c>
    </row>
    <row r="833" spans="3:33" x14ac:dyDescent="0.2">
      <c r="C833" s="10"/>
      <c r="AG833" s="1">
        <v>2.1</v>
      </c>
    </row>
    <row r="834" spans="3:33" x14ac:dyDescent="0.2">
      <c r="C834" s="10"/>
      <c r="AG834" s="1">
        <v>2.1</v>
      </c>
    </row>
    <row r="835" spans="3:33" x14ac:dyDescent="0.2">
      <c r="C835" s="10"/>
      <c r="AG835" s="1">
        <v>2.1</v>
      </c>
    </row>
    <row r="836" spans="3:33" x14ac:dyDescent="0.2">
      <c r="C836" s="10"/>
      <c r="AG836" s="1">
        <v>2.1</v>
      </c>
    </row>
    <row r="837" spans="3:33" x14ac:dyDescent="0.2">
      <c r="C837" s="10"/>
      <c r="AG837" s="1">
        <v>2.1</v>
      </c>
    </row>
    <row r="838" spans="3:33" x14ac:dyDescent="0.2">
      <c r="C838" s="10"/>
      <c r="AG838" s="1">
        <v>2.1</v>
      </c>
    </row>
    <row r="839" spans="3:33" x14ac:dyDescent="0.2">
      <c r="C839" s="10"/>
      <c r="AG839" s="1">
        <v>2.1</v>
      </c>
    </row>
    <row r="840" spans="3:33" x14ac:dyDescent="0.2">
      <c r="C840" s="10"/>
      <c r="AG840" s="1">
        <v>2.1</v>
      </c>
    </row>
    <row r="841" spans="3:33" x14ac:dyDescent="0.2">
      <c r="C841" s="10"/>
      <c r="AG841" s="1">
        <v>2.1</v>
      </c>
    </row>
    <row r="842" spans="3:33" x14ac:dyDescent="0.2">
      <c r="C842" s="10"/>
      <c r="AG842" s="1">
        <v>2.1</v>
      </c>
    </row>
    <row r="843" spans="3:33" x14ac:dyDescent="0.2">
      <c r="C843" s="10"/>
      <c r="AG843" s="1">
        <v>2.1</v>
      </c>
    </row>
    <row r="844" spans="3:33" x14ac:dyDescent="0.2">
      <c r="C844" s="10"/>
      <c r="AG844" s="1">
        <v>2.1</v>
      </c>
    </row>
    <row r="845" spans="3:33" x14ac:dyDescent="0.2">
      <c r="C845" s="10"/>
      <c r="AG845" s="1">
        <v>2.1</v>
      </c>
    </row>
    <row r="846" spans="3:33" x14ac:dyDescent="0.2">
      <c r="C846" s="10"/>
      <c r="AG846" s="1">
        <v>2.1</v>
      </c>
    </row>
    <row r="847" spans="3:33" x14ac:dyDescent="0.2">
      <c r="C847" s="10"/>
      <c r="AG847" s="1">
        <v>2.1</v>
      </c>
    </row>
    <row r="848" spans="3:33" x14ac:dyDescent="0.2">
      <c r="C848" s="10"/>
      <c r="AG848" s="1">
        <v>2.1</v>
      </c>
    </row>
    <row r="849" spans="3:33" x14ac:dyDescent="0.2">
      <c r="C849" s="10"/>
      <c r="AG849" s="1">
        <v>2.1</v>
      </c>
    </row>
    <row r="850" spans="3:33" x14ac:dyDescent="0.2">
      <c r="C850" s="10"/>
      <c r="AG850" s="1">
        <v>2.1</v>
      </c>
    </row>
    <row r="851" spans="3:33" x14ac:dyDescent="0.2">
      <c r="C851" s="10"/>
      <c r="AG851" s="1">
        <v>2.1</v>
      </c>
    </row>
    <row r="852" spans="3:33" x14ac:dyDescent="0.2">
      <c r="C852" s="10"/>
      <c r="AG852" s="1">
        <v>2.1</v>
      </c>
    </row>
    <row r="853" spans="3:33" x14ac:dyDescent="0.2">
      <c r="C853" s="10"/>
      <c r="AG853" s="1">
        <v>2.1</v>
      </c>
    </row>
    <row r="854" spans="3:33" x14ac:dyDescent="0.2">
      <c r="C854" s="10"/>
      <c r="AG854" s="1">
        <v>2.1</v>
      </c>
    </row>
    <row r="855" spans="3:33" x14ac:dyDescent="0.2">
      <c r="C855" s="10"/>
      <c r="AG855" s="1">
        <v>2.1</v>
      </c>
    </row>
    <row r="856" spans="3:33" x14ac:dyDescent="0.2">
      <c r="C856" s="10"/>
      <c r="AG856" s="1">
        <v>2.1</v>
      </c>
    </row>
    <row r="857" spans="3:33" x14ac:dyDescent="0.2">
      <c r="C857" s="10"/>
      <c r="AG857" s="1">
        <v>2.1</v>
      </c>
    </row>
    <row r="858" spans="3:33" x14ac:dyDescent="0.2">
      <c r="C858" s="10"/>
      <c r="AG858" s="1">
        <v>2.1</v>
      </c>
    </row>
    <row r="859" spans="3:33" x14ac:dyDescent="0.2">
      <c r="C859" s="10"/>
      <c r="AG859" s="1">
        <v>2.1</v>
      </c>
    </row>
    <row r="860" spans="3:33" x14ac:dyDescent="0.2">
      <c r="C860" s="10"/>
      <c r="AG860" s="1">
        <v>2.1</v>
      </c>
    </row>
    <row r="861" spans="3:33" x14ac:dyDescent="0.2">
      <c r="C861" s="10"/>
      <c r="AG861" s="1">
        <v>2.1</v>
      </c>
    </row>
    <row r="862" spans="3:33" x14ac:dyDescent="0.2">
      <c r="C862" s="10"/>
      <c r="AG862" s="1">
        <v>2.1</v>
      </c>
    </row>
    <row r="863" spans="3:33" x14ac:dyDescent="0.2">
      <c r="C863" s="10"/>
      <c r="AG863" s="1">
        <v>1.91</v>
      </c>
    </row>
    <row r="864" spans="3:33" x14ac:dyDescent="0.2">
      <c r="C864" s="10"/>
      <c r="AG864" s="1">
        <v>1.6950000000000001</v>
      </c>
    </row>
    <row r="865" spans="3:33" x14ac:dyDescent="0.2">
      <c r="C865" s="10"/>
      <c r="AG865" s="1">
        <v>1.96</v>
      </c>
    </row>
    <row r="866" spans="3:33" x14ac:dyDescent="0.2">
      <c r="C866" s="10"/>
      <c r="AG866" s="1">
        <v>2.04</v>
      </c>
    </row>
    <row r="867" spans="3:33" x14ac:dyDescent="0.2">
      <c r="C867" s="10"/>
      <c r="AG867" s="1">
        <v>2.13</v>
      </c>
    </row>
    <row r="868" spans="3:33" x14ac:dyDescent="0.2">
      <c r="C868" s="10"/>
      <c r="AG868" s="1">
        <v>1.925</v>
      </c>
    </row>
    <row r="869" spans="3:33" x14ac:dyDescent="0.2">
      <c r="C869" s="10"/>
      <c r="AG869" s="1">
        <v>1.925</v>
      </c>
    </row>
    <row r="870" spans="3:33" x14ac:dyDescent="0.2">
      <c r="C870" s="10"/>
      <c r="AG870" s="1">
        <v>1.925</v>
      </c>
    </row>
    <row r="871" spans="3:33" x14ac:dyDescent="0.2">
      <c r="C871" s="10"/>
      <c r="AG871" s="1">
        <v>1.95</v>
      </c>
    </row>
    <row r="872" spans="3:33" x14ac:dyDescent="0.2">
      <c r="C872" s="10"/>
      <c r="AG872" s="1">
        <v>1.95</v>
      </c>
    </row>
    <row r="873" spans="3:33" x14ac:dyDescent="0.2">
      <c r="C873" s="10"/>
      <c r="AG873" s="1">
        <v>1.95</v>
      </c>
    </row>
    <row r="874" spans="3:33" x14ac:dyDescent="0.2">
      <c r="C874" s="10"/>
      <c r="AG874" s="1">
        <v>1.95</v>
      </c>
    </row>
    <row r="875" spans="3:33" x14ac:dyDescent="0.2">
      <c r="C875" s="10"/>
      <c r="AG875" s="1">
        <v>1.95</v>
      </c>
    </row>
    <row r="876" spans="3:33" x14ac:dyDescent="0.2">
      <c r="C876" s="10"/>
      <c r="AG876" s="1">
        <v>1.95</v>
      </c>
    </row>
    <row r="877" spans="3:33" x14ac:dyDescent="0.2">
      <c r="C877" s="10"/>
      <c r="AG877" s="1">
        <v>1.95</v>
      </c>
    </row>
    <row r="878" spans="3:33" x14ac:dyDescent="0.2">
      <c r="C878" s="10"/>
      <c r="AG878" s="1">
        <v>1.95</v>
      </c>
    </row>
    <row r="879" spans="3:33" x14ac:dyDescent="0.2">
      <c r="C879" s="10"/>
      <c r="AG879" s="1">
        <v>1.95</v>
      </c>
    </row>
    <row r="880" spans="3:33" x14ac:dyDescent="0.2">
      <c r="C880" s="10"/>
      <c r="AG880" s="1">
        <v>1.95</v>
      </c>
    </row>
    <row r="881" spans="3:33" x14ac:dyDescent="0.2">
      <c r="C881" s="10"/>
      <c r="AG881" s="1">
        <v>1.95</v>
      </c>
    </row>
    <row r="882" spans="3:33" x14ac:dyDescent="0.2">
      <c r="C882" s="10"/>
      <c r="AG882" s="1">
        <v>1.95</v>
      </c>
    </row>
    <row r="883" spans="3:33" x14ac:dyDescent="0.2">
      <c r="C883" s="10"/>
      <c r="AG883" s="1">
        <v>1.95</v>
      </c>
    </row>
    <row r="884" spans="3:33" x14ac:dyDescent="0.2">
      <c r="C884" s="10"/>
      <c r="AG884" s="1">
        <v>1.95</v>
      </c>
    </row>
    <row r="885" spans="3:33" x14ac:dyDescent="0.2">
      <c r="C885" s="10"/>
      <c r="AG885" s="1">
        <v>1.95</v>
      </c>
    </row>
    <row r="886" spans="3:33" x14ac:dyDescent="0.2">
      <c r="C886" s="10"/>
      <c r="AG886" s="1">
        <v>1.95</v>
      </c>
    </row>
    <row r="887" spans="3:33" x14ac:dyDescent="0.2">
      <c r="C887" s="10"/>
      <c r="AG887" s="1">
        <v>1.95</v>
      </c>
    </row>
    <row r="888" spans="3:33" x14ac:dyDescent="0.2">
      <c r="C888" s="10"/>
      <c r="AG888" s="1">
        <v>1.95</v>
      </c>
    </row>
    <row r="889" spans="3:33" x14ac:dyDescent="0.2">
      <c r="C889" s="10"/>
      <c r="AG889" s="1">
        <v>1.95</v>
      </c>
    </row>
    <row r="890" spans="3:33" x14ac:dyDescent="0.2">
      <c r="C890" s="10"/>
      <c r="AG890" s="1">
        <v>1.95</v>
      </c>
    </row>
    <row r="891" spans="3:33" x14ac:dyDescent="0.2">
      <c r="C891" s="10"/>
      <c r="AG891" s="1">
        <v>1.95</v>
      </c>
    </row>
    <row r="892" spans="3:33" x14ac:dyDescent="0.2">
      <c r="C892" s="10"/>
      <c r="AG892" s="1">
        <v>1.95</v>
      </c>
    </row>
    <row r="893" spans="3:33" x14ac:dyDescent="0.2">
      <c r="C893" s="10"/>
      <c r="AG893" s="1">
        <v>1.95</v>
      </c>
    </row>
    <row r="894" spans="3:33" x14ac:dyDescent="0.2">
      <c r="C894" s="10"/>
      <c r="AG894" s="1">
        <v>1.95</v>
      </c>
    </row>
    <row r="895" spans="3:33" x14ac:dyDescent="0.2">
      <c r="C895" s="10"/>
      <c r="AG895" s="1">
        <v>1.95</v>
      </c>
    </row>
    <row r="896" spans="3:33" x14ac:dyDescent="0.2">
      <c r="C896" s="10"/>
      <c r="AG896" s="1">
        <v>1.95</v>
      </c>
    </row>
    <row r="897" spans="3:33" x14ac:dyDescent="0.2">
      <c r="C897" s="10"/>
      <c r="AG897" s="1">
        <v>1.95</v>
      </c>
    </row>
    <row r="898" spans="3:33" x14ac:dyDescent="0.2">
      <c r="C898" s="10"/>
      <c r="AG898" s="1">
        <v>1.95</v>
      </c>
    </row>
    <row r="899" spans="3:33" x14ac:dyDescent="0.2">
      <c r="C899" s="10"/>
      <c r="AG899" s="1">
        <v>1.95</v>
      </c>
    </row>
    <row r="900" spans="3:33" x14ac:dyDescent="0.2">
      <c r="C900" s="10"/>
      <c r="AG900" s="1">
        <v>1.95</v>
      </c>
    </row>
    <row r="901" spans="3:33" x14ac:dyDescent="0.2">
      <c r="C901" s="10"/>
      <c r="AG901" s="1">
        <v>1.95</v>
      </c>
    </row>
    <row r="902" spans="3:33" x14ac:dyDescent="0.2">
      <c r="C902" s="10"/>
      <c r="AG902" s="1">
        <v>1.95</v>
      </c>
    </row>
    <row r="903" spans="3:33" x14ac:dyDescent="0.2">
      <c r="C903" s="10"/>
      <c r="AG903" s="1">
        <v>1.95</v>
      </c>
    </row>
    <row r="904" spans="3:33" x14ac:dyDescent="0.2">
      <c r="C904" s="10"/>
      <c r="AG904" s="1">
        <v>1.95</v>
      </c>
    </row>
    <row r="905" spans="3:33" x14ac:dyDescent="0.2">
      <c r="C905" s="10"/>
      <c r="AG905" s="1">
        <v>1.95</v>
      </c>
    </row>
    <row r="906" spans="3:33" x14ac:dyDescent="0.2">
      <c r="C906" s="10"/>
      <c r="AG906" s="1">
        <v>1.95</v>
      </c>
    </row>
    <row r="907" spans="3:33" x14ac:dyDescent="0.2">
      <c r="C907" s="10"/>
      <c r="AG907" s="1">
        <v>1.95</v>
      </c>
    </row>
    <row r="908" spans="3:33" x14ac:dyDescent="0.2">
      <c r="C908" s="10"/>
      <c r="AG908" s="1">
        <v>1.95</v>
      </c>
    </row>
    <row r="909" spans="3:33" x14ac:dyDescent="0.2">
      <c r="C909" s="10"/>
      <c r="AG909" s="1">
        <v>1.95</v>
      </c>
    </row>
    <row r="910" spans="3:33" x14ac:dyDescent="0.2">
      <c r="C910" s="10"/>
      <c r="AG910" s="1">
        <v>1.95</v>
      </c>
    </row>
    <row r="911" spans="3:33" x14ac:dyDescent="0.2">
      <c r="C911" s="10"/>
      <c r="AG911" s="1">
        <v>1.95</v>
      </c>
    </row>
    <row r="912" spans="3:33" x14ac:dyDescent="0.2">
      <c r="C912" s="10"/>
      <c r="AG912" s="1">
        <v>1.95</v>
      </c>
    </row>
    <row r="913" spans="3:33" x14ac:dyDescent="0.2">
      <c r="C913" s="10"/>
      <c r="AG913" s="1">
        <v>1.95</v>
      </c>
    </row>
    <row r="914" spans="3:33" x14ac:dyDescent="0.2">
      <c r="C914" s="10"/>
      <c r="AG914" s="1">
        <v>1.95</v>
      </c>
    </row>
    <row r="915" spans="3:33" x14ac:dyDescent="0.2">
      <c r="C915" s="10"/>
      <c r="AG915" s="1">
        <v>1.95</v>
      </c>
    </row>
    <row r="916" spans="3:33" x14ac:dyDescent="0.2">
      <c r="C916" s="10"/>
      <c r="AG916" s="1">
        <v>1.95</v>
      </c>
    </row>
    <row r="917" spans="3:33" x14ac:dyDescent="0.2">
      <c r="C917" s="10"/>
      <c r="AG917" s="1">
        <v>1.95</v>
      </c>
    </row>
    <row r="918" spans="3:33" x14ac:dyDescent="0.2">
      <c r="C918" s="10"/>
      <c r="AG918" s="1">
        <v>1.95</v>
      </c>
    </row>
    <row r="919" spans="3:33" x14ac:dyDescent="0.2">
      <c r="C919" s="10"/>
      <c r="AG919" s="1">
        <v>1.95</v>
      </c>
    </row>
    <row r="920" spans="3:33" x14ac:dyDescent="0.2">
      <c r="C920" s="10"/>
      <c r="AG920" s="1">
        <v>1.95</v>
      </c>
    </row>
    <row r="921" spans="3:33" x14ac:dyDescent="0.2">
      <c r="C921" s="10"/>
      <c r="AG921" s="1">
        <v>1.95</v>
      </c>
    </row>
    <row r="922" spans="3:33" x14ac:dyDescent="0.2">
      <c r="C922" s="10"/>
      <c r="AG922" s="1">
        <v>1.95</v>
      </c>
    </row>
    <row r="923" spans="3:33" x14ac:dyDescent="0.2">
      <c r="C923" s="10"/>
      <c r="AG923" s="1">
        <v>1.95</v>
      </c>
    </row>
    <row r="924" spans="3:33" x14ac:dyDescent="0.2">
      <c r="C924" s="10"/>
      <c r="AG924" s="1">
        <v>1.91</v>
      </c>
    </row>
    <row r="925" spans="3:33" x14ac:dyDescent="0.2">
      <c r="C925" s="10"/>
      <c r="AG925" s="1">
        <v>1.6950000000000001</v>
      </c>
    </row>
    <row r="926" spans="3:33" x14ac:dyDescent="0.2">
      <c r="C926" s="10"/>
      <c r="AG926" s="1">
        <v>1.96</v>
      </c>
    </row>
    <row r="927" spans="3:33" x14ac:dyDescent="0.2">
      <c r="C927" s="10"/>
      <c r="AG927" s="1">
        <v>2.04</v>
      </c>
    </row>
    <row r="928" spans="3:33" x14ac:dyDescent="0.2">
      <c r="C928" s="10"/>
      <c r="AG928" s="1">
        <v>2.13</v>
      </c>
    </row>
    <row r="929" spans="3:33" x14ac:dyDescent="0.2">
      <c r="C929" s="10"/>
      <c r="AG929" s="1">
        <v>1.915</v>
      </c>
    </row>
    <row r="930" spans="3:33" x14ac:dyDescent="0.2">
      <c r="C930" s="10"/>
      <c r="AG930" s="1">
        <v>1.915</v>
      </c>
    </row>
    <row r="931" spans="3:33" x14ac:dyDescent="0.2">
      <c r="C931" s="10"/>
      <c r="AG931" s="1">
        <v>1.915</v>
      </c>
    </row>
    <row r="932" spans="3:33" x14ac:dyDescent="0.2">
      <c r="C932" s="10"/>
      <c r="AG932" s="1">
        <v>1.91</v>
      </c>
    </row>
    <row r="933" spans="3:33" x14ac:dyDescent="0.2">
      <c r="C933" s="10"/>
      <c r="AG933" s="1">
        <v>1.94</v>
      </c>
    </row>
    <row r="934" spans="3:33" x14ac:dyDescent="0.2">
      <c r="C934" s="10"/>
      <c r="AG934" s="1">
        <v>1.94</v>
      </c>
    </row>
    <row r="935" spans="3:33" x14ac:dyDescent="0.2">
      <c r="C935" s="10"/>
      <c r="AG935" s="1">
        <v>1.94</v>
      </c>
    </row>
    <row r="936" spans="3:33" x14ac:dyDescent="0.2">
      <c r="C936" s="10"/>
      <c r="AG936" s="1">
        <v>1.94</v>
      </c>
    </row>
    <row r="937" spans="3:33" x14ac:dyDescent="0.2">
      <c r="C937" s="10"/>
      <c r="AG937" s="1">
        <v>1.94</v>
      </c>
    </row>
    <row r="938" spans="3:33" x14ac:dyDescent="0.2">
      <c r="C938" s="10"/>
      <c r="AG938" s="1">
        <v>1.94</v>
      </c>
    </row>
    <row r="939" spans="3:33" x14ac:dyDescent="0.2">
      <c r="C939" s="10"/>
      <c r="AG939" s="1">
        <v>1.94</v>
      </c>
    </row>
    <row r="940" spans="3:33" x14ac:dyDescent="0.2">
      <c r="C940" s="10"/>
      <c r="AG940" s="1">
        <v>1.94</v>
      </c>
    </row>
    <row r="941" spans="3:33" x14ac:dyDescent="0.2">
      <c r="C941" s="10"/>
      <c r="AG941" s="1">
        <v>1.94</v>
      </c>
    </row>
    <row r="942" spans="3:33" x14ac:dyDescent="0.2">
      <c r="C942" s="10"/>
      <c r="AG942" s="1">
        <v>1.94</v>
      </c>
    </row>
    <row r="943" spans="3:33" x14ac:dyDescent="0.2">
      <c r="C943" s="10"/>
      <c r="AG943" s="1">
        <v>1.94</v>
      </c>
    </row>
    <row r="944" spans="3:33" x14ac:dyDescent="0.2">
      <c r="C944" s="10"/>
      <c r="AG944" s="1">
        <v>1.94</v>
      </c>
    </row>
    <row r="945" spans="3:33" x14ac:dyDescent="0.2">
      <c r="C945" s="10"/>
      <c r="AG945" s="1">
        <v>1.94</v>
      </c>
    </row>
    <row r="946" spans="3:33" x14ac:dyDescent="0.2">
      <c r="C946" s="10"/>
      <c r="AG946" s="1">
        <v>1.94</v>
      </c>
    </row>
    <row r="947" spans="3:33" x14ac:dyDescent="0.2">
      <c r="C947" s="10"/>
      <c r="AG947" s="1">
        <v>1.94</v>
      </c>
    </row>
    <row r="948" spans="3:33" x14ac:dyDescent="0.2">
      <c r="C948" s="10"/>
      <c r="AG948" s="1">
        <v>1.94</v>
      </c>
    </row>
    <row r="949" spans="3:33" x14ac:dyDescent="0.2">
      <c r="C949" s="10"/>
      <c r="AG949" s="1">
        <v>1.94</v>
      </c>
    </row>
    <row r="950" spans="3:33" x14ac:dyDescent="0.2">
      <c r="C950" s="10"/>
      <c r="AG950" s="1">
        <v>1.94</v>
      </c>
    </row>
    <row r="951" spans="3:33" x14ac:dyDescent="0.2">
      <c r="C951" s="10"/>
      <c r="AG951" s="1">
        <v>1.94</v>
      </c>
    </row>
    <row r="952" spans="3:33" x14ac:dyDescent="0.2">
      <c r="C952" s="10"/>
      <c r="AG952" s="1">
        <v>1.94</v>
      </c>
    </row>
    <row r="953" spans="3:33" x14ac:dyDescent="0.2">
      <c r="C953" s="10"/>
      <c r="AG953" s="1">
        <v>1.94</v>
      </c>
    </row>
    <row r="954" spans="3:33" x14ac:dyDescent="0.2">
      <c r="C954" s="10"/>
      <c r="AG954" s="1">
        <v>1.94</v>
      </c>
    </row>
    <row r="955" spans="3:33" x14ac:dyDescent="0.2">
      <c r="C955" s="10"/>
      <c r="AG955" s="1">
        <v>1.94</v>
      </c>
    </row>
    <row r="956" spans="3:33" x14ac:dyDescent="0.2">
      <c r="C956" s="10"/>
      <c r="AG956" s="1">
        <v>1.94</v>
      </c>
    </row>
    <row r="957" spans="3:33" x14ac:dyDescent="0.2">
      <c r="C957" s="10"/>
      <c r="AG957" s="1">
        <v>1.94</v>
      </c>
    </row>
    <row r="958" spans="3:33" x14ac:dyDescent="0.2">
      <c r="C958" s="10"/>
      <c r="AG958" s="1">
        <v>1.94</v>
      </c>
    </row>
    <row r="959" spans="3:33" x14ac:dyDescent="0.2">
      <c r="C959" s="10"/>
      <c r="AG959" s="1">
        <v>1.94</v>
      </c>
    </row>
    <row r="960" spans="3:33" x14ac:dyDescent="0.2">
      <c r="C960" s="10"/>
      <c r="AG960" s="1">
        <v>1.94</v>
      </c>
    </row>
    <row r="961" spans="3:33" x14ac:dyDescent="0.2">
      <c r="C961" s="10"/>
      <c r="AG961" s="1">
        <v>1.94</v>
      </c>
    </row>
    <row r="962" spans="3:33" x14ac:dyDescent="0.2">
      <c r="C962" s="10"/>
      <c r="AG962" s="1">
        <v>1.94</v>
      </c>
    </row>
    <row r="963" spans="3:33" x14ac:dyDescent="0.2">
      <c r="C963" s="10"/>
      <c r="AG963" s="1">
        <v>1.94</v>
      </c>
    </row>
    <row r="964" spans="3:33" x14ac:dyDescent="0.2">
      <c r="C964" s="10"/>
      <c r="AG964" s="1">
        <v>1.94</v>
      </c>
    </row>
    <row r="965" spans="3:33" x14ac:dyDescent="0.2">
      <c r="C965" s="10"/>
      <c r="AG965" s="1">
        <v>1.94</v>
      </c>
    </row>
    <row r="966" spans="3:33" x14ac:dyDescent="0.2">
      <c r="C966" s="10"/>
      <c r="AG966" s="1">
        <v>1.94</v>
      </c>
    </row>
    <row r="967" spans="3:33" x14ac:dyDescent="0.2">
      <c r="C967" s="10"/>
      <c r="AG967" s="1">
        <v>1.94</v>
      </c>
    </row>
    <row r="968" spans="3:33" x14ac:dyDescent="0.2">
      <c r="C968" s="10"/>
      <c r="AG968" s="1">
        <v>1.94</v>
      </c>
    </row>
    <row r="969" spans="3:33" x14ac:dyDescent="0.2">
      <c r="C969" s="10"/>
      <c r="AG969" s="1">
        <v>1.94</v>
      </c>
    </row>
    <row r="970" spans="3:33" x14ac:dyDescent="0.2">
      <c r="C970" s="10"/>
      <c r="AG970" s="1">
        <v>1.94</v>
      </c>
    </row>
    <row r="971" spans="3:33" x14ac:dyDescent="0.2">
      <c r="C971" s="10"/>
      <c r="AG971" s="1">
        <v>1.94</v>
      </c>
    </row>
    <row r="972" spans="3:33" x14ac:dyDescent="0.2">
      <c r="C972" s="10"/>
      <c r="AG972" s="1">
        <v>1.94</v>
      </c>
    </row>
    <row r="973" spans="3:33" x14ac:dyDescent="0.2">
      <c r="C973" s="10"/>
      <c r="AG973" s="1">
        <v>1.94</v>
      </c>
    </row>
    <row r="974" spans="3:33" x14ac:dyDescent="0.2">
      <c r="C974" s="10"/>
      <c r="AG974" s="1">
        <v>1.94</v>
      </c>
    </row>
    <row r="975" spans="3:33" x14ac:dyDescent="0.2">
      <c r="C975" s="10"/>
      <c r="AG975" s="1">
        <v>1.94</v>
      </c>
    </row>
    <row r="976" spans="3:33" x14ac:dyDescent="0.2">
      <c r="C976" s="10"/>
      <c r="AG976" s="1">
        <v>1.94</v>
      </c>
    </row>
    <row r="977" spans="3:33" x14ac:dyDescent="0.2">
      <c r="C977" s="10"/>
      <c r="AG977" s="1">
        <v>1.94</v>
      </c>
    </row>
    <row r="978" spans="3:33" x14ac:dyDescent="0.2">
      <c r="C978" s="10"/>
      <c r="AG978" s="1">
        <v>1.94</v>
      </c>
    </row>
    <row r="979" spans="3:33" x14ac:dyDescent="0.2">
      <c r="C979" s="10"/>
      <c r="AG979" s="1">
        <v>1.94</v>
      </c>
    </row>
    <row r="980" spans="3:33" x14ac:dyDescent="0.2">
      <c r="C980" s="10"/>
      <c r="AG980" s="1">
        <v>1.94</v>
      </c>
    </row>
    <row r="981" spans="3:33" x14ac:dyDescent="0.2">
      <c r="C981" s="10"/>
      <c r="AG981" s="1">
        <v>1.94</v>
      </c>
    </row>
    <row r="982" spans="3:33" x14ac:dyDescent="0.2">
      <c r="C982" s="10"/>
      <c r="AG982" s="1">
        <v>1.94</v>
      </c>
    </row>
    <row r="983" spans="3:33" x14ac:dyDescent="0.2">
      <c r="C983" s="10"/>
      <c r="AG983" s="1">
        <v>1.94</v>
      </c>
    </row>
    <row r="984" spans="3:33" x14ac:dyDescent="0.2">
      <c r="C984" s="10"/>
      <c r="AG984" s="1">
        <v>1.94</v>
      </c>
    </row>
    <row r="985" spans="3:33" x14ac:dyDescent="0.2">
      <c r="C985" s="10"/>
      <c r="AG985" s="1">
        <v>1.91</v>
      </c>
    </row>
    <row r="986" spans="3:33" x14ac:dyDescent="0.2">
      <c r="C986" s="10"/>
      <c r="AG986" s="1">
        <v>1.6950000000000001</v>
      </c>
    </row>
    <row r="987" spans="3:33" x14ac:dyDescent="0.2">
      <c r="C987" s="10"/>
      <c r="AG987" s="1">
        <v>1.96</v>
      </c>
    </row>
    <row r="988" spans="3:33" x14ac:dyDescent="0.2">
      <c r="C988" s="10"/>
      <c r="AG988" s="1">
        <v>2.04</v>
      </c>
    </row>
    <row r="989" spans="3:33" x14ac:dyDescent="0.2">
      <c r="C989" s="10"/>
      <c r="AG989" s="1">
        <v>2.13</v>
      </c>
    </row>
    <row r="990" spans="3:33" x14ac:dyDescent="0.2">
      <c r="C990" s="10"/>
      <c r="AG990" s="1">
        <v>1.915</v>
      </c>
    </row>
    <row r="991" spans="3:33" x14ac:dyDescent="0.2">
      <c r="C991" s="10"/>
      <c r="AG991" s="1">
        <v>1.915</v>
      </c>
    </row>
    <row r="992" spans="3:33" x14ac:dyDescent="0.2">
      <c r="C992" s="10"/>
      <c r="AG992" s="1">
        <v>1.915</v>
      </c>
    </row>
    <row r="993" spans="3:33" x14ac:dyDescent="0.2">
      <c r="C993" s="10"/>
      <c r="AG993" s="1">
        <v>1.905</v>
      </c>
    </row>
    <row r="994" spans="3:33" x14ac:dyDescent="0.2">
      <c r="C994" s="10"/>
      <c r="AG994" s="1">
        <v>1.89</v>
      </c>
    </row>
    <row r="995" spans="3:33" x14ac:dyDescent="0.2">
      <c r="C995" s="10"/>
      <c r="AG995" s="1">
        <v>1.99</v>
      </c>
    </row>
    <row r="996" spans="3:33" x14ac:dyDescent="0.2">
      <c r="C996" s="10"/>
      <c r="AG996" s="1">
        <v>1.99</v>
      </c>
    </row>
    <row r="997" spans="3:33" x14ac:dyDescent="0.2">
      <c r="C997" s="10"/>
      <c r="AG997" s="1">
        <v>1.99</v>
      </c>
    </row>
    <row r="998" spans="3:33" x14ac:dyDescent="0.2">
      <c r="C998" s="10"/>
      <c r="AG998" s="1">
        <v>1.99</v>
      </c>
    </row>
    <row r="999" spans="3:33" x14ac:dyDescent="0.2">
      <c r="C999" s="10"/>
      <c r="AG999" s="1">
        <v>1.99</v>
      </c>
    </row>
    <row r="1000" spans="3:33" x14ac:dyDescent="0.2">
      <c r="C1000" s="10"/>
      <c r="AG1000" s="1">
        <v>1.99</v>
      </c>
    </row>
    <row r="1001" spans="3:33" x14ac:dyDescent="0.2">
      <c r="C1001" s="10"/>
      <c r="AG1001" s="1">
        <v>1.99</v>
      </c>
    </row>
    <row r="1002" spans="3:33" x14ac:dyDescent="0.2">
      <c r="C1002" s="10"/>
      <c r="AG1002" s="1">
        <v>1.99</v>
      </c>
    </row>
    <row r="1003" spans="3:33" x14ac:dyDescent="0.2">
      <c r="C1003" s="10"/>
      <c r="AG1003" s="1">
        <v>1.99</v>
      </c>
    </row>
    <row r="1004" spans="3:33" x14ac:dyDescent="0.2">
      <c r="C1004" s="10"/>
      <c r="AG1004" s="1">
        <v>1.99</v>
      </c>
    </row>
    <row r="1005" spans="3:33" x14ac:dyDescent="0.2">
      <c r="C1005" s="10"/>
      <c r="AG1005" s="1">
        <v>1.99</v>
      </c>
    </row>
    <row r="1006" spans="3:33" x14ac:dyDescent="0.2">
      <c r="C1006" s="10"/>
      <c r="AG1006" s="1">
        <v>1.99</v>
      </c>
    </row>
    <row r="1007" spans="3:33" x14ac:dyDescent="0.2">
      <c r="C1007" s="10"/>
      <c r="AG1007" s="1">
        <v>1.99</v>
      </c>
    </row>
    <row r="1008" spans="3:33" x14ac:dyDescent="0.2">
      <c r="C1008" s="10"/>
      <c r="AG1008" s="1">
        <v>1.99</v>
      </c>
    </row>
    <row r="1009" spans="3:33" x14ac:dyDescent="0.2">
      <c r="C1009" s="10"/>
      <c r="AG1009" s="1">
        <v>1.99</v>
      </c>
    </row>
    <row r="1010" spans="3:33" x14ac:dyDescent="0.2">
      <c r="C1010" s="10"/>
      <c r="AG1010" s="1">
        <v>1.99</v>
      </c>
    </row>
    <row r="1011" spans="3:33" x14ac:dyDescent="0.2">
      <c r="C1011" s="10"/>
      <c r="AG1011" s="1">
        <v>1.99</v>
      </c>
    </row>
    <row r="1012" spans="3:33" x14ac:dyDescent="0.2">
      <c r="C1012" s="10"/>
      <c r="AG1012" s="1">
        <v>1.99</v>
      </c>
    </row>
    <row r="1013" spans="3:33" x14ac:dyDescent="0.2">
      <c r="C1013" s="10"/>
      <c r="AG1013" s="1">
        <v>1.99</v>
      </c>
    </row>
    <row r="1014" spans="3:33" x14ac:dyDescent="0.2">
      <c r="C1014" s="10"/>
      <c r="AG1014" s="1">
        <v>1.99</v>
      </c>
    </row>
    <row r="1015" spans="3:33" x14ac:dyDescent="0.2">
      <c r="C1015" s="10"/>
      <c r="AG1015" s="1">
        <v>1.99</v>
      </c>
    </row>
    <row r="1016" spans="3:33" x14ac:dyDescent="0.2">
      <c r="C1016" s="10"/>
      <c r="AG1016" s="1">
        <v>1.99</v>
      </c>
    </row>
    <row r="1017" spans="3:33" x14ac:dyDescent="0.2">
      <c r="C1017" s="10"/>
      <c r="AG1017" s="1">
        <v>1.99</v>
      </c>
    </row>
    <row r="1018" spans="3:33" x14ac:dyDescent="0.2">
      <c r="C1018" s="10"/>
      <c r="AG1018" s="1">
        <v>1.99</v>
      </c>
    </row>
    <row r="1019" spans="3:33" x14ac:dyDescent="0.2">
      <c r="C1019" s="10"/>
      <c r="AG1019" s="1">
        <v>1.99</v>
      </c>
    </row>
    <row r="1020" spans="3:33" x14ac:dyDescent="0.2">
      <c r="C1020" s="10"/>
      <c r="AG1020" s="1">
        <v>1.99</v>
      </c>
    </row>
    <row r="1021" spans="3:33" x14ac:dyDescent="0.2">
      <c r="C1021" s="10"/>
      <c r="AG1021" s="1">
        <v>1.99</v>
      </c>
    </row>
    <row r="1022" spans="3:33" x14ac:dyDescent="0.2">
      <c r="C1022" s="10"/>
      <c r="AG1022" s="1">
        <v>1.99</v>
      </c>
    </row>
    <row r="1023" spans="3:33" x14ac:dyDescent="0.2">
      <c r="C1023" s="10"/>
      <c r="AG1023" s="1">
        <v>1.99</v>
      </c>
    </row>
    <row r="1024" spans="3:33" x14ac:dyDescent="0.2">
      <c r="C1024" s="10"/>
      <c r="AG1024" s="1">
        <v>1.99</v>
      </c>
    </row>
    <row r="1025" spans="3:33" x14ac:dyDescent="0.2">
      <c r="C1025" s="10"/>
      <c r="AG1025" s="1">
        <v>1.99</v>
      </c>
    </row>
    <row r="1026" spans="3:33" x14ac:dyDescent="0.2">
      <c r="C1026" s="10"/>
      <c r="AG1026" s="1">
        <v>1.99</v>
      </c>
    </row>
    <row r="1027" spans="3:33" x14ac:dyDescent="0.2">
      <c r="C1027" s="10"/>
      <c r="AG1027" s="1">
        <v>1.99</v>
      </c>
    </row>
    <row r="1028" spans="3:33" x14ac:dyDescent="0.2">
      <c r="C1028" s="10"/>
      <c r="AG1028" s="1">
        <v>1.99</v>
      </c>
    </row>
    <row r="1029" spans="3:33" x14ac:dyDescent="0.2">
      <c r="C1029" s="10"/>
      <c r="AG1029" s="1">
        <v>1.99</v>
      </c>
    </row>
    <row r="1030" spans="3:33" x14ac:dyDescent="0.2">
      <c r="C1030" s="10"/>
      <c r="AG1030" s="1">
        <v>1.99</v>
      </c>
    </row>
    <row r="1031" spans="3:33" x14ac:dyDescent="0.2">
      <c r="C1031" s="10"/>
      <c r="AG1031" s="1">
        <v>1.99</v>
      </c>
    </row>
    <row r="1032" spans="3:33" x14ac:dyDescent="0.2">
      <c r="C1032" s="10"/>
      <c r="AG1032" s="1">
        <v>1.99</v>
      </c>
    </row>
    <row r="1033" spans="3:33" x14ac:dyDescent="0.2">
      <c r="C1033" s="10"/>
      <c r="AG1033" s="1">
        <v>1.99</v>
      </c>
    </row>
    <row r="1034" spans="3:33" x14ac:dyDescent="0.2">
      <c r="C1034" s="10"/>
      <c r="AG1034" s="1">
        <v>1.99</v>
      </c>
    </row>
    <row r="1035" spans="3:33" x14ac:dyDescent="0.2">
      <c r="C1035" s="10"/>
      <c r="AG1035" s="1">
        <v>1.99</v>
      </c>
    </row>
    <row r="1036" spans="3:33" x14ac:dyDescent="0.2">
      <c r="C1036" s="10"/>
      <c r="AG1036" s="1">
        <v>1.99</v>
      </c>
    </row>
    <row r="1037" spans="3:33" x14ac:dyDescent="0.2">
      <c r="C1037" s="10"/>
      <c r="AG1037" s="1">
        <v>1.99</v>
      </c>
    </row>
    <row r="1038" spans="3:33" x14ac:dyDescent="0.2">
      <c r="C1038" s="10"/>
      <c r="AG1038" s="1">
        <v>1.99</v>
      </c>
    </row>
    <row r="1039" spans="3:33" x14ac:dyDescent="0.2">
      <c r="C1039" s="10"/>
      <c r="AG1039" s="1">
        <v>1.99</v>
      </c>
    </row>
    <row r="1040" spans="3:33" x14ac:dyDescent="0.2">
      <c r="C1040" s="10"/>
      <c r="AG1040" s="1">
        <v>1.99</v>
      </c>
    </row>
    <row r="1041" spans="3:33" x14ac:dyDescent="0.2">
      <c r="C1041" s="10"/>
      <c r="AG1041" s="1">
        <v>1.99</v>
      </c>
    </row>
    <row r="1042" spans="3:33" x14ac:dyDescent="0.2">
      <c r="C1042" s="10"/>
      <c r="AG1042" s="1">
        <v>1.99</v>
      </c>
    </row>
    <row r="1043" spans="3:33" x14ac:dyDescent="0.2">
      <c r="C1043" s="10"/>
      <c r="AG1043" s="1">
        <v>1.99</v>
      </c>
    </row>
    <row r="1044" spans="3:33" x14ac:dyDescent="0.2">
      <c r="C1044" s="10"/>
      <c r="AG1044" s="1">
        <v>1.99</v>
      </c>
    </row>
    <row r="1045" spans="3:33" x14ac:dyDescent="0.2">
      <c r="C1045" s="10"/>
      <c r="AG1045" s="1">
        <v>1.99</v>
      </c>
    </row>
    <row r="1046" spans="3:33" x14ac:dyDescent="0.2">
      <c r="C1046" s="10"/>
      <c r="AG1046" s="1">
        <v>1.91</v>
      </c>
    </row>
    <row r="1047" spans="3:33" x14ac:dyDescent="0.2">
      <c r="C1047" s="10"/>
      <c r="AG1047" s="1">
        <v>1.6950000000000001</v>
      </c>
    </row>
    <row r="1048" spans="3:33" x14ac:dyDescent="0.2">
      <c r="C1048" s="10"/>
      <c r="AG1048" s="1">
        <v>1.96</v>
      </c>
    </row>
    <row r="1049" spans="3:33" x14ac:dyDescent="0.2">
      <c r="C1049" s="10"/>
      <c r="AG1049" s="1">
        <v>2.04</v>
      </c>
    </row>
    <row r="1050" spans="3:33" x14ac:dyDescent="0.2">
      <c r="C1050" s="10"/>
      <c r="AG1050" s="1">
        <v>2.13</v>
      </c>
    </row>
    <row r="1051" spans="3:33" x14ac:dyDescent="0.2">
      <c r="C1051" s="10"/>
      <c r="AG1051" s="1">
        <v>1.915</v>
      </c>
    </row>
    <row r="1052" spans="3:33" x14ac:dyDescent="0.2">
      <c r="C1052" s="10"/>
      <c r="AG1052" s="1">
        <v>1.915</v>
      </c>
    </row>
    <row r="1053" spans="3:33" x14ac:dyDescent="0.2">
      <c r="C1053" s="10"/>
      <c r="AG1053" s="1">
        <v>1.915</v>
      </c>
    </row>
    <row r="1054" spans="3:33" x14ac:dyDescent="0.2">
      <c r="C1054" s="10"/>
      <c r="AG1054" s="1">
        <v>1.905</v>
      </c>
    </row>
    <row r="1055" spans="3:33" x14ac:dyDescent="0.2">
      <c r="C1055" s="10"/>
      <c r="AG1055" s="1">
        <v>1.89</v>
      </c>
    </row>
    <row r="1056" spans="3:33" x14ac:dyDescent="0.2">
      <c r="C1056" s="10"/>
      <c r="AG1056" s="1">
        <v>2.0449999999999999</v>
      </c>
    </row>
    <row r="1057" spans="3:33" x14ac:dyDescent="0.2">
      <c r="C1057" s="10"/>
      <c r="AG1057" s="1">
        <v>2.2400000000000002</v>
      </c>
    </row>
    <row r="1058" spans="3:33" x14ac:dyDescent="0.2">
      <c r="C1058" s="10"/>
      <c r="AG1058" s="1">
        <v>2.2400000000000002</v>
      </c>
    </row>
    <row r="1059" spans="3:33" x14ac:dyDescent="0.2">
      <c r="C1059" s="10"/>
      <c r="AG1059" s="1">
        <v>2.2400000000000002</v>
      </c>
    </row>
    <row r="1060" spans="3:33" x14ac:dyDescent="0.2">
      <c r="C1060" s="10"/>
      <c r="AG1060" s="1">
        <v>2.2400000000000002</v>
      </c>
    </row>
    <row r="1061" spans="3:33" x14ac:dyDescent="0.2">
      <c r="C1061" s="10"/>
      <c r="AG1061" s="1">
        <v>2.2400000000000002</v>
      </c>
    </row>
    <row r="1062" spans="3:33" x14ac:dyDescent="0.2">
      <c r="C1062" s="10"/>
      <c r="AG1062" s="1">
        <v>2.2400000000000002</v>
      </c>
    </row>
    <row r="1063" spans="3:33" x14ac:dyDescent="0.2">
      <c r="C1063" s="10"/>
      <c r="AG1063" s="1">
        <v>2.2400000000000002</v>
      </c>
    </row>
    <row r="1064" spans="3:33" x14ac:dyDescent="0.2">
      <c r="C1064" s="10"/>
      <c r="AG1064" s="1">
        <v>2.2400000000000002</v>
      </c>
    </row>
    <row r="1065" spans="3:33" x14ac:dyDescent="0.2">
      <c r="C1065" s="10"/>
      <c r="AG1065" s="1">
        <v>2.2400000000000002</v>
      </c>
    </row>
    <row r="1066" spans="3:33" x14ac:dyDescent="0.2">
      <c r="C1066" s="10"/>
      <c r="AG1066" s="1">
        <v>2.2400000000000002</v>
      </c>
    </row>
    <row r="1067" spans="3:33" x14ac:dyDescent="0.2">
      <c r="C1067" s="10"/>
      <c r="AG1067" s="1">
        <v>2.2400000000000002</v>
      </c>
    </row>
    <row r="1068" spans="3:33" x14ac:dyDescent="0.2">
      <c r="C1068" s="10"/>
      <c r="AG1068" s="1">
        <v>2.2400000000000002</v>
      </c>
    </row>
    <row r="1069" spans="3:33" x14ac:dyDescent="0.2">
      <c r="C1069" s="10"/>
      <c r="AG1069" s="1">
        <v>2.2400000000000002</v>
      </c>
    </row>
    <row r="1070" spans="3:33" x14ac:dyDescent="0.2">
      <c r="C1070" s="10"/>
      <c r="AG1070" s="1">
        <v>2.2400000000000002</v>
      </c>
    </row>
    <row r="1071" spans="3:33" x14ac:dyDescent="0.2">
      <c r="C1071" s="10"/>
      <c r="AG1071" s="1">
        <v>2.2400000000000002</v>
      </c>
    </row>
    <row r="1072" spans="3:33" x14ac:dyDescent="0.2">
      <c r="C1072" s="10"/>
      <c r="AG1072" s="1">
        <v>2.2400000000000002</v>
      </c>
    </row>
    <row r="1073" spans="3:33" x14ac:dyDescent="0.2">
      <c r="C1073" s="10"/>
      <c r="AG1073" s="1">
        <v>2.2400000000000002</v>
      </c>
    </row>
    <row r="1074" spans="3:33" x14ac:dyDescent="0.2">
      <c r="C1074" s="10"/>
      <c r="AG1074" s="1">
        <v>2.2400000000000002</v>
      </c>
    </row>
    <row r="1075" spans="3:33" x14ac:dyDescent="0.2">
      <c r="C1075" s="10"/>
      <c r="AG1075" s="1">
        <v>2.2400000000000002</v>
      </c>
    </row>
    <row r="1076" spans="3:33" x14ac:dyDescent="0.2">
      <c r="C1076" s="10"/>
      <c r="AG1076" s="1">
        <v>2.2400000000000002</v>
      </c>
    </row>
    <row r="1077" spans="3:33" x14ac:dyDescent="0.2">
      <c r="C1077" s="10"/>
      <c r="AG1077" s="1">
        <v>2.2400000000000002</v>
      </c>
    </row>
    <row r="1078" spans="3:33" x14ac:dyDescent="0.2">
      <c r="C1078" s="10"/>
      <c r="AG1078" s="1">
        <v>2.2400000000000002</v>
      </c>
    </row>
    <row r="1079" spans="3:33" x14ac:dyDescent="0.2">
      <c r="C1079" s="10"/>
      <c r="AG1079" s="1">
        <v>2.2400000000000002</v>
      </c>
    </row>
    <row r="1080" spans="3:33" x14ac:dyDescent="0.2">
      <c r="C1080" s="10"/>
      <c r="AG1080" s="1">
        <v>2.2400000000000002</v>
      </c>
    </row>
    <row r="1081" spans="3:33" x14ac:dyDescent="0.2">
      <c r="C1081" s="10"/>
      <c r="AG1081" s="1">
        <v>2.2400000000000002</v>
      </c>
    </row>
    <row r="1082" spans="3:33" x14ac:dyDescent="0.2">
      <c r="C1082" s="10"/>
      <c r="AG1082" s="1">
        <v>2.2400000000000002</v>
      </c>
    </row>
    <row r="1083" spans="3:33" x14ac:dyDescent="0.2">
      <c r="AG1083" s="1">
        <v>2.2400000000000002</v>
      </c>
    </row>
    <row r="1084" spans="3:33" x14ac:dyDescent="0.2">
      <c r="AG1084" s="1">
        <v>2.2400000000000002</v>
      </c>
    </row>
    <row r="1085" spans="3:33" x14ac:dyDescent="0.2">
      <c r="AG1085" s="1">
        <v>2.2400000000000002</v>
      </c>
    </row>
    <row r="1086" spans="3:33" x14ac:dyDescent="0.2">
      <c r="AG1086" s="1">
        <v>2.2400000000000002</v>
      </c>
    </row>
    <row r="1087" spans="3:33" x14ac:dyDescent="0.2">
      <c r="AG1087" s="1">
        <v>2.2400000000000002</v>
      </c>
    </row>
    <row r="1088" spans="3:33" x14ac:dyDescent="0.2">
      <c r="AG1088" s="1">
        <v>2.2400000000000002</v>
      </c>
    </row>
    <row r="1089" spans="33:33" x14ac:dyDescent="0.2">
      <c r="AG1089" s="1">
        <v>2.2400000000000002</v>
      </c>
    </row>
    <row r="1090" spans="33:33" x14ac:dyDescent="0.2">
      <c r="AG1090" s="1">
        <v>2.2400000000000002</v>
      </c>
    </row>
    <row r="1091" spans="33:33" x14ac:dyDescent="0.2">
      <c r="AG1091" s="1">
        <v>2.2400000000000002</v>
      </c>
    </row>
    <row r="1092" spans="33:33" x14ac:dyDescent="0.2">
      <c r="AG1092" s="1">
        <v>2.2400000000000002</v>
      </c>
    </row>
    <row r="1093" spans="33:33" x14ac:dyDescent="0.2">
      <c r="AG1093" s="1">
        <v>2.2400000000000002</v>
      </c>
    </row>
    <row r="1094" spans="33:33" x14ac:dyDescent="0.2">
      <c r="AG1094" s="1">
        <v>2.2400000000000002</v>
      </c>
    </row>
    <row r="1095" spans="33:33" x14ac:dyDescent="0.2">
      <c r="AG1095" s="1">
        <v>2.2400000000000002</v>
      </c>
    </row>
    <row r="1096" spans="33:33" x14ac:dyDescent="0.2">
      <c r="AG1096" s="1">
        <v>2.2400000000000002</v>
      </c>
    </row>
    <row r="1097" spans="33:33" x14ac:dyDescent="0.2">
      <c r="AG1097" s="1">
        <v>2.2400000000000002</v>
      </c>
    </row>
    <row r="1098" spans="33:33" x14ac:dyDescent="0.2">
      <c r="AG1098" s="1">
        <v>2.2400000000000002</v>
      </c>
    </row>
    <row r="1099" spans="33:33" x14ac:dyDescent="0.2">
      <c r="AG1099" s="1">
        <v>2.2400000000000002</v>
      </c>
    </row>
    <row r="1100" spans="33:33" x14ac:dyDescent="0.2">
      <c r="AG1100" s="1">
        <v>2.2400000000000002</v>
      </c>
    </row>
    <row r="1101" spans="33:33" x14ac:dyDescent="0.2">
      <c r="AG1101" s="1">
        <v>2.2400000000000002</v>
      </c>
    </row>
    <row r="1102" spans="33:33" x14ac:dyDescent="0.2">
      <c r="AG1102" s="1">
        <v>2.2400000000000002</v>
      </c>
    </row>
    <row r="1103" spans="33:33" x14ac:dyDescent="0.2">
      <c r="AG1103" s="1">
        <v>2.2400000000000002</v>
      </c>
    </row>
    <row r="1104" spans="33:33" x14ac:dyDescent="0.2">
      <c r="AG1104" s="1">
        <v>2.2400000000000002</v>
      </c>
    </row>
    <row r="1105" spans="33:33" x14ac:dyDescent="0.2">
      <c r="AG1105" s="1">
        <v>2.2400000000000002</v>
      </c>
    </row>
    <row r="1106" spans="33:33" x14ac:dyDescent="0.2">
      <c r="AG1106" s="1">
        <v>2.2400000000000002</v>
      </c>
    </row>
    <row r="1107" spans="33:33" x14ac:dyDescent="0.2">
      <c r="AG1107" s="1">
        <v>1.91</v>
      </c>
    </row>
    <row r="1108" spans="33:33" x14ac:dyDescent="0.2">
      <c r="AG1108" s="1">
        <v>1.6950000000000001</v>
      </c>
    </row>
    <row r="1109" spans="33:33" x14ac:dyDescent="0.2">
      <c r="AG1109" s="1">
        <v>1.96</v>
      </c>
    </row>
    <row r="1110" spans="33:33" x14ac:dyDescent="0.2">
      <c r="AG1110" s="1">
        <v>2.04</v>
      </c>
    </row>
    <row r="1111" spans="33:33" x14ac:dyDescent="0.2">
      <c r="AG1111" s="1">
        <v>2.13</v>
      </c>
    </row>
    <row r="1112" spans="33:33" x14ac:dyDescent="0.2">
      <c r="AG1112" s="1">
        <v>1.915</v>
      </c>
    </row>
    <row r="1113" spans="33:33" x14ac:dyDescent="0.2">
      <c r="AG1113" s="1">
        <v>1.915</v>
      </c>
    </row>
    <row r="1114" spans="33:33" x14ac:dyDescent="0.2">
      <c r="AG1114" s="1">
        <v>1.915</v>
      </c>
    </row>
    <row r="1115" spans="33:33" x14ac:dyDescent="0.2">
      <c r="AG1115" s="1">
        <v>1.905</v>
      </c>
    </row>
    <row r="1116" spans="33:33" x14ac:dyDescent="0.2">
      <c r="AG1116" s="1">
        <v>1.89</v>
      </c>
    </row>
    <row r="1117" spans="33:33" x14ac:dyDescent="0.2">
      <c r="AG1117" s="1">
        <v>2.0449999999999999</v>
      </c>
    </row>
    <row r="1118" spans="33:33" x14ac:dyDescent="0.2">
      <c r="AG1118" s="1">
        <v>2.34</v>
      </c>
    </row>
    <row r="1119" spans="33:33" x14ac:dyDescent="0.2">
      <c r="AG1119" s="1">
        <v>2.31</v>
      </c>
    </row>
    <row r="1120" spans="33:33" x14ac:dyDescent="0.2">
      <c r="AG1120" s="1">
        <v>2.31</v>
      </c>
    </row>
    <row r="1121" spans="33:33" x14ac:dyDescent="0.2">
      <c r="AG1121" s="1">
        <v>2.31</v>
      </c>
    </row>
    <row r="1122" spans="33:33" x14ac:dyDescent="0.2">
      <c r="AG1122" s="1">
        <v>2.31</v>
      </c>
    </row>
    <row r="1123" spans="33:33" x14ac:dyDescent="0.2">
      <c r="AG1123" s="1">
        <v>2.31</v>
      </c>
    </row>
    <row r="1124" spans="33:33" x14ac:dyDescent="0.2">
      <c r="AG1124" s="1">
        <v>2.31</v>
      </c>
    </row>
    <row r="1125" spans="33:33" x14ac:dyDescent="0.2">
      <c r="AG1125" s="1">
        <v>2.31</v>
      </c>
    </row>
    <row r="1126" spans="33:33" x14ac:dyDescent="0.2">
      <c r="AG1126" s="1">
        <v>2.31</v>
      </c>
    </row>
    <row r="1127" spans="33:33" x14ac:dyDescent="0.2">
      <c r="AG1127" s="1">
        <v>2.31</v>
      </c>
    </row>
    <row r="1128" spans="33:33" x14ac:dyDescent="0.2">
      <c r="AG1128" s="1">
        <v>2.31</v>
      </c>
    </row>
    <row r="1129" spans="33:33" x14ac:dyDescent="0.2">
      <c r="AG1129" s="1">
        <v>2.31</v>
      </c>
    </row>
    <row r="1130" spans="33:33" x14ac:dyDescent="0.2">
      <c r="AG1130" s="1">
        <v>2.31</v>
      </c>
    </row>
    <row r="1131" spans="33:33" x14ac:dyDescent="0.2">
      <c r="AG1131" s="1">
        <v>2.31</v>
      </c>
    </row>
    <row r="1132" spans="33:33" x14ac:dyDescent="0.2">
      <c r="AG1132" s="1">
        <v>2.31</v>
      </c>
    </row>
    <row r="1133" spans="33:33" x14ac:dyDescent="0.2">
      <c r="AG1133" s="1">
        <v>2.31</v>
      </c>
    </row>
    <row r="1134" spans="33:33" x14ac:dyDescent="0.2">
      <c r="AG1134" s="1">
        <v>2.31</v>
      </c>
    </row>
    <row r="1135" spans="33:33" x14ac:dyDescent="0.2">
      <c r="AG1135" s="1">
        <v>2.31</v>
      </c>
    </row>
    <row r="1136" spans="33:33" x14ac:dyDescent="0.2">
      <c r="AG1136" s="1">
        <v>2.31</v>
      </c>
    </row>
    <row r="1137" spans="33:33" x14ac:dyDescent="0.2">
      <c r="AG1137" s="1">
        <v>2.31</v>
      </c>
    </row>
    <row r="1138" spans="33:33" x14ac:dyDescent="0.2">
      <c r="AG1138" s="1">
        <v>2.31</v>
      </c>
    </row>
    <row r="1139" spans="33:33" x14ac:dyDescent="0.2">
      <c r="AG1139" s="1">
        <v>2.31</v>
      </c>
    </row>
    <row r="1140" spans="33:33" x14ac:dyDescent="0.2">
      <c r="AG1140" s="1">
        <v>2.31</v>
      </c>
    </row>
    <row r="1141" spans="33:33" x14ac:dyDescent="0.2">
      <c r="AG1141" s="1">
        <v>2.31</v>
      </c>
    </row>
    <row r="1142" spans="33:33" x14ac:dyDescent="0.2">
      <c r="AG1142" s="1">
        <v>2.31</v>
      </c>
    </row>
    <row r="1143" spans="33:33" x14ac:dyDescent="0.2">
      <c r="AG1143" s="1">
        <v>2.31</v>
      </c>
    </row>
    <row r="1144" spans="33:33" x14ac:dyDescent="0.2">
      <c r="AG1144" s="1">
        <v>2.31</v>
      </c>
    </row>
    <row r="1145" spans="33:33" x14ac:dyDescent="0.2">
      <c r="AG1145" s="1">
        <v>2.31</v>
      </c>
    </row>
    <row r="1146" spans="33:33" x14ac:dyDescent="0.2">
      <c r="AG1146" s="1">
        <v>2.31</v>
      </c>
    </row>
    <row r="1147" spans="33:33" x14ac:dyDescent="0.2">
      <c r="AG1147" s="1">
        <v>2.31</v>
      </c>
    </row>
    <row r="1148" spans="33:33" x14ac:dyDescent="0.2">
      <c r="AG1148" s="1">
        <v>2.31</v>
      </c>
    </row>
    <row r="1149" spans="33:33" x14ac:dyDescent="0.2">
      <c r="AG1149" s="1">
        <v>2.31</v>
      </c>
    </row>
    <row r="1150" spans="33:33" x14ac:dyDescent="0.2">
      <c r="AG1150" s="1">
        <v>2.31</v>
      </c>
    </row>
    <row r="1151" spans="33:33" x14ac:dyDescent="0.2">
      <c r="AG1151" s="1">
        <v>2.31</v>
      </c>
    </row>
    <row r="1152" spans="33:33" x14ac:dyDescent="0.2">
      <c r="AG1152" s="1">
        <v>2.31</v>
      </c>
    </row>
    <row r="1153" spans="33:33" x14ac:dyDescent="0.2">
      <c r="AG1153" s="1">
        <v>2.31</v>
      </c>
    </row>
    <row r="1154" spans="33:33" x14ac:dyDescent="0.2">
      <c r="AG1154" s="1">
        <v>2.31</v>
      </c>
    </row>
    <row r="1155" spans="33:33" x14ac:dyDescent="0.2">
      <c r="AG1155" s="1">
        <v>2.31</v>
      </c>
    </row>
    <row r="1156" spans="33:33" x14ac:dyDescent="0.2">
      <c r="AG1156" s="1">
        <v>2.31</v>
      </c>
    </row>
    <row r="1157" spans="33:33" x14ac:dyDescent="0.2">
      <c r="AG1157" s="1">
        <v>2.31</v>
      </c>
    </row>
    <row r="1158" spans="33:33" x14ac:dyDescent="0.2">
      <c r="AG1158" s="1">
        <v>2.31</v>
      </c>
    </row>
    <row r="1159" spans="33:33" x14ac:dyDescent="0.2">
      <c r="AG1159" s="1">
        <v>2.31</v>
      </c>
    </row>
    <row r="1160" spans="33:33" x14ac:dyDescent="0.2">
      <c r="AG1160" s="1">
        <v>2.31</v>
      </c>
    </row>
    <row r="1161" spans="33:33" x14ac:dyDescent="0.2">
      <c r="AG1161" s="1">
        <v>2.31</v>
      </c>
    </row>
    <row r="1162" spans="33:33" x14ac:dyDescent="0.2">
      <c r="AG1162" s="1">
        <v>2.31</v>
      </c>
    </row>
    <row r="1163" spans="33:33" x14ac:dyDescent="0.2">
      <c r="AG1163" s="1">
        <v>2.31</v>
      </c>
    </row>
    <row r="1164" spans="33:33" x14ac:dyDescent="0.2">
      <c r="AG1164" s="1">
        <v>2.31</v>
      </c>
    </row>
    <row r="1165" spans="33:33" x14ac:dyDescent="0.2">
      <c r="AG1165" s="1">
        <v>2.31</v>
      </c>
    </row>
    <row r="1166" spans="33:33" x14ac:dyDescent="0.2">
      <c r="AG1166" s="1">
        <v>2.31</v>
      </c>
    </row>
    <row r="1167" spans="33:33" x14ac:dyDescent="0.2">
      <c r="AG1167" s="1">
        <v>2.31</v>
      </c>
    </row>
    <row r="1168" spans="33:33" x14ac:dyDescent="0.2">
      <c r="AG1168" s="1">
        <v>1.91</v>
      </c>
    </row>
    <row r="1169" spans="33:33" x14ac:dyDescent="0.2">
      <c r="AG1169" s="1">
        <v>1.6950000000000001</v>
      </c>
    </row>
    <row r="1170" spans="33:33" x14ac:dyDescent="0.2">
      <c r="AG1170" s="1">
        <v>1.96</v>
      </c>
    </row>
    <row r="1171" spans="33:33" x14ac:dyDescent="0.2">
      <c r="AG1171" s="1">
        <v>2.04</v>
      </c>
    </row>
    <row r="1172" spans="33:33" x14ac:dyDescent="0.2">
      <c r="AG1172" s="1">
        <v>2.13</v>
      </c>
    </row>
    <row r="1173" spans="33:33" x14ac:dyDescent="0.2">
      <c r="AG1173" s="1">
        <v>1.915</v>
      </c>
    </row>
    <row r="1174" spans="33:33" x14ac:dyDescent="0.2">
      <c r="AG1174" s="1">
        <v>1.915</v>
      </c>
    </row>
    <row r="1175" spans="33:33" x14ac:dyDescent="0.2">
      <c r="AG1175" s="1">
        <v>1.915</v>
      </c>
    </row>
    <row r="1176" spans="33:33" x14ac:dyDescent="0.2">
      <c r="AG1176" s="1">
        <v>1.905</v>
      </c>
    </row>
    <row r="1177" spans="33:33" x14ac:dyDescent="0.2">
      <c r="AG1177" s="1">
        <v>1.89</v>
      </c>
    </row>
    <row r="1178" spans="33:33" x14ac:dyDescent="0.2">
      <c r="AG1178" s="1">
        <v>2.0449999999999999</v>
      </c>
    </row>
    <row r="1179" spans="33:33" x14ac:dyDescent="0.2">
      <c r="AG1179" s="1">
        <v>2.34</v>
      </c>
    </row>
    <row r="1180" spans="33:33" x14ac:dyDescent="0.2">
      <c r="AG1180" s="1">
        <v>2.23</v>
      </c>
    </row>
    <row r="1181" spans="33:33" x14ac:dyDescent="0.2">
      <c r="AG1181" s="1">
        <v>2.23</v>
      </c>
    </row>
    <row r="1182" spans="33:33" x14ac:dyDescent="0.2">
      <c r="AG1182" s="1">
        <v>2.23</v>
      </c>
    </row>
    <row r="1183" spans="33:33" x14ac:dyDescent="0.2">
      <c r="AG1183" s="1">
        <v>2.2999999999999998</v>
      </c>
    </row>
    <row r="1184" spans="33:33" x14ac:dyDescent="0.2">
      <c r="AG1184" s="1">
        <v>2.2999999999999998</v>
      </c>
    </row>
    <row r="1185" spans="33:33" x14ac:dyDescent="0.2">
      <c r="AG1185" s="1">
        <v>2.2999999999999998</v>
      </c>
    </row>
    <row r="1186" spans="33:33" x14ac:dyDescent="0.2">
      <c r="AG1186" s="1">
        <v>2.2999999999999998</v>
      </c>
    </row>
    <row r="1187" spans="33:33" x14ac:dyDescent="0.2">
      <c r="AG1187" s="1">
        <v>2.2999999999999998</v>
      </c>
    </row>
    <row r="1188" spans="33:33" x14ac:dyDescent="0.2">
      <c r="AG1188" s="1">
        <v>2.2999999999999998</v>
      </c>
    </row>
    <row r="1189" spans="33:33" x14ac:dyDescent="0.2">
      <c r="AG1189" s="1">
        <v>2.2999999999999998</v>
      </c>
    </row>
    <row r="1190" spans="33:33" x14ac:dyDescent="0.2">
      <c r="AG1190" s="1">
        <v>2.2999999999999998</v>
      </c>
    </row>
    <row r="1191" spans="33:33" x14ac:dyDescent="0.2">
      <c r="AG1191" s="1">
        <v>2.2999999999999998</v>
      </c>
    </row>
    <row r="1192" spans="33:33" x14ac:dyDescent="0.2">
      <c r="AG1192" s="1">
        <v>2.2999999999999998</v>
      </c>
    </row>
    <row r="1193" spans="33:33" x14ac:dyDescent="0.2">
      <c r="AG1193" s="1">
        <v>2.2999999999999998</v>
      </c>
    </row>
    <row r="1194" spans="33:33" x14ac:dyDescent="0.2">
      <c r="AG1194" s="1">
        <v>2.2999999999999998</v>
      </c>
    </row>
    <row r="1195" spans="33:33" x14ac:dyDescent="0.2">
      <c r="AG1195" s="1">
        <v>2.2999999999999998</v>
      </c>
    </row>
    <row r="1196" spans="33:33" x14ac:dyDescent="0.2">
      <c r="AG1196" s="1">
        <v>2.2999999999999998</v>
      </c>
    </row>
    <row r="1197" spans="33:33" x14ac:dyDescent="0.2">
      <c r="AG1197" s="1">
        <v>2.2999999999999998</v>
      </c>
    </row>
    <row r="1198" spans="33:33" x14ac:dyDescent="0.2">
      <c r="AG1198" s="1">
        <v>2.2999999999999998</v>
      </c>
    </row>
    <row r="1199" spans="33:33" x14ac:dyDescent="0.2">
      <c r="AG1199" s="1">
        <v>2.2999999999999998</v>
      </c>
    </row>
    <row r="1200" spans="33:33" x14ac:dyDescent="0.2">
      <c r="AG1200" s="1">
        <v>2.2999999999999998</v>
      </c>
    </row>
    <row r="1201" spans="33:33" x14ac:dyDescent="0.2">
      <c r="AG1201" s="1">
        <v>2.2999999999999998</v>
      </c>
    </row>
    <row r="1202" spans="33:33" x14ac:dyDescent="0.2">
      <c r="AG1202" s="1">
        <v>2.2999999999999998</v>
      </c>
    </row>
    <row r="1203" spans="33:33" x14ac:dyDescent="0.2">
      <c r="AG1203" s="1">
        <v>2.2999999999999998</v>
      </c>
    </row>
    <row r="1204" spans="33:33" x14ac:dyDescent="0.2">
      <c r="AG1204" s="1">
        <v>2.2999999999999998</v>
      </c>
    </row>
    <row r="1205" spans="33:33" x14ac:dyDescent="0.2">
      <c r="AG1205" s="1">
        <v>2.2999999999999998</v>
      </c>
    </row>
    <row r="1206" spans="33:33" x14ac:dyDescent="0.2">
      <c r="AG1206" s="1">
        <v>2.2999999999999998</v>
      </c>
    </row>
    <row r="1207" spans="33:33" x14ac:dyDescent="0.2">
      <c r="AG1207" s="1">
        <v>2.2999999999999998</v>
      </c>
    </row>
    <row r="1208" spans="33:33" x14ac:dyDescent="0.2">
      <c r="AG1208" s="1">
        <v>2.2999999999999998</v>
      </c>
    </row>
    <row r="1209" spans="33:33" x14ac:dyDescent="0.2">
      <c r="AG1209" s="1">
        <v>2.2999999999999998</v>
      </c>
    </row>
    <row r="1210" spans="33:33" x14ac:dyDescent="0.2">
      <c r="AG1210" s="1">
        <v>2.2999999999999998</v>
      </c>
    </row>
    <row r="1211" spans="33:33" x14ac:dyDescent="0.2">
      <c r="AG1211" s="1">
        <v>2.2999999999999998</v>
      </c>
    </row>
    <row r="1212" spans="33:33" x14ac:dyDescent="0.2">
      <c r="AG1212" s="1">
        <v>2.2999999999999998</v>
      </c>
    </row>
    <row r="1213" spans="33:33" x14ac:dyDescent="0.2">
      <c r="AG1213" s="1">
        <v>2.2999999999999998</v>
      </c>
    </row>
    <row r="1214" spans="33:33" x14ac:dyDescent="0.2">
      <c r="AG1214" s="1">
        <v>2.2999999999999998</v>
      </c>
    </row>
    <row r="1215" spans="33:33" x14ac:dyDescent="0.2">
      <c r="AG1215" s="1">
        <v>2.2999999999999998</v>
      </c>
    </row>
    <row r="1216" spans="33:33" x14ac:dyDescent="0.2">
      <c r="AG1216" s="1">
        <v>2.2999999999999998</v>
      </c>
    </row>
    <row r="1217" spans="33:33" x14ac:dyDescent="0.2">
      <c r="AG1217" s="1">
        <v>2.2999999999999998</v>
      </c>
    </row>
    <row r="1218" spans="33:33" x14ac:dyDescent="0.2">
      <c r="AG1218" s="1">
        <v>2.2999999999999998</v>
      </c>
    </row>
    <row r="1219" spans="33:33" x14ac:dyDescent="0.2">
      <c r="AG1219" s="1">
        <v>2.2999999999999998</v>
      </c>
    </row>
    <row r="1220" spans="33:33" x14ac:dyDescent="0.2">
      <c r="AG1220" s="1">
        <v>2.2999999999999998</v>
      </c>
    </row>
    <row r="1221" spans="33:33" x14ac:dyDescent="0.2">
      <c r="AG1221" s="1">
        <v>2.2999999999999998</v>
      </c>
    </row>
    <row r="1222" spans="33:33" x14ac:dyDescent="0.2">
      <c r="AG1222" s="1">
        <v>2.2999999999999998</v>
      </c>
    </row>
    <row r="1223" spans="33:33" x14ac:dyDescent="0.2">
      <c r="AG1223" s="1">
        <v>2.2999999999999998</v>
      </c>
    </row>
    <row r="1224" spans="33:33" x14ac:dyDescent="0.2">
      <c r="AG1224" s="1">
        <v>2.2999999999999998</v>
      </c>
    </row>
    <row r="1225" spans="33:33" x14ac:dyDescent="0.2">
      <c r="AG1225" s="1">
        <v>2.2999999999999998</v>
      </c>
    </row>
    <row r="1226" spans="33:33" x14ac:dyDescent="0.2">
      <c r="AG1226" s="1">
        <v>2.2999999999999998</v>
      </c>
    </row>
    <row r="1227" spans="33:33" x14ac:dyDescent="0.2">
      <c r="AG1227" s="1">
        <v>2.2999999999999998</v>
      </c>
    </row>
    <row r="1228" spans="33:33" x14ac:dyDescent="0.2">
      <c r="AG1228" s="1">
        <v>2.2999999999999998</v>
      </c>
    </row>
    <row r="1229" spans="33:33" x14ac:dyDescent="0.2">
      <c r="AG1229" s="1">
        <v>1.91</v>
      </c>
    </row>
    <row r="1230" spans="33:33" x14ac:dyDescent="0.2">
      <c r="AG1230" s="1">
        <v>1.6950000000000001</v>
      </c>
    </row>
    <row r="1231" spans="33:33" x14ac:dyDescent="0.2">
      <c r="AG1231" s="1">
        <v>1.96</v>
      </c>
    </row>
    <row r="1232" spans="33:33" x14ac:dyDescent="0.2">
      <c r="AG1232" s="1">
        <v>2.04</v>
      </c>
    </row>
    <row r="1233" spans="33:33" x14ac:dyDescent="0.2">
      <c r="AG1233" s="1">
        <v>2.13</v>
      </c>
    </row>
    <row r="1234" spans="33:33" x14ac:dyDescent="0.2">
      <c r="AG1234" s="1">
        <v>1.915</v>
      </c>
    </row>
    <row r="1235" spans="33:33" x14ac:dyDescent="0.2">
      <c r="AG1235" s="1">
        <v>1.915</v>
      </c>
    </row>
    <row r="1236" spans="33:33" x14ac:dyDescent="0.2">
      <c r="AG1236" s="1">
        <v>1.915</v>
      </c>
    </row>
    <row r="1237" spans="33:33" x14ac:dyDescent="0.2">
      <c r="AG1237" s="1">
        <v>1.905</v>
      </c>
    </row>
    <row r="1238" spans="33:33" x14ac:dyDescent="0.2">
      <c r="AG1238" s="1">
        <v>1.89</v>
      </c>
    </row>
    <row r="1239" spans="33:33" x14ac:dyDescent="0.2">
      <c r="AG1239" s="1">
        <v>2.0449999999999999</v>
      </c>
    </row>
    <row r="1240" spans="33:33" x14ac:dyDescent="0.2">
      <c r="AG1240" s="1">
        <v>2.34</v>
      </c>
    </row>
    <row r="1241" spans="33:33" x14ac:dyDescent="0.2">
      <c r="AG1241" s="1">
        <v>2.2400000000000002</v>
      </c>
    </row>
    <row r="1242" spans="33:33" x14ac:dyDescent="0.2">
      <c r="AG1242" s="1">
        <v>2.2400000000000002</v>
      </c>
    </row>
    <row r="1243" spans="33:33" x14ac:dyDescent="0.2">
      <c r="AG1243" s="1">
        <v>2.2400000000000002</v>
      </c>
    </row>
    <row r="1244" spans="33:33" x14ac:dyDescent="0.2">
      <c r="AG1244" s="1">
        <v>2.23</v>
      </c>
    </row>
    <row r="1245" spans="33:33" x14ac:dyDescent="0.2">
      <c r="AG1245" s="1">
        <v>2.2799999999999998</v>
      </c>
    </row>
    <row r="1246" spans="33:33" x14ac:dyDescent="0.2">
      <c r="AG1246" s="1">
        <v>2.2799999999999998</v>
      </c>
    </row>
    <row r="1247" spans="33:33" x14ac:dyDescent="0.2">
      <c r="AG1247" s="1">
        <v>2.2799999999999998</v>
      </c>
    </row>
    <row r="1248" spans="33:33" x14ac:dyDescent="0.2">
      <c r="AG1248" s="1">
        <v>2.2799999999999998</v>
      </c>
    </row>
    <row r="1249" spans="33:33" x14ac:dyDescent="0.2">
      <c r="AG1249" s="1">
        <v>2.2799999999999998</v>
      </c>
    </row>
    <row r="1250" spans="33:33" x14ac:dyDescent="0.2">
      <c r="AG1250" s="1">
        <v>2.2799999999999998</v>
      </c>
    </row>
    <row r="1251" spans="33:33" x14ac:dyDescent="0.2">
      <c r="AG1251" s="1">
        <v>2.2799999999999998</v>
      </c>
    </row>
    <row r="1252" spans="33:33" x14ac:dyDescent="0.2">
      <c r="AG1252" s="1">
        <v>2.2799999999999998</v>
      </c>
    </row>
    <row r="1253" spans="33:33" x14ac:dyDescent="0.2">
      <c r="AG1253" s="1">
        <v>2.2799999999999998</v>
      </c>
    </row>
    <row r="1254" spans="33:33" x14ac:dyDescent="0.2">
      <c r="AG1254" s="1">
        <v>2.2799999999999998</v>
      </c>
    </row>
    <row r="1255" spans="33:33" x14ac:dyDescent="0.2">
      <c r="AG1255" s="1">
        <v>2.2799999999999998</v>
      </c>
    </row>
    <row r="1256" spans="33:33" x14ac:dyDescent="0.2">
      <c r="AG1256" s="1">
        <v>2.2799999999999998</v>
      </c>
    </row>
    <row r="1257" spans="33:33" x14ac:dyDescent="0.2">
      <c r="AG1257" s="1">
        <v>2.2799999999999998</v>
      </c>
    </row>
    <row r="1258" spans="33:33" x14ac:dyDescent="0.2">
      <c r="AG1258" s="1">
        <v>2.2799999999999998</v>
      </c>
    </row>
    <row r="1259" spans="33:33" x14ac:dyDescent="0.2">
      <c r="AG1259" s="1">
        <v>2.2799999999999998</v>
      </c>
    </row>
    <row r="1260" spans="33:33" x14ac:dyDescent="0.2">
      <c r="AG1260" s="1">
        <v>2.2799999999999998</v>
      </c>
    </row>
    <row r="1261" spans="33:33" x14ac:dyDescent="0.2">
      <c r="AG1261" s="1">
        <v>2.2799999999999998</v>
      </c>
    </row>
    <row r="1262" spans="33:33" x14ac:dyDescent="0.2">
      <c r="AG1262" s="1">
        <v>2.2799999999999998</v>
      </c>
    </row>
    <row r="1263" spans="33:33" x14ac:dyDescent="0.2">
      <c r="AG1263" s="1">
        <v>2.2799999999999998</v>
      </c>
    </row>
    <row r="1264" spans="33:33" x14ac:dyDescent="0.2">
      <c r="AG1264" s="1">
        <v>2.2799999999999998</v>
      </c>
    </row>
    <row r="1265" spans="33:33" x14ac:dyDescent="0.2">
      <c r="AG1265" s="1">
        <v>2.2799999999999998</v>
      </c>
    </row>
    <row r="1266" spans="33:33" x14ac:dyDescent="0.2">
      <c r="AG1266" s="1">
        <v>2.2799999999999998</v>
      </c>
    </row>
    <row r="1267" spans="33:33" x14ac:dyDescent="0.2">
      <c r="AG1267" s="1">
        <v>2.2799999999999998</v>
      </c>
    </row>
    <row r="1268" spans="33:33" x14ac:dyDescent="0.2">
      <c r="AG1268" s="1">
        <v>2.2799999999999998</v>
      </c>
    </row>
    <row r="1269" spans="33:33" x14ac:dyDescent="0.2">
      <c r="AG1269" s="1">
        <v>2.2799999999999998</v>
      </c>
    </row>
    <row r="1270" spans="33:33" x14ac:dyDescent="0.2">
      <c r="AG1270" s="1">
        <v>2.2799999999999998</v>
      </c>
    </row>
    <row r="1271" spans="33:33" x14ac:dyDescent="0.2">
      <c r="AG1271" s="1">
        <v>2.2799999999999998</v>
      </c>
    </row>
    <row r="1272" spans="33:33" x14ac:dyDescent="0.2">
      <c r="AG1272" s="1">
        <v>2.2799999999999998</v>
      </c>
    </row>
    <row r="1273" spans="33:33" x14ac:dyDescent="0.2">
      <c r="AG1273" s="1">
        <v>2.2799999999999998</v>
      </c>
    </row>
    <row r="1274" spans="33:33" x14ac:dyDescent="0.2">
      <c r="AG1274" s="1">
        <v>2.2799999999999998</v>
      </c>
    </row>
    <row r="1275" spans="33:33" x14ac:dyDescent="0.2">
      <c r="AG1275" s="1">
        <v>2.2799999999999998</v>
      </c>
    </row>
    <row r="1276" spans="33:33" x14ac:dyDescent="0.2">
      <c r="AG1276" s="1">
        <v>2.2799999999999998</v>
      </c>
    </row>
    <row r="1277" spans="33:33" x14ac:dyDescent="0.2">
      <c r="AG1277" s="1">
        <v>2.2799999999999998</v>
      </c>
    </row>
    <row r="1278" spans="33:33" x14ac:dyDescent="0.2">
      <c r="AG1278" s="1">
        <v>2.2799999999999998</v>
      </c>
    </row>
    <row r="1279" spans="33:33" x14ac:dyDescent="0.2">
      <c r="AG1279" s="1">
        <v>2.2799999999999998</v>
      </c>
    </row>
    <row r="1280" spans="33:33" x14ac:dyDescent="0.2">
      <c r="AG1280" s="1">
        <v>2.2799999999999998</v>
      </c>
    </row>
    <row r="1281" spans="33:33" x14ac:dyDescent="0.2">
      <c r="AG1281" s="1">
        <v>2.2799999999999998</v>
      </c>
    </row>
    <row r="1282" spans="33:33" x14ac:dyDescent="0.2">
      <c r="AG1282" s="1">
        <v>2.2799999999999998</v>
      </c>
    </row>
    <row r="1283" spans="33:33" x14ac:dyDescent="0.2">
      <c r="AG1283" s="1">
        <v>2.2799999999999998</v>
      </c>
    </row>
    <row r="1284" spans="33:33" x14ac:dyDescent="0.2">
      <c r="AG1284" s="1">
        <v>2.2799999999999998</v>
      </c>
    </row>
    <row r="1285" spans="33:33" x14ac:dyDescent="0.2">
      <c r="AG1285" s="1">
        <v>2.2799999999999998</v>
      </c>
    </row>
    <row r="1286" spans="33:33" x14ac:dyDescent="0.2">
      <c r="AG1286" s="1">
        <v>2.2799999999999998</v>
      </c>
    </row>
    <row r="1287" spans="33:33" x14ac:dyDescent="0.2">
      <c r="AG1287" s="1">
        <v>2.2799999999999998</v>
      </c>
    </row>
    <row r="1288" spans="33:33" x14ac:dyDescent="0.2">
      <c r="AG1288" s="1">
        <v>2.2799999999999998</v>
      </c>
    </row>
    <row r="1289" spans="33:33" x14ac:dyDescent="0.2">
      <c r="AG1289" s="1">
        <v>2.2799999999999998</v>
      </c>
    </row>
    <row r="1290" spans="33:33" x14ac:dyDescent="0.2">
      <c r="AG1290" s="1">
        <v>1.91</v>
      </c>
    </row>
    <row r="1291" spans="33:33" x14ac:dyDescent="0.2">
      <c r="AG1291" s="1">
        <v>1.6950000000000001</v>
      </c>
    </row>
    <row r="1292" spans="33:33" x14ac:dyDescent="0.2">
      <c r="AG1292" s="1">
        <v>1.96</v>
      </c>
    </row>
    <row r="1293" spans="33:33" x14ac:dyDescent="0.2">
      <c r="AG1293" s="1">
        <v>2.04</v>
      </c>
    </row>
    <row r="1294" spans="33:33" x14ac:dyDescent="0.2">
      <c r="AG1294" s="1">
        <v>2.13</v>
      </c>
    </row>
    <row r="1295" spans="33:33" x14ac:dyDescent="0.2">
      <c r="AG1295" s="1">
        <v>1.915</v>
      </c>
    </row>
    <row r="1296" spans="33:33" x14ac:dyDescent="0.2">
      <c r="AG1296" s="1">
        <v>1.915</v>
      </c>
    </row>
    <row r="1297" spans="33:33" x14ac:dyDescent="0.2">
      <c r="AG1297" s="1">
        <v>1.915</v>
      </c>
    </row>
    <row r="1298" spans="33:33" x14ac:dyDescent="0.2">
      <c r="AG1298" s="1">
        <v>1.905</v>
      </c>
    </row>
    <row r="1299" spans="33:33" x14ac:dyDescent="0.2">
      <c r="AG1299" s="1">
        <v>1.89</v>
      </c>
    </row>
    <row r="1300" spans="33:33" x14ac:dyDescent="0.2">
      <c r="AG1300" s="1">
        <v>2.0449999999999999</v>
      </c>
    </row>
    <row r="1301" spans="33:33" x14ac:dyDescent="0.2">
      <c r="AG1301" s="1">
        <v>2.34</v>
      </c>
    </row>
    <row r="1302" spans="33:33" x14ac:dyDescent="0.2">
      <c r="AG1302" s="1">
        <v>2.2400000000000002</v>
      </c>
    </row>
    <row r="1303" spans="33:33" x14ac:dyDescent="0.2">
      <c r="AG1303" s="1">
        <v>2.2400000000000002</v>
      </c>
    </row>
    <row r="1304" spans="33:33" x14ac:dyDescent="0.2">
      <c r="AG1304" s="1">
        <v>2.2400000000000002</v>
      </c>
    </row>
    <row r="1305" spans="33:33" x14ac:dyDescent="0.2">
      <c r="AG1305" s="1">
        <v>2.2349999999999999</v>
      </c>
    </row>
    <row r="1306" spans="33:33" x14ac:dyDescent="0.2">
      <c r="AG1306" s="1">
        <v>2.4950000000000001</v>
      </c>
    </row>
    <row r="1307" spans="33:33" x14ac:dyDescent="0.2">
      <c r="AG1307" s="1">
        <v>2.5099999999999998</v>
      </c>
    </row>
    <row r="1308" spans="33:33" x14ac:dyDescent="0.2">
      <c r="AG1308" s="1">
        <v>2.5099999999999998</v>
      </c>
    </row>
    <row r="1309" spans="33:33" x14ac:dyDescent="0.2">
      <c r="AG1309" s="1">
        <v>2.5099999999999998</v>
      </c>
    </row>
    <row r="1310" spans="33:33" x14ac:dyDescent="0.2">
      <c r="AG1310" s="1">
        <v>2.5099999999999998</v>
      </c>
    </row>
    <row r="1311" spans="33:33" x14ac:dyDescent="0.2">
      <c r="AG1311" s="1">
        <v>2.5099999999999998</v>
      </c>
    </row>
    <row r="1312" spans="33:33" x14ac:dyDescent="0.2">
      <c r="AG1312" s="1">
        <v>2.5099999999999998</v>
      </c>
    </row>
    <row r="1313" spans="33:33" x14ac:dyDescent="0.2">
      <c r="AG1313" s="1">
        <v>2.5099999999999998</v>
      </c>
    </row>
    <row r="1314" spans="33:33" x14ac:dyDescent="0.2">
      <c r="AG1314" s="1">
        <v>2.5099999999999998</v>
      </c>
    </row>
    <row r="1315" spans="33:33" x14ac:dyDescent="0.2">
      <c r="AG1315" s="1">
        <v>2.5099999999999998</v>
      </c>
    </row>
    <row r="1316" spans="33:33" x14ac:dyDescent="0.2">
      <c r="AG1316" s="1">
        <v>2.5099999999999998</v>
      </c>
    </row>
    <row r="1317" spans="33:33" x14ac:dyDescent="0.2">
      <c r="AG1317" s="1">
        <v>2.5099999999999998</v>
      </c>
    </row>
    <row r="1318" spans="33:33" x14ac:dyDescent="0.2">
      <c r="AG1318" s="1">
        <v>2.5099999999999998</v>
      </c>
    </row>
    <row r="1319" spans="33:33" x14ac:dyDescent="0.2">
      <c r="AG1319" s="1">
        <v>2.5099999999999998</v>
      </c>
    </row>
    <row r="1320" spans="33:33" x14ac:dyDescent="0.2">
      <c r="AG1320" s="1">
        <v>2.5099999999999998</v>
      </c>
    </row>
    <row r="1321" spans="33:33" x14ac:dyDescent="0.2">
      <c r="AG1321" s="1">
        <v>2.5099999999999998</v>
      </c>
    </row>
    <row r="1322" spans="33:33" x14ac:dyDescent="0.2">
      <c r="AG1322" s="1">
        <v>2.5099999999999998</v>
      </c>
    </row>
    <row r="1323" spans="33:33" x14ac:dyDescent="0.2">
      <c r="AG1323" s="1">
        <v>2.5099999999999998</v>
      </c>
    </row>
    <row r="1324" spans="33:33" x14ac:dyDescent="0.2">
      <c r="AG1324" s="1">
        <v>2.5099999999999998</v>
      </c>
    </row>
    <row r="1325" spans="33:33" x14ac:dyDescent="0.2">
      <c r="AG1325" s="1">
        <v>2.5099999999999998</v>
      </c>
    </row>
    <row r="1326" spans="33:33" x14ac:dyDescent="0.2">
      <c r="AG1326" s="1">
        <v>2.5099999999999998</v>
      </c>
    </row>
    <row r="1327" spans="33:33" x14ac:dyDescent="0.2">
      <c r="AG1327" s="1">
        <v>2.5099999999999998</v>
      </c>
    </row>
    <row r="1328" spans="33:33" x14ac:dyDescent="0.2">
      <c r="AG1328" s="1">
        <v>2.5099999999999998</v>
      </c>
    </row>
    <row r="1329" spans="33:33" x14ac:dyDescent="0.2">
      <c r="AG1329" s="1">
        <v>2.5099999999999998</v>
      </c>
    </row>
    <row r="1330" spans="33:33" x14ac:dyDescent="0.2">
      <c r="AG1330" s="1">
        <v>2.5099999999999998</v>
      </c>
    </row>
    <row r="1331" spans="33:33" x14ac:dyDescent="0.2">
      <c r="AG1331" s="1">
        <v>2.5099999999999998</v>
      </c>
    </row>
    <row r="1332" spans="33:33" x14ac:dyDescent="0.2">
      <c r="AG1332" s="1">
        <v>2.5099999999999998</v>
      </c>
    </row>
    <row r="1333" spans="33:33" x14ac:dyDescent="0.2">
      <c r="AG1333" s="1">
        <v>2.5099999999999998</v>
      </c>
    </row>
    <row r="1334" spans="33:33" x14ac:dyDescent="0.2">
      <c r="AG1334" s="1">
        <v>2.5099999999999998</v>
      </c>
    </row>
    <row r="1335" spans="33:33" x14ac:dyDescent="0.2">
      <c r="AG1335" s="1">
        <v>2.5099999999999998</v>
      </c>
    </row>
    <row r="1336" spans="33:33" x14ac:dyDescent="0.2">
      <c r="AG1336" s="1">
        <v>2.5099999999999998</v>
      </c>
    </row>
    <row r="1337" spans="33:33" x14ac:dyDescent="0.2">
      <c r="AG1337" s="1">
        <v>2.5099999999999998</v>
      </c>
    </row>
    <row r="1338" spans="33:33" x14ac:dyDescent="0.2">
      <c r="AG1338" s="1">
        <v>2.5099999999999998</v>
      </c>
    </row>
    <row r="1339" spans="33:33" x14ac:dyDescent="0.2">
      <c r="AG1339" s="1">
        <v>2.5099999999999998</v>
      </c>
    </row>
    <row r="1340" spans="33:33" x14ac:dyDescent="0.2">
      <c r="AG1340" s="1">
        <v>2.5099999999999998</v>
      </c>
    </row>
    <row r="1341" spans="33:33" x14ac:dyDescent="0.2">
      <c r="AG1341" s="1">
        <v>2.5099999999999998</v>
      </c>
    </row>
    <row r="1342" spans="33:33" x14ac:dyDescent="0.2">
      <c r="AG1342" s="1">
        <v>2.5099999999999998</v>
      </c>
    </row>
    <row r="1343" spans="33:33" x14ac:dyDescent="0.2">
      <c r="AG1343" s="1">
        <v>2.5099999999999998</v>
      </c>
    </row>
    <row r="1344" spans="33:33" x14ac:dyDescent="0.2">
      <c r="AG1344" s="1">
        <v>2.5099999999999998</v>
      </c>
    </row>
    <row r="1345" spans="33:33" x14ac:dyDescent="0.2">
      <c r="AG1345" s="1">
        <v>2.5099999999999998</v>
      </c>
    </row>
    <row r="1346" spans="33:33" x14ac:dyDescent="0.2">
      <c r="AG1346" s="1">
        <v>2.5099999999999998</v>
      </c>
    </row>
    <row r="1347" spans="33:33" x14ac:dyDescent="0.2">
      <c r="AG1347" s="1">
        <v>2.5099999999999998</v>
      </c>
    </row>
    <row r="1348" spans="33:33" x14ac:dyDescent="0.2">
      <c r="AG1348" s="1">
        <v>2.5099999999999998</v>
      </c>
    </row>
    <row r="1349" spans="33:33" x14ac:dyDescent="0.2">
      <c r="AG1349" s="1">
        <v>2.5099999999999998</v>
      </c>
    </row>
    <row r="1350" spans="33:33" x14ac:dyDescent="0.2">
      <c r="AG1350" s="1">
        <v>2.5099999999999998</v>
      </c>
    </row>
    <row r="1351" spans="33:33" x14ac:dyDescent="0.2">
      <c r="AG1351" s="1">
        <v>1.91</v>
      </c>
    </row>
    <row r="1352" spans="33:33" x14ac:dyDescent="0.2">
      <c r="AG1352" s="1">
        <v>1.6950000000000001</v>
      </c>
    </row>
    <row r="1353" spans="33:33" x14ac:dyDescent="0.2">
      <c r="AG1353" s="1">
        <v>1.96</v>
      </c>
    </row>
    <row r="1354" spans="33:33" x14ac:dyDescent="0.2">
      <c r="AG1354" s="1">
        <v>2.04</v>
      </c>
    </row>
    <row r="1355" spans="33:33" x14ac:dyDescent="0.2">
      <c r="AG1355" s="1">
        <v>2.13</v>
      </c>
    </row>
    <row r="1356" spans="33:33" x14ac:dyDescent="0.2">
      <c r="AG1356" s="1">
        <v>1.915</v>
      </c>
    </row>
    <row r="1357" spans="33:33" x14ac:dyDescent="0.2">
      <c r="AG1357" s="1">
        <v>1.915</v>
      </c>
    </row>
    <row r="1358" spans="33:33" x14ac:dyDescent="0.2">
      <c r="AG1358" s="1">
        <v>1.915</v>
      </c>
    </row>
    <row r="1359" spans="33:33" x14ac:dyDescent="0.2">
      <c r="AG1359" s="1">
        <v>1.905</v>
      </c>
    </row>
    <row r="1360" spans="33:33" x14ac:dyDescent="0.2">
      <c r="AG1360" s="1">
        <v>1.89</v>
      </c>
    </row>
    <row r="1361" spans="33:33" x14ac:dyDescent="0.2">
      <c r="AG1361" s="1">
        <v>2.0449999999999999</v>
      </c>
    </row>
    <row r="1362" spans="33:33" x14ac:dyDescent="0.2">
      <c r="AG1362" s="1">
        <v>2.34</v>
      </c>
    </row>
    <row r="1363" spans="33:33" x14ac:dyDescent="0.2">
      <c r="AG1363" s="1">
        <v>2.2400000000000002</v>
      </c>
    </row>
    <row r="1364" spans="33:33" x14ac:dyDescent="0.2">
      <c r="AG1364" s="1">
        <v>2.2400000000000002</v>
      </c>
    </row>
    <row r="1365" spans="33:33" x14ac:dyDescent="0.2">
      <c r="AG1365" s="1">
        <v>2.2400000000000002</v>
      </c>
    </row>
    <row r="1366" spans="33:33" x14ac:dyDescent="0.2">
      <c r="AG1366" s="1">
        <v>2.2349999999999999</v>
      </c>
    </row>
    <row r="1367" spans="33:33" x14ac:dyDescent="0.2">
      <c r="AG1367" s="1">
        <v>2.4900000000000002</v>
      </c>
    </row>
    <row r="1368" spans="33:33" x14ac:dyDescent="0.2">
      <c r="AG1368" s="1">
        <v>2.69</v>
      </c>
    </row>
    <row r="1369" spans="33:33" x14ac:dyDescent="0.2">
      <c r="AG1369" s="1">
        <v>2.4500000000000002</v>
      </c>
    </row>
    <row r="1370" spans="33:33" x14ac:dyDescent="0.2">
      <c r="AG1370" s="1">
        <v>2.4500000000000002</v>
      </c>
    </row>
    <row r="1371" spans="33:33" x14ac:dyDescent="0.2">
      <c r="AG1371" s="1">
        <v>2.4500000000000002</v>
      </c>
    </row>
    <row r="1372" spans="33:33" x14ac:dyDescent="0.2">
      <c r="AG1372" s="1">
        <v>2.4500000000000002</v>
      </c>
    </row>
    <row r="1373" spans="33:33" x14ac:dyDescent="0.2">
      <c r="AG1373" s="1">
        <v>2.4500000000000002</v>
      </c>
    </row>
    <row r="1374" spans="33:33" x14ac:dyDescent="0.2">
      <c r="AG1374" s="1">
        <v>2.4500000000000002</v>
      </c>
    </row>
    <row r="1375" spans="33:33" x14ac:dyDescent="0.2">
      <c r="AG1375" s="1">
        <v>2.4500000000000002</v>
      </c>
    </row>
    <row r="1376" spans="33:33" x14ac:dyDescent="0.2">
      <c r="AG1376" s="1">
        <v>2.4500000000000002</v>
      </c>
    </row>
    <row r="1377" spans="33:33" x14ac:dyDescent="0.2">
      <c r="AG1377" s="1">
        <v>2.4500000000000002</v>
      </c>
    </row>
    <row r="1378" spans="33:33" x14ac:dyDescent="0.2">
      <c r="AG1378" s="1">
        <v>2.4500000000000002</v>
      </c>
    </row>
    <row r="1379" spans="33:33" x14ac:dyDescent="0.2">
      <c r="AG1379" s="1">
        <v>2.4500000000000002</v>
      </c>
    </row>
    <row r="1380" spans="33:33" x14ac:dyDescent="0.2">
      <c r="AG1380" s="1">
        <v>2.4500000000000002</v>
      </c>
    </row>
    <row r="1381" spans="33:33" x14ac:dyDescent="0.2">
      <c r="AG1381" s="1">
        <v>2.4500000000000002</v>
      </c>
    </row>
    <row r="1382" spans="33:33" x14ac:dyDescent="0.2">
      <c r="AG1382" s="1">
        <v>2.4500000000000002</v>
      </c>
    </row>
    <row r="1383" spans="33:33" x14ac:dyDescent="0.2">
      <c r="AG1383" s="1">
        <v>2.4500000000000002</v>
      </c>
    </row>
    <row r="1384" spans="33:33" x14ac:dyDescent="0.2">
      <c r="AG1384" s="1">
        <v>2.4500000000000002</v>
      </c>
    </row>
    <row r="1385" spans="33:33" x14ac:dyDescent="0.2">
      <c r="AG1385" s="1">
        <v>2.4500000000000002</v>
      </c>
    </row>
    <row r="1386" spans="33:33" x14ac:dyDescent="0.2">
      <c r="AG1386" s="1">
        <v>2.4500000000000002</v>
      </c>
    </row>
    <row r="1387" spans="33:33" x14ac:dyDescent="0.2">
      <c r="AG1387" s="1">
        <v>2.4500000000000002</v>
      </c>
    </row>
    <row r="1388" spans="33:33" x14ac:dyDescent="0.2">
      <c r="AG1388" s="1">
        <v>2.4500000000000002</v>
      </c>
    </row>
    <row r="1389" spans="33:33" x14ac:dyDescent="0.2">
      <c r="AG1389" s="1">
        <v>2.4500000000000002</v>
      </c>
    </row>
    <row r="1390" spans="33:33" x14ac:dyDescent="0.2">
      <c r="AG1390" s="1">
        <v>2.4500000000000002</v>
      </c>
    </row>
    <row r="1391" spans="33:33" x14ac:dyDescent="0.2">
      <c r="AG1391" s="1">
        <v>2.4500000000000002</v>
      </c>
    </row>
    <row r="1392" spans="33:33" x14ac:dyDescent="0.2">
      <c r="AG1392" s="1">
        <v>2.4500000000000002</v>
      </c>
    </row>
    <row r="1393" spans="33:33" x14ac:dyDescent="0.2">
      <c r="AG1393" s="1">
        <v>2.4500000000000002</v>
      </c>
    </row>
    <row r="1394" spans="33:33" x14ac:dyDescent="0.2">
      <c r="AG1394" s="1">
        <v>2.4500000000000002</v>
      </c>
    </row>
    <row r="1395" spans="33:33" x14ac:dyDescent="0.2">
      <c r="AG1395" s="1">
        <v>2.4500000000000002</v>
      </c>
    </row>
    <row r="1396" spans="33:33" x14ac:dyDescent="0.2">
      <c r="AG1396" s="1">
        <v>2.4500000000000002</v>
      </c>
    </row>
    <row r="1397" spans="33:33" x14ac:dyDescent="0.2">
      <c r="AG1397" s="1">
        <v>2.4500000000000002</v>
      </c>
    </row>
    <row r="1398" spans="33:33" x14ac:dyDescent="0.2">
      <c r="AG1398" s="1">
        <v>2.4500000000000002</v>
      </c>
    </row>
    <row r="1399" spans="33:33" x14ac:dyDescent="0.2">
      <c r="AG1399" s="1">
        <v>2.4500000000000002</v>
      </c>
    </row>
    <row r="1400" spans="33:33" x14ac:dyDescent="0.2">
      <c r="AG1400" s="1">
        <v>2.4500000000000002</v>
      </c>
    </row>
    <row r="1401" spans="33:33" x14ac:dyDescent="0.2">
      <c r="AG1401" s="1">
        <v>2.4500000000000002</v>
      </c>
    </row>
    <row r="1402" spans="33:33" x14ac:dyDescent="0.2">
      <c r="AG1402" s="1">
        <v>2.4500000000000002</v>
      </c>
    </row>
    <row r="1403" spans="33:33" x14ac:dyDescent="0.2">
      <c r="AG1403" s="1">
        <v>2.4500000000000002</v>
      </c>
    </row>
    <row r="1404" spans="33:33" x14ac:dyDescent="0.2">
      <c r="AG1404" s="1">
        <v>2.4500000000000002</v>
      </c>
    </row>
    <row r="1405" spans="33:33" x14ac:dyDescent="0.2">
      <c r="AG1405" s="1">
        <v>2.4500000000000002</v>
      </c>
    </row>
    <row r="1406" spans="33:33" x14ac:dyDescent="0.2">
      <c r="AG1406" s="1">
        <v>2.4500000000000002</v>
      </c>
    </row>
    <row r="1407" spans="33:33" x14ac:dyDescent="0.2">
      <c r="AG1407" s="1">
        <v>2.4500000000000002</v>
      </c>
    </row>
    <row r="1408" spans="33:33" x14ac:dyDescent="0.2">
      <c r="AG1408" s="1">
        <v>2.4500000000000002</v>
      </c>
    </row>
    <row r="1409" spans="33:33" x14ac:dyDescent="0.2">
      <c r="AG1409" s="1">
        <v>2.4500000000000002</v>
      </c>
    </row>
    <row r="1410" spans="33:33" x14ac:dyDescent="0.2">
      <c r="AG1410" s="1">
        <v>2.4500000000000002</v>
      </c>
    </row>
    <row r="1411" spans="33:33" x14ac:dyDescent="0.2">
      <c r="AG1411" s="1">
        <v>2.4500000000000002</v>
      </c>
    </row>
    <row r="1412" spans="33:33" x14ac:dyDescent="0.2">
      <c r="AG1412" s="1">
        <v>1.91</v>
      </c>
    </row>
    <row r="1413" spans="33:33" x14ac:dyDescent="0.2">
      <c r="AG1413" s="1">
        <v>1.6950000000000001</v>
      </c>
    </row>
    <row r="1414" spans="33:33" x14ac:dyDescent="0.2">
      <c r="AG1414" s="1">
        <v>1.96</v>
      </c>
    </row>
    <row r="1415" spans="33:33" x14ac:dyDescent="0.2">
      <c r="AG1415" s="1">
        <v>2.04</v>
      </c>
    </row>
    <row r="1416" spans="33:33" x14ac:dyDescent="0.2">
      <c r="AG1416" s="1">
        <v>2.13</v>
      </c>
    </row>
    <row r="1417" spans="33:33" x14ac:dyDescent="0.2">
      <c r="AG1417" s="1">
        <v>1.915</v>
      </c>
    </row>
    <row r="1418" spans="33:33" x14ac:dyDescent="0.2">
      <c r="AG1418" s="1">
        <v>1.915</v>
      </c>
    </row>
    <row r="1419" spans="33:33" x14ac:dyDescent="0.2">
      <c r="AG1419" s="1">
        <v>1.915</v>
      </c>
    </row>
    <row r="1420" spans="33:33" x14ac:dyDescent="0.2">
      <c r="AG1420" s="1">
        <v>1.905</v>
      </c>
    </row>
    <row r="1421" spans="33:33" x14ac:dyDescent="0.2">
      <c r="AG1421" s="1">
        <v>1.89</v>
      </c>
    </row>
    <row r="1422" spans="33:33" x14ac:dyDescent="0.2">
      <c r="AG1422" s="1">
        <v>2.0449999999999999</v>
      </c>
    </row>
    <row r="1423" spans="33:33" x14ac:dyDescent="0.2">
      <c r="AG1423" s="1">
        <v>2.34</v>
      </c>
    </row>
    <row r="1424" spans="33:33" x14ac:dyDescent="0.2">
      <c r="AG1424" s="1">
        <v>2.2400000000000002</v>
      </c>
    </row>
    <row r="1425" spans="33:33" x14ac:dyDescent="0.2">
      <c r="AG1425" s="1">
        <v>2.2400000000000002</v>
      </c>
    </row>
    <row r="1426" spans="33:33" x14ac:dyDescent="0.2">
      <c r="AG1426" s="1">
        <v>2.2400000000000002</v>
      </c>
    </row>
    <row r="1427" spans="33:33" x14ac:dyDescent="0.2">
      <c r="AG1427" s="1">
        <v>2.2349999999999999</v>
      </c>
    </row>
    <row r="1428" spans="33:33" x14ac:dyDescent="0.2">
      <c r="AG1428" s="1">
        <v>2.4900000000000002</v>
      </c>
    </row>
    <row r="1429" spans="33:33" x14ac:dyDescent="0.2">
      <c r="AG1429" s="1">
        <v>2.6749999999999998</v>
      </c>
    </row>
    <row r="1430" spans="33:33" x14ac:dyDescent="0.2">
      <c r="AG1430" s="1">
        <v>2.4500000000000002</v>
      </c>
    </row>
    <row r="1431" spans="33:33" x14ac:dyDescent="0.2">
      <c r="AG1431" s="1">
        <v>2.4500000000000002</v>
      </c>
    </row>
    <row r="1432" spans="33:33" x14ac:dyDescent="0.2">
      <c r="AG1432" s="1">
        <v>2.4500000000000002</v>
      </c>
    </row>
    <row r="1433" spans="33:33" x14ac:dyDescent="0.2">
      <c r="AG1433" s="1">
        <v>2.4500000000000002</v>
      </c>
    </row>
    <row r="1434" spans="33:33" x14ac:dyDescent="0.2">
      <c r="AG1434" s="1">
        <v>2.4500000000000002</v>
      </c>
    </row>
    <row r="1435" spans="33:33" x14ac:dyDescent="0.2">
      <c r="AG1435" s="1">
        <v>2.4500000000000002</v>
      </c>
    </row>
    <row r="1436" spans="33:33" x14ac:dyDescent="0.2">
      <c r="AG1436" s="1">
        <v>2.4500000000000002</v>
      </c>
    </row>
    <row r="1437" spans="33:33" x14ac:dyDescent="0.2">
      <c r="AG1437" s="1">
        <v>2.4500000000000002</v>
      </c>
    </row>
    <row r="1438" spans="33:33" x14ac:dyDescent="0.2">
      <c r="AG1438" s="1">
        <v>2.4500000000000002</v>
      </c>
    </row>
    <row r="1439" spans="33:33" x14ac:dyDescent="0.2">
      <c r="AG1439" s="1">
        <v>2.4500000000000002</v>
      </c>
    </row>
    <row r="1440" spans="33:33" x14ac:dyDescent="0.2">
      <c r="AG1440" s="1">
        <v>2.4500000000000002</v>
      </c>
    </row>
    <row r="1441" spans="33:33" x14ac:dyDescent="0.2">
      <c r="AG1441" s="1">
        <v>2.4500000000000002</v>
      </c>
    </row>
    <row r="1442" spans="33:33" x14ac:dyDescent="0.2">
      <c r="AG1442" s="1">
        <v>2.4500000000000002</v>
      </c>
    </row>
    <row r="1443" spans="33:33" x14ac:dyDescent="0.2">
      <c r="AG1443" s="1">
        <v>2.4500000000000002</v>
      </c>
    </row>
    <row r="1444" spans="33:33" x14ac:dyDescent="0.2">
      <c r="AG1444" s="1">
        <v>2.4500000000000002</v>
      </c>
    </row>
    <row r="1445" spans="33:33" x14ac:dyDescent="0.2">
      <c r="AG1445" s="1">
        <v>2.4500000000000002</v>
      </c>
    </row>
    <row r="1446" spans="33:33" x14ac:dyDescent="0.2">
      <c r="AG1446" s="1">
        <v>2.4500000000000002</v>
      </c>
    </row>
    <row r="1447" spans="33:33" x14ac:dyDescent="0.2">
      <c r="AG1447" s="1">
        <v>2.4500000000000002</v>
      </c>
    </row>
    <row r="1448" spans="33:33" x14ac:dyDescent="0.2">
      <c r="AG1448" s="1">
        <v>2.4500000000000002</v>
      </c>
    </row>
    <row r="1449" spans="33:33" x14ac:dyDescent="0.2">
      <c r="AG1449" s="1">
        <v>2.4500000000000002</v>
      </c>
    </row>
    <row r="1450" spans="33:33" x14ac:dyDescent="0.2">
      <c r="AG1450" s="1">
        <v>2.4500000000000002</v>
      </c>
    </row>
    <row r="1451" spans="33:33" x14ac:dyDescent="0.2">
      <c r="AG1451" s="1">
        <v>2.4500000000000002</v>
      </c>
    </row>
    <row r="1452" spans="33:33" x14ac:dyDescent="0.2">
      <c r="AG1452" s="1">
        <v>2.4500000000000002</v>
      </c>
    </row>
    <row r="1453" spans="33:33" x14ac:dyDescent="0.2">
      <c r="AG1453" s="1">
        <v>2.4500000000000002</v>
      </c>
    </row>
    <row r="1454" spans="33:33" x14ac:dyDescent="0.2">
      <c r="AG1454" s="1">
        <v>2.4500000000000002</v>
      </c>
    </row>
    <row r="1455" spans="33:33" x14ac:dyDescent="0.2">
      <c r="AG1455" s="1">
        <v>2.4500000000000002</v>
      </c>
    </row>
    <row r="1456" spans="33:33" x14ac:dyDescent="0.2">
      <c r="AG1456" s="1">
        <v>2.4500000000000002</v>
      </c>
    </row>
    <row r="1457" spans="33:33" x14ac:dyDescent="0.2">
      <c r="AG1457" s="1">
        <v>2.4500000000000002</v>
      </c>
    </row>
    <row r="1458" spans="33:33" x14ac:dyDescent="0.2">
      <c r="AG1458" s="1">
        <v>2.4500000000000002</v>
      </c>
    </row>
    <row r="1459" spans="33:33" x14ac:dyDescent="0.2">
      <c r="AG1459" s="1">
        <v>2.4500000000000002</v>
      </c>
    </row>
    <row r="1460" spans="33:33" x14ac:dyDescent="0.2">
      <c r="AG1460" s="1">
        <v>2.4500000000000002</v>
      </c>
    </row>
    <row r="1461" spans="33:33" x14ac:dyDescent="0.2">
      <c r="AG1461" s="1">
        <v>2.4500000000000002</v>
      </c>
    </row>
    <row r="1462" spans="33:33" x14ac:dyDescent="0.2">
      <c r="AG1462" s="1">
        <v>2.4500000000000002</v>
      </c>
    </row>
    <row r="1463" spans="33:33" x14ac:dyDescent="0.2">
      <c r="AG1463" s="1">
        <v>2.4500000000000002</v>
      </c>
    </row>
    <row r="1464" spans="33:33" x14ac:dyDescent="0.2">
      <c r="AG1464" s="1">
        <v>2.4500000000000002</v>
      </c>
    </row>
    <row r="1465" spans="33:33" x14ac:dyDescent="0.2">
      <c r="AG1465" s="1">
        <v>2.4500000000000002</v>
      </c>
    </row>
    <row r="1466" spans="33:33" x14ac:dyDescent="0.2">
      <c r="AG1466" s="1">
        <v>2.4500000000000002</v>
      </c>
    </row>
    <row r="1467" spans="33:33" x14ac:dyDescent="0.2">
      <c r="AG1467" s="1">
        <v>2.4500000000000002</v>
      </c>
    </row>
    <row r="1468" spans="33:33" x14ac:dyDescent="0.2">
      <c r="AG1468" s="1">
        <v>2.4500000000000002</v>
      </c>
    </row>
    <row r="1469" spans="33:33" x14ac:dyDescent="0.2">
      <c r="AG1469" s="1">
        <v>2.4500000000000002</v>
      </c>
    </row>
    <row r="1470" spans="33:33" x14ac:dyDescent="0.2">
      <c r="AG1470" s="1">
        <v>2.4500000000000002</v>
      </c>
    </row>
    <row r="1471" spans="33:33" x14ac:dyDescent="0.2">
      <c r="AG1471" s="1">
        <v>2.4500000000000002</v>
      </c>
    </row>
    <row r="1472" spans="33:33" x14ac:dyDescent="0.2">
      <c r="AG1472" s="1">
        <v>2.4500000000000002</v>
      </c>
    </row>
    <row r="1473" spans="33:33" x14ac:dyDescent="0.2">
      <c r="AG1473" s="1">
        <v>1.91</v>
      </c>
    </row>
    <row r="1474" spans="33:33" x14ac:dyDescent="0.2">
      <c r="AG1474" s="1">
        <v>1.6950000000000001</v>
      </c>
    </row>
    <row r="1475" spans="33:33" x14ac:dyDescent="0.2">
      <c r="AG1475" s="1">
        <v>1.96</v>
      </c>
    </row>
    <row r="1476" spans="33:33" x14ac:dyDescent="0.2">
      <c r="AG1476" s="1">
        <v>2.04</v>
      </c>
    </row>
    <row r="1477" spans="33:33" x14ac:dyDescent="0.2">
      <c r="AG1477" s="1">
        <v>2.13</v>
      </c>
    </row>
    <row r="1478" spans="33:33" x14ac:dyDescent="0.2">
      <c r="AG1478" s="1">
        <v>1.915</v>
      </c>
    </row>
    <row r="1479" spans="33:33" x14ac:dyDescent="0.2">
      <c r="AG1479" s="1">
        <v>1.915</v>
      </c>
    </row>
    <row r="1480" spans="33:33" x14ac:dyDescent="0.2">
      <c r="AG1480" s="1">
        <v>1.915</v>
      </c>
    </row>
    <row r="1481" spans="33:33" x14ac:dyDescent="0.2">
      <c r="AG1481" s="1">
        <v>1.905</v>
      </c>
    </row>
    <row r="1482" spans="33:33" x14ac:dyDescent="0.2">
      <c r="AG1482" s="1">
        <v>1.89</v>
      </c>
    </row>
    <row r="1483" spans="33:33" x14ac:dyDescent="0.2">
      <c r="AG1483" s="1">
        <v>2.0449999999999999</v>
      </c>
    </row>
    <row r="1484" spans="33:33" x14ac:dyDescent="0.2">
      <c r="AG1484" s="1">
        <v>2.34</v>
      </c>
    </row>
    <row r="1485" spans="33:33" x14ac:dyDescent="0.2">
      <c r="AG1485" s="1">
        <v>2.2400000000000002</v>
      </c>
    </row>
    <row r="1486" spans="33:33" x14ac:dyDescent="0.2">
      <c r="AG1486" s="1">
        <v>2.2400000000000002</v>
      </c>
    </row>
    <row r="1487" spans="33:33" x14ac:dyDescent="0.2">
      <c r="AG1487" s="1">
        <v>2.2400000000000002</v>
      </c>
    </row>
    <row r="1488" spans="33:33" x14ac:dyDescent="0.2">
      <c r="AG1488" s="1">
        <v>2.2349999999999999</v>
      </c>
    </row>
    <row r="1489" spans="33:33" x14ac:dyDescent="0.2">
      <c r="AG1489" s="1">
        <v>2.4900000000000002</v>
      </c>
    </row>
    <row r="1490" spans="33:33" x14ac:dyDescent="0.2">
      <c r="AG1490" s="1">
        <v>2.6749999999999998</v>
      </c>
    </row>
    <row r="1491" spans="33:33" x14ac:dyDescent="0.2">
      <c r="AG1491" s="1">
        <v>2.4449999999999998</v>
      </c>
    </row>
    <row r="1492" spans="33:33" x14ac:dyDescent="0.2">
      <c r="AG1492" s="1">
        <v>2.085</v>
      </c>
    </row>
    <row r="1493" spans="33:33" x14ac:dyDescent="0.2">
      <c r="AG1493" s="1">
        <v>2.085</v>
      </c>
    </row>
    <row r="1494" spans="33:33" x14ac:dyDescent="0.2">
      <c r="AG1494" s="1">
        <v>2.085</v>
      </c>
    </row>
    <row r="1495" spans="33:33" x14ac:dyDescent="0.2">
      <c r="AG1495" s="1">
        <v>2.58</v>
      </c>
    </row>
    <row r="1496" spans="33:33" x14ac:dyDescent="0.2">
      <c r="AG1496" s="1">
        <v>2.58</v>
      </c>
    </row>
    <row r="1497" spans="33:33" x14ac:dyDescent="0.2">
      <c r="AG1497" s="1">
        <v>2.58</v>
      </c>
    </row>
    <row r="1498" spans="33:33" x14ac:dyDescent="0.2">
      <c r="AG1498" s="1">
        <v>2.58</v>
      </c>
    </row>
    <row r="1499" spans="33:33" x14ac:dyDescent="0.2">
      <c r="AG1499" s="1">
        <v>2.58</v>
      </c>
    </row>
    <row r="1500" spans="33:33" x14ac:dyDescent="0.2">
      <c r="AG1500" s="1">
        <v>2.58</v>
      </c>
    </row>
    <row r="1501" spans="33:33" x14ac:dyDescent="0.2">
      <c r="AG1501" s="1">
        <v>2.58</v>
      </c>
    </row>
    <row r="1502" spans="33:33" x14ac:dyDescent="0.2">
      <c r="AG1502" s="1">
        <v>2.58</v>
      </c>
    </row>
    <row r="1503" spans="33:33" x14ac:dyDescent="0.2">
      <c r="AG1503" s="1">
        <v>2.58</v>
      </c>
    </row>
    <row r="1504" spans="33:33" x14ac:dyDescent="0.2">
      <c r="AG1504" s="1">
        <v>2.58</v>
      </c>
    </row>
    <row r="1505" spans="33:33" x14ac:dyDescent="0.2">
      <c r="AG1505" s="1">
        <v>2.58</v>
      </c>
    </row>
    <row r="1506" spans="33:33" x14ac:dyDescent="0.2">
      <c r="AG1506" s="1">
        <v>2.58</v>
      </c>
    </row>
    <row r="1507" spans="33:33" x14ac:dyDescent="0.2">
      <c r="AG1507" s="1">
        <v>2.58</v>
      </c>
    </row>
    <row r="1508" spans="33:33" x14ac:dyDescent="0.2">
      <c r="AG1508" s="1">
        <v>2.58</v>
      </c>
    </row>
    <row r="1509" spans="33:33" x14ac:dyDescent="0.2">
      <c r="AG1509" s="1">
        <v>2.58</v>
      </c>
    </row>
    <row r="1510" spans="33:33" x14ac:dyDescent="0.2">
      <c r="AG1510" s="1">
        <v>2.58</v>
      </c>
    </row>
    <row r="1511" spans="33:33" x14ac:dyDescent="0.2">
      <c r="AG1511" s="1">
        <v>2.58</v>
      </c>
    </row>
    <row r="1512" spans="33:33" x14ac:dyDescent="0.2">
      <c r="AG1512" s="1">
        <v>2.58</v>
      </c>
    </row>
    <row r="1513" spans="33:33" x14ac:dyDescent="0.2">
      <c r="AG1513" s="1">
        <v>2.58</v>
      </c>
    </row>
    <row r="1514" spans="33:33" x14ac:dyDescent="0.2">
      <c r="AG1514" s="1">
        <v>2.58</v>
      </c>
    </row>
    <row r="1515" spans="33:33" x14ac:dyDescent="0.2">
      <c r="AG1515" s="1">
        <v>2.58</v>
      </c>
    </row>
    <row r="1516" spans="33:33" x14ac:dyDescent="0.2">
      <c r="AG1516" s="1">
        <v>2.58</v>
      </c>
    </row>
    <row r="1517" spans="33:33" x14ac:dyDescent="0.2">
      <c r="AG1517" s="1">
        <v>2.58</v>
      </c>
    </row>
    <row r="1518" spans="33:33" x14ac:dyDescent="0.2">
      <c r="AG1518" s="1">
        <v>2.58</v>
      </c>
    </row>
    <row r="1519" spans="33:33" x14ac:dyDescent="0.2">
      <c r="AG1519" s="1">
        <v>2.58</v>
      </c>
    </row>
    <row r="1520" spans="33:33" x14ac:dyDescent="0.2">
      <c r="AG1520" s="1">
        <v>2.58</v>
      </c>
    </row>
    <row r="1521" spans="33:33" x14ac:dyDescent="0.2">
      <c r="AG1521" s="1">
        <v>2.58</v>
      </c>
    </row>
    <row r="1522" spans="33:33" x14ac:dyDescent="0.2">
      <c r="AG1522" s="1">
        <v>2.58</v>
      </c>
    </row>
    <row r="1523" spans="33:33" x14ac:dyDescent="0.2">
      <c r="AG1523" s="1">
        <v>2.58</v>
      </c>
    </row>
    <row r="1524" spans="33:33" x14ac:dyDescent="0.2">
      <c r="AG1524" s="1">
        <v>2.58</v>
      </c>
    </row>
    <row r="1525" spans="33:33" x14ac:dyDescent="0.2">
      <c r="AG1525" s="1">
        <v>2.58</v>
      </c>
    </row>
    <row r="1526" spans="33:33" x14ac:dyDescent="0.2">
      <c r="AG1526" s="1">
        <v>2.58</v>
      </c>
    </row>
    <row r="1527" spans="33:33" x14ac:dyDescent="0.2">
      <c r="AG1527" s="1">
        <v>2.58</v>
      </c>
    </row>
    <row r="1528" spans="33:33" x14ac:dyDescent="0.2">
      <c r="AG1528" s="1">
        <v>2.58</v>
      </c>
    </row>
    <row r="1529" spans="33:33" x14ac:dyDescent="0.2">
      <c r="AG1529" s="1">
        <v>2.58</v>
      </c>
    </row>
    <row r="1530" spans="33:33" x14ac:dyDescent="0.2">
      <c r="AG1530" s="1">
        <v>2.58</v>
      </c>
    </row>
    <row r="1531" spans="33:33" x14ac:dyDescent="0.2">
      <c r="AG1531" s="1">
        <v>2.58</v>
      </c>
    </row>
    <row r="1532" spans="33:33" x14ac:dyDescent="0.2">
      <c r="AG1532" s="1">
        <v>2.58</v>
      </c>
    </row>
    <row r="1533" spans="33:33" x14ac:dyDescent="0.2">
      <c r="AG1533" s="1">
        <v>2.58</v>
      </c>
    </row>
    <row r="1534" spans="33:33" x14ac:dyDescent="0.2">
      <c r="AG1534" s="1">
        <v>1.91</v>
      </c>
    </row>
    <row r="1535" spans="33:33" x14ac:dyDescent="0.2">
      <c r="AG1535" s="1">
        <v>1.6950000000000001</v>
      </c>
    </row>
    <row r="1536" spans="33:33" x14ac:dyDescent="0.2">
      <c r="AG1536" s="1">
        <v>1.96</v>
      </c>
    </row>
    <row r="1537" spans="33:33" x14ac:dyDescent="0.2">
      <c r="AG1537" s="1">
        <v>2.04</v>
      </c>
    </row>
    <row r="1538" spans="33:33" x14ac:dyDescent="0.2">
      <c r="AG1538" s="1">
        <v>2.13</v>
      </c>
    </row>
    <row r="1539" spans="33:33" x14ac:dyDescent="0.2">
      <c r="AG1539" s="1">
        <v>1.915</v>
      </c>
    </row>
    <row r="1540" spans="33:33" x14ac:dyDescent="0.2">
      <c r="AG1540" s="1">
        <v>1.915</v>
      </c>
    </row>
    <row r="1541" spans="33:33" x14ac:dyDescent="0.2">
      <c r="AG1541" s="1">
        <v>1.915</v>
      </c>
    </row>
    <row r="1542" spans="33:33" x14ac:dyDescent="0.2">
      <c r="AG1542" s="1">
        <v>1.905</v>
      </c>
    </row>
    <row r="1543" spans="33:33" x14ac:dyDescent="0.2">
      <c r="AG1543" s="1">
        <v>1.89</v>
      </c>
    </row>
    <row r="1544" spans="33:33" x14ac:dyDescent="0.2">
      <c r="AG1544" s="1">
        <v>2.0449999999999999</v>
      </c>
    </row>
    <row r="1545" spans="33:33" x14ac:dyDescent="0.2">
      <c r="AG1545" s="1">
        <v>2.34</v>
      </c>
    </row>
    <row r="1546" spans="33:33" x14ac:dyDescent="0.2">
      <c r="AG1546" s="1">
        <v>2.2400000000000002</v>
      </c>
    </row>
    <row r="1547" spans="33:33" x14ac:dyDescent="0.2">
      <c r="AG1547" s="1">
        <v>2.2400000000000002</v>
      </c>
    </row>
    <row r="1548" spans="33:33" x14ac:dyDescent="0.2">
      <c r="AG1548" s="1">
        <v>2.2400000000000002</v>
      </c>
    </row>
    <row r="1549" spans="33:33" x14ac:dyDescent="0.2">
      <c r="AG1549" s="1">
        <v>2.2349999999999999</v>
      </c>
    </row>
    <row r="1550" spans="33:33" x14ac:dyDescent="0.2">
      <c r="AG1550" s="1">
        <v>2.4900000000000002</v>
      </c>
    </row>
    <row r="1551" spans="33:33" x14ac:dyDescent="0.2">
      <c r="AG1551" s="1">
        <v>2.6749999999999998</v>
      </c>
    </row>
    <row r="1552" spans="33:33" x14ac:dyDescent="0.2">
      <c r="AG1552" s="1">
        <v>2.4449999999999998</v>
      </c>
    </row>
    <row r="1553" spans="33:33" x14ac:dyDescent="0.2">
      <c r="AG1553" s="1">
        <v>2.08</v>
      </c>
    </row>
    <row r="1554" spans="33:33" x14ac:dyDescent="0.2">
      <c r="AG1554" s="1">
        <v>2.08</v>
      </c>
    </row>
    <row r="1555" spans="33:33" x14ac:dyDescent="0.2">
      <c r="AG1555" s="1">
        <v>2.08</v>
      </c>
    </row>
    <row r="1556" spans="33:33" x14ac:dyDescent="0.2">
      <c r="AG1556" s="1">
        <v>2.68</v>
      </c>
    </row>
    <row r="1557" spans="33:33" x14ac:dyDescent="0.2">
      <c r="AG1557" s="1">
        <v>2.8149999999999999</v>
      </c>
    </row>
    <row r="1558" spans="33:33" x14ac:dyDescent="0.2">
      <c r="AG1558" s="1">
        <v>2.8149999999999999</v>
      </c>
    </row>
    <row r="1559" spans="33:33" x14ac:dyDescent="0.2">
      <c r="AG1559" s="1">
        <v>2.8149999999999999</v>
      </c>
    </row>
    <row r="1560" spans="33:33" x14ac:dyDescent="0.2">
      <c r="AG1560" s="1">
        <v>2.8149999999999999</v>
      </c>
    </row>
    <row r="1561" spans="33:33" x14ac:dyDescent="0.2">
      <c r="AG1561" s="1">
        <v>2.8149999999999999</v>
      </c>
    </row>
    <row r="1562" spans="33:33" x14ac:dyDescent="0.2">
      <c r="AG1562" s="1">
        <v>2.8149999999999999</v>
      </c>
    </row>
    <row r="1563" spans="33:33" x14ac:dyDescent="0.2">
      <c r="AG1563" s="1">
        <v>2.8149999999999999</v>
      </c>
    </row>
    <row r="1564" spans="33:33" x14ac:dyDescent="0.2">
      <c r="AG1564" s="1">
        <v>2.8149999999999999</v>
      </c>
    </row>
    <row r="1565" spans="33:33" x14ac:dyDescent="0.2">
      <c r="AG1565" s="1">
        <v>2.8149999999999999</v>
      </c>
    </row>
    <row r="1566" spans="33:33" x14ac:dyDescent="0.2">
      <c r="AG1566" s="1">
        <v>2.8149999999999999</v>
      </c>
    </row>
    <row r="1567" spans="33:33" x14ac:dyDescent="0.2">
      <c r="AG1567" s="1">
        <v>2.8149999999999999</v>
      </c>
    </row>
    <row r="1568" spans="33:33" x14ac:dyDescent="0.2">
      <c r="AG1568" s="1">
        <v>2.8149999999999999</v>
      </c>
    </row>
    <row r="1569" spans="33:33" x14ac:dyDescent="0.2">
      <c r="AG1569" s="1">
        <v>2.8149999999999999</v>
      </c>
    </row>
    <row r="1570" spans="33:33" x14ac:dyDescent="0.2">
      <c r="AG1570" s="1">
        <v>2.8149999999999999</v>
      </c>
    </row>
    <row r="1571" spans="33:33" x14ac:dyDescent="0.2">
      <c r="AG1571" s="1">
        <v>2.8149999999999999</v>
      </c>
    </row>
    <row r="1572" spans="33:33" x14ac:dyDescent="0.2">
      <c r="AG1572" s="1">
        <v>2.8149999999999999</v>
      </c>
    </row>
    <row r="1573" spans="33:33" x14ac:dyDescent="0.2">
      <c r="AG1573" s="1">
        <v>2.8149999999999999</v>
      </c>
    </row>
    <row r="1574" spans="33:33" x14ac:dyDescent="0.2">
      <c r="AG1574" s="1">
        <v>2.8149999999999999</v>
      </c>
    </row>
    <row r="1575" spans="33:33" x14ac:dyDescent="0.2">
      <c r="AG1575" s="1">
        <v>2.8149999999999999</v>
      </c>
    </row>
    <row r="1576" spans="33:33" x14ac:dyDescent="0.2">
      <c r="AG1576" s="1">
        <v>2.8149999999999999</v>
      </c>
    </row>
    <row r="1577" spans="33:33" x14ac:dyDescent="0.2">
      <c r="AG1577" s="1">
        <v>2.8149999999999999</v>
      </c>
    </row>
    <row r="1578" spans="33:33" x14ac:dyDescent="0.2">
      <c r="AG1578" s="1">
        <v>2.8149999999999999</v>
      </c>
    </row>
    <row r="1579" spans="33:33" x14ac:dyDescent="0.2">
      <c r="AG1579" s="1">
        <v>2.8149999999999999</v>
      </c>
    </row>
    <row r="1580" spans="33:33" x14ac:dyDescent="0.2">
      <c r="AG1580" s="1">
        <v>2.8149999999999999</v>
      </c>
    </row>
    <row r="1581" spans="33:33" x14ac:dyDescent="0.2">
      <c r="AG1581" s="1">
        <v>2.8149999999999999</v>
      </c>
    </row>
    <row r="1582" spans="33:33" x14ac:dyDescent="0.2">
      <c r="AG1582" s="1">
        <v>2.8149999999999999</v>
      </c>
    </row>
    <row r="1583" spans="33:33" x14ac:dyDescent="0.2">
      <c r="AG1583" s="1">
        <v>2.8149999999999999</v>
      </c>
    </row>
    <row r="1584" spans="33:33" x14ac:dyDescent="0.2">
      <c r="AG1584" s="1">
        <v>2.8149999999999999</v>
      </c>
    </row>
    <row r="1585" spans="33:33" x14ac:dyDescent="0.2">
      <c r="AG1585" s="1">
        <v>2.8149999999999999</v>
      </c>
    </row>
    <row r="1586" spans="33:33" x14ac:dyDescent="0.2">
      <c r="AG1586" s="1">
        <v>2.8149999999999999</v>
      </c>
    </row>
    <row r="1587" spans="33:33" x14ac:dyDescent="0.2">
      <c r="AG1587" s="1">
        <v>2.8149999999999999</v>
      </c>
    </row>
    <row r="1588" spans="33:33" x14ac:dyDescent="0.2">
      <c r="AG1588" s="1">
        <v>2.8149999999999999</v>
      </c>
    </row>
    <row r="1589" spans="33:33" x14ac:dyDescent="0.2">
      <c r="AG1589" s="1">
        <v>2.8149999999999999</v>
      </c>
    </row>
    <row r="1590" spans="33:33" x14ac:dyDescent="0.2">
      <c r="AG1590" s="1">
        <v>2.8149999999999999</v>
      </c>
    </row>
    <row r="1591" spans="33:33" x14ac:dyDescent="0.2">
      <c r="AG1591" s="1">
        <v>2.8149999999999999</v>
      </c>
    </row>
    <row r="1592" spans="33:33" x14ac:dyDescent="0.2">
      <c r="AG1592" s="1">
        <v>2.8149999999999999</v>
      </c>
    </row>
    <row r="1593" spans="33:33" x14ac:dyDescent="0.2">
      <c r="AG1593" s="1">
        <v>2.8149999999999999</v>
      </c>
    </row>
    <row r="1594" spans="33:33" x14ac:dyDescent="0.2">
      <c r="AG1594" s="1">
        <v>2.8149999999999999</v>
      </c>
    </row>
    <row r="1595" spans="33:33" x14ac:dyDescent="0.2">
      <c r="AG1595" s="1">
        <v>1.91</v>
      </c>
    </row>
    <row r="1596" spans="33:33" x14ac:dyDescent="0.2">
      <c r="AG1596" s="1">
        <v>1.6950000000000001</v>
      </c>
    </row>
    <row r="1597" spans="33:33" x14ac:dyDescent="0.2">
      <c r="AG1597" s="1">
        <v>1.96</v>
      </c>
    </row>
    <row r="1598" spans="33:33" x14ac:dyDescent="0.2">
      <c r="AG1598" s="1">
        <v>2.04</v>
      </c>
    </row>
    <row r="1599" spans="33:33" x14ac:dyDescent="0.2">
      <c r="AG1599" s="1">
        <v>2.13</v>
      </c>
    </row>
    <row r="1600" spans="33:33" x14ac:dyDescent="0.2">
      <c r="AG1600" s="1">
        <v>1.915</v>
      </c>
    </row>
    <row r="1601" spans="33:33" x14ac:dyDescent="0.2">
      <c r="AG1601" s="1">
        <v>1.915</v>
      </c>
    </row>
    <row r="1602" spans="33:33" x14ac:dyDescent="0.2">
      <c r="AG1602" s="1">
        <v>1.915</v>
      </c>
    </row>
    <row r="1603" spans="33:33" x14ac:dyDescent="0.2">
      <c r="AG1603" s="1">
        <v>1.905</v>
      </c>
    </row>
    <row r="1604" spans="33:33" x14ac:dyDescent="0.2">
      <c r="AG1604" s="1">
        <v>1.89</v>
      </c>
    </row>
    <row r="1605" spans="33:33" x14ac:dyDescent="0.2">
      <c r="AG1605" s="1">
        <v>2.0449999999999999</v>
      </c>
    </row>
    <row r="1606" spans="33:33" x14ac:dyDescent="0.2">
      <c r="AG1606" s="1">
        <v>2.34</v>
      </c>
    </row>
    <row r="1607" spans="33:33" x14ac:dyDescent="0.2">
      <c r="AG1607" s="1">
        <v>2.2400000000000002</v>
      </c>
    </row>
    <row r="1608" spans="33:33" x14ac:dyDescent="0.2">
      <c r="AG1608" s="1">
        <v>2.2400000000000002</v>
      </c>
    </row>
    <row r="1609" spans="33:33" x14ac:dyDescent="0.2">
      <c r="AG1609" s="1">
        <v>2.2400000000000002</v>
      </c>
    </row>
    <row r="1610" spans="33:33" x14ac:dyDescent="0.2">
      <c r="AG1610" s="1">
        <v>2.2349999999999999</v>
      </c>
    </row>
    <row r="1611" spans="33:33" x14ac:dyDescent="0.2">
      <c r="AG1611" s="1">
        <v>2.4900000000000002</v>
      </c>
    </row>
    <row r="1612" spans="33:33" x14ac:dyDescent="0.2">
      <c r="AG1612" s="1">
        <v>2.6749999999999998</v>
      </c>
    </row>
    <row r="1613" spans="33:33" x14ac:dyDescent="0.2">
      <c r="AG1613" s="1">
        <v>2.4449999999999998</v>
      </c>
    </row>
    <row r="1614" spans="33:33" x14ac:dyDescent="0.2">
      <c r="AG1614" s="1">
        <v>2.08</v>
      </c>
    </row>
    <row r="1615" spans="33:33" x14ac:dyDescent="0.2">
      <c r="AG1615" s="1">
        <v>2.08</v>
      </c>
    </row>
    <row r="1616" spans="33:33" x14ac:dyDescent="0.2">
      <c r="AG1616" s="1">
        <v>2.08</v>
      </c>
    </row>
    <row r="1617" spans="33:33" x14ac:dyDescent="0.2">
      <c r="AG1617" s="1">
        <v>2.6749999999999998</v>
      </c>
    </row>
    <row r="1618" spans="33:33" x14ac:dyDescent="0.2">
      <c r="AG1618" s="1">
        <v>2.97</v>
      </c>
    </row>
    <row r="1619" spans="33:33" x14ac:dyDescent="0.2">
      <c r="AG1619" s="1">
        <v>2.77</v>
      </c>
    </row>
    <row r="1620" spans="33:33" x14ac:dyDescent="0.2">
      <c r="AG1620" s="1">
        <v>2.77</v>
      </c>
    </row>
    <row r="1621" spans="33:33" x14ac:dyDescent="0.2">
      <c r="AG1621" s="1">
        <v>2.77</v>
      </c>
    </row>
    <row r="1622" spans="33:33" x14ac:dyDescent="0.2">
      <c r="AG1622" s="1">
        <v>2.77</v>
      </c>
    </row>
    <row r="1623" spans="33:33" x14ac:dyDescent="0.2">
      <c r="AG1623" s="1">
        <v>2.77</v>
      </c>
    </row>
    <row r="1624" spans="33:33" x14ac:dyDescent="0.2">
      <c r="AG1624" s="1">
        <v>2.77</v>
      </c>
    </row>
    <row r="1625" spans="33:33" x14ac:dyDescent="0.2">
      <c r="AG1625" s="1">
        <v>2.77</v>
      </c>
    </row>
    <row r="1626" spans="33:33" x14ac:dyDescent="0.2">
      <c r="AG1626" s="1">
        <v>2.81</v>
      </c>
    </row>
    <row r="1627" spans="33:33" x14ac:dyDescent="0.2">
      <c r="AG1627" s="1">
        <v>2.81</v>
      </c>
    </row>
    <row r="1628" spans="33:33" x14ac:dyDescent="0.2">
      <c r="AG1628" s="1">
        <v>2.81</v>
      </c>
    </row>
    <row r="1629" spans="33:33" x14ac:dyDescent="0.2">
      <c r="AG1629" s="1">
        <v>2.81</v>
      </c>
    </row>
    <row r="1630" spans="33:33" x14ac:dyDescent="0.2">
      <c r="AG1630" s="1">
        <v>2.81</v>
      </c>
    </row>
    <row r="1631" spans="33:33" x14ac:dyDescent="0.2">
      <c r="AG1631" s="1">
        <v>2.81</v>
      </c>
    </row>
    <row r="1632" spans="33:33" x14ac:dyDescent="0.2">
      <c r="AG1632" s="1">
        <v>2.81</v>
      </c>
    </row>
    <row r="1633" spans="33:33" x14ac:dyDescent="0.2">
      <c r="AG1633" s="1">
        <v>2.81</v>
      </c>
    </row>
    <row r="1634" spans="33:33" x14ac:dyDescent="0.2">
      <c r="AG1634" s="1">
        <v>2.81</v>
      </c>
    </row>
    <row r="1635" spans="33:33" x14ac:dyDescent="0.2">
      <c r="AG1635" s="1">
        <v>2.81</v>
      </c>
    </row>
    <row r="1636" spans="33:33" x14ac:dyDescent="0.2">
      <c r="AG1636" s="1">
        <v>2.81</v>
      </c>
    </row>
    <row r="1637" spans="33:33" x14ac:dyDescent="0.2">
      <c r="AG1637" s="1">
        <v>2.81</v>
      </c>
    </row>
    <row r="1638" spans="33:33" x14ac:dyDescent="0.2">
      <c r="AG1638" s="1">
        <v>2.81</v>
      </c>
    </row>
    <row r="1639" spans="33:33" x14ac:dyDescent="0.2">
      <c r="AG1639" s="1">
        <v>2.81</v>
      </c>
    </row>
    <row r="1640" spans="33:33" x14ac:dyDescent="0.2">
      <c r="AG1640" s="1">
        <v>2.81</v>
      </c>
    </row>
    <row r="1641" spans="33:33" x14ac:dyDescent="0.2">
      <c r="AG1641" s="1">
        <v>2.81</v>
      </c>
    </row>
    <row r="1642" spans="33:33" x14ac:dyDescent="0.2">
      <c r="AG1642" s="1">
        <v>2.81</v>
      </c>
    </row>
    <row r="1643" spans="33:33" x14ac:dyDescent="0.2">
      <c r="AG1643" s="1">
        <v>2.81</v>
      </c>
    </row>
    <row r="1644" spans="33:33" x14ac:dyDescent="0.2">
      <c r="AG1644" s="1">
        <v>2.81</v>
      </c>
    </row>
    <row r="1645" spans="33:33" x14ac:dyDescent="0.2">
      <c r="AG1645" s="1">
        <v>2.81</v>
      </c>
    </row>
    <row r="1646" spans="33:33" x14ac:dyDescent="0.2">
      <c r="AG1646" s="1">
        <v>2.81</v>
      </c>
    </row>
    <row r="1647" spans="33:33" x14ac:dyDescent="0.2">
      <c r="AG1647" s="1">
        <v>2.81</v>
      </c>
    </row>
    <row r="1648" spans="33:33" x14ac:dyDescent="0.2">
      <c r="AG1648" s="1">
        <v>2.81</v>
      </c>
    </row>
    <row r="1649" spans="33:33" x14ac:dyDescent="0.2">
      <c r="AG1649" s="1">
        <v>2.81</v>
      </c>
    </row>
    <row r="1650" spans="33:33" x14ac:dyDescent="0.2">
      <c r="AG1650" s="1">
        <v>2.81</v>
      </c>
    </row>
    <row r="1651" spans="33:33" x14ac:dyDescent="0.2">
      <c r="AG1651" s="1">
        <v>2.81</v>
      </c>
    </row>
    <row r="1652" spans="33:33" x14ac:dyDescent="0.2">
      <c r="AG1652" s="1">
        <v>2.81</v>
      </c>
    </row>
    <row r="1653" spans="33:33" x14ac:dyDescent="0.2">
      <c r="AG1653" s="1">
        <v>2.81</v>
      </c>
    </row>
    <row r="1654" spans="33:33" x14ac:dyDescent="0.2">
      <c r="AG1654" s="1">
        <v>2.81</v>
      </c>
    </row>
    <row r="1655" spans="33:33" x14ac:dyDescent="0.2">
      <c r="AG1655" s="1">
        <v>2.81</v>
      </c>
    </row>
    <row r="1656" spans="33:33" x14ac:dyDescent="0.2">
      <c r="AG1656" s="1">
        <v>1.91</v>
      </c>
    </row>
    <row r="1657" spans="33:33" x14ac:dyDescent="0.2">
      <c r="AG1657" s="1">
        <v>1.6950000000000001</v>
      </c>
    </row>
    <row r="1658" spans="33:33" x14ac:dyDescent="0.2">
      <c r="AG1658" s="1">
        <v>1.96</v>
      </c>
    </row>
    <row r="1659" spans="33:33" x14ac:dyDescent="0.2">
      <c r="AG1659" s="1">
        <v>2.04</v>
      </c>
    </row>
    <row r="1660" spans="33:33" x14ac:dyDescent="0.2">
      <c r="AG1660" s="1">
        <v>2.13</v>
      </c>
    </row>
    <row r="1661" spans="33:33" x14ac:dyDescent="0.2">
      <c r="AG1661" s="1">
        <v>1.915</v>
      </c>
    </row>
    <row r="1662" spans="33:33" x14ac:dyDescent="0.2">
      <c r="AG1662" s="1">
        <v>1.915</v>
      </c>
    </row>
    <row r="1663" spans="33:33" x14ac:dyDescent="0.2">
      <c r="AG1663" s="1">
        <v>1.915</v>
      </c>
    </row>
    <row r="1664" spans="33:33" x14ac:dyDescent="0.2">
      <c r="AG1664" s="1">
        <v>1.905</v>
      </c>
    </row>
    <row r="1665" spans="33:33" x14ac:dyDescent="0.2">
      <c r="AG1665" s="1">
        <v>1.89</v>
      </c>
    </row>
    <row r="1666" spans="33:33" x14ac:dyDescent="0.2">
      <c r="AG1666" s="1">
        <v>2.0449999999999999</v>
      </c>
    </row>
    <row r="1667" spans="33:33" x14ac:dyDescent="0.2">
      <c r="AG1667" s="1">
        <v>2.34</v>
      </c>
    </row>
    <row r="1668" spans="33:33" x14ac:dyDescent="0.2">
      <c r="AG1668" s="1">
        <v>2.2400000000000002</v>
      </c>
    </row>
    <row r="1669" spans="33:33" x14ac:dyDescent="0.2">
      <c r="AG1669" s="1">
        <v>2.2400000000000002</v>
      </c>
    </row>
    <row r="1670" spans="33:33" x14ac:dyDescent="0.2">
      <c r="AG1670" s="1">
        <v>2.2400000000000002</v>
      </c>
    </row>
    <row r="1671" spans="33:33" x14ac:dyDescent="0.2">
      <c r="AG1671" s="1">
        <v>2.2349999999999999</v>
      </c>
    </row>
    <row r="1672" spans="33:33" x14ac:dyDescent="0.2">
      <c r="AG1672" s="1">
        <v>2.4900000000000002</v>
      </c>
    </row>
    <row r="1673" spans="33:33" x14ac:dyDescent="0.2">
      <c r="AG1673" s="1">
        <v>2.6749999999999998</v>
      </c>
    </row>
    <row r="1674" spans="33:33" x14ac:dyDescent="0.2">
      <c r="AG1674" s="1">
        <v>2.4449999999999998</v>
      </c>
    </row>
    <row r="1675" spans="33:33" x14ac:dyDescent="0.2">
      <c r="AG1675" s="1">
        <v>2.08</v>
      </c>
    </row>
    <row r="1676" spans="33:33" x14ac:dyDescent="0.2">
      <c r="AG1676" s="1">
        <v>2.08</v>
      </c>
    </row>
    <row r="1677" spans="33:33" x14ac:dyDescent="0.2">
      <c r="AG1677" s="1">
        <v>2.08</v>
      </c>
    </row>
    <row r="1678" spans="33:33" x14ac:dyDescent="0.2">
      <c r="AG1678" s="1">
        <v>2.6749999999999998</v>
      </c>
    </row>
    <row r="1679" spans="33:33" x14ac:dyDescent="0.2">
      <c r="AG1679" s="1">
        <v>2.98</v>
      </c>
    </row>
    <row r="1680" spans="33:33" x14ac:dyDescent="0.2">
      <c r="AG1680" s="1">
        <v>2.81</v>
      </c>
    </row>
    <row r="1681" spans="33:33" x14ac:dyDescent="0.2">
      <c r="AG1681" s="1">
        <v>3.02</v>
      </c>
    </row>
    <row r="1682" spans="33:33" x14ac:dyDescent="0.2">
      <c r="AG1682" s="1">
        <v>3.02</v>
      </c>
    </row>
    <row r="1683" spans="33:33" x14ac:dyDescent="0.2">
      <c r="AG1683" s="1">
        <v>3.02</v>
      </c>
    </row>
    <row r="1684" spans="33:33" x14ac:dyDescent="0.2">
      <c r="AG1684" s="1">
        <v>3.02</v>
      </c>
    </row>
    <row r="1685" spans="33:33" x14ac:dyDescent="0.2">
      <c r="AG1685" s="1">
        <v>3.02</v>
      </c>
    </row>
    <row r="1686" spans="33:33" x14ac:dyDescent="0.2">
      <c r="AG1686" s="1">
        <v>3.02</v>
      </c>
    </row>
    <row r="1687" spans="33:33" x14ac:dyDescent="0.2">
      <c r="AG1687" s="1">
        <v>3.0960000000000001</v>
      </c>
    </row>
    <row r="1688" spans="33:33" x14ac:dyDescent="0.2">
      <c r="AG1688" s="1">
        <v>3.0960000000000001</v>
      </c>
    </row>
    <row r="1689" spans="33:33" x14ac:dyDescent="0.2">
      <c r="AG1689" s="1">
        <v>3.0960000000000001</v>
      </c>
    </row>
    <row r="1690" spans="33:33" x14ac:dyDescent="0.2">
      <c r="AG1690" s="1">
        <v>3.0960000000000001</v>
      </c>
    </row>
    <row r="1691" spans="33:33" x14ac:dyDescent="0.2">
      <c r="AG1691" s="1">
        <v>3.0960000000000001</v>
      </c>
    </row>
    <row r="1692" spans="33:33" x14ac:dyDescent="0.2">
      <c r="AG1692" s="1">
        <v>3.0960000000000001</v>
      </c>
    </row>
    <row r="1693" spans="33:33" x14ac:dyDescent="0.2">
      <c r="AG1693" s="1">
        <v>3.0960000000000001</v>
      </c>
    </row>
    <row r="1694" spans="33:33" x14ac:dyDescent="0.2">
      <c r="AG1694" s="1">
        <v>3.0960000000000001</v>
      </c>
    </row>
    <row r="1695" spans="33:33" x14ac:dyDescent="0.2">
      <c r="AG1695" s="1">
        <v>3.0960000000000001</v>
      </c>
    </row>
    <row r="1696" spans="33:33" x14ac:dyDescent="0.2">
      <c r="AG1696" s="1">
        <v>3.0960000000000001</v>
      </c>
    </row>
    <row r="1697" spans="33:33" x14ac:dyDescent="0.2">
      <c r="AG1697" s="1">
        <v>3.0960000000000001</v>
      </c>
    </row>
    <row r="1698" spans="33:33" x14ac:dyDescent="0.2">
      <c r="AG1698" s="1">
        <v>3.0960000000000001</v>
      </c>
    </row>
    <row r="1699" spans="33:33" x14ac:dyDescent="0.2">
      <c r="AG1699" s="1">
        <v>3.0960000000000001</v>
      </c>
    </row>
    <row r="1700" spans="33:33" x14ac:dyDescent="0.2">
      <c r="AG1700" s="1">
        <v>3.0960000000000001</v>
      </c>
    </row>
    <row r="1701" spans="33:33" x14ac:dyDescent="0.2">
      <c r="AG1701" s="1">
        <v>3.0960000000000001</v>
      </c>
    </row>
    <row r="1702" spans="33:33" x14ac:dyDescent="0.2">
      <c r="AG1702" s="1">
        <v>3.0960000000000001</v>
      </c>
    </row>
    <row r="1703" spans="33:33" x14ac:dyDescent="0.2">
      <c r="AG1703" s="1">
        <v>3.0960000000000001</v>
      </c>
    </row>
    <row r="1704" spans="33:33" x14ac:dyDescent="0.2">
      <c r="AG1704" s="1">
        <v>3.0960000000000001</v>
      </c>
    </row>
    <row r="1705" spans="33:33" x14ac:dyDescent="0.2">
      <c r="AG1705" s="1">
        <v>3.0960000000000001</v>
      </c>
    </row>
    <row r="1706" spans="33:33" x14ac:dyDescent="0.2">
      <c r="AG1706" s="1">
        <v>3.0960000000000001</v>
      </c>
    </row>
    <row r="1707" spans="33:33" x14ac:dyDescent="0.2">
      <c r="AG1707" s="1">
        <v>3.0960000000000001</v>
      </c>
    </row>
    <row r="1708" spans="33:33" x14ac:dyDescent="0.2">
      <c r="AG1708" s="1">
        <v>3.0960000000000001</v>
      </c>
    </row>
    <row r="1709" spans="33:33" x14ac:dyDescent="0.2">
      <c r="AG1709" s="1">
        <v>3.0960000000000001</v>
      </c>
    </row>
    <row r="1710" spans="33:33" x14ac:dyDescent="0.2">
      <c r="AG1710" s="1">
        <v>3.0960000000000001</v>
      </c>
    </row>
    <row r="1711" spans="33:33" x14ac:dyDescent="0.2">
      <c r="AG1711" s="1">
        <v>3.0960000000000001</v>
      </c>
    </row>
    <row r="1712" spans="33:33" x14ac:dyDescent="0.2">
      <c r="AG1712" s="1">
        <v>3.0960000000000001</v>
      </c>
    </row>
    <row r="1713" spans="33:33" x14ac:dyDescent="0.2">
      <c r="AG1713" s="1">
        <v>3.0960000000000001</v>
      </c>
    </row>
    <row r="1714" spans="33:33" x14ac:dyDescent="0.2">
      <c r="AG1714" s="1">
        <v>3.0960000000000001</v>
      </c>
    </row>
    <row r="1715" spans="33:33" x14ac:dyDescent="0.2">
      <c r="AG1715" s="1">
        <v>3.0960000000000001</v>
      </c>
    </row>
    <row r="1716" spans="33:33" x14ac:dyDescent="0.2">
      <c r="AG1716" s="1">
        <v>3.0960000000000001</v>
      </c>
    </row>
    <row r="1717" spans="33:33" x14ac:dyDescent="0.2">
      <c r="AG1717" s="1">
        <v>1.91</v>
      </c>
    </row>
    <row r="1718" spans="33:33" x14ac:dyDescent="0.2">
      <c r="AG1718" s="1">
        <v>1.885</v>
      </c>
    </row>
    <row r="1719" spans="33:33" x14ac:dyDescent="0.2">
      <c r="AG1719" s="1">
        <v>1.96</v>
      </c>
    </row>
    <row r="1720" spans="33:33" x14ac:dyDescent="0.2">
      <c r="AG1720" s="1">
        <v>2.04</v>
      </c>
    </row>
    <row r="1721" spans="33:33" x14ac:dyDescent="0.2">
      <c r="AG1721" s="1">
        <v>2.13</v>
      </c>
    </row>
    <row r="1722" spans="33:33" x14ac:dyDescent="0.2">
      <c r="AG1722" s="1">
        <v>1.915</v>
      </c>
    </row>
    <row r="1723" spans="33:33" x14ac:dyDescent="0.2">
      <c r="AG1723" s="1">
        <v>1.915</v>
      </c>
    </row>
    <row r="1724" spans="33:33" x14ac:dyDescent="0.2">
      <c r="AG1724" s="1">
        <v>1.915</v>
      </c>
    </row>
    <row r="1725" spans="33:33" x14ac:dyDescent="0.2">
      <c r="AG1725" s="1">
        <v>1.905</v>
      </c>
    </row>
    <row r="1726" spans="33:33" x14ac:dyDescent="0.2">
      <c r="AG1726" s="1">
        <v>1.89</v>
      </c>
    </row>
    <row r="1727" spans="33:33" x14ac:dyDescent="0.2">
      <c r="AG1727" s="1">
        <v>2.0449999999999999</v>
      </c>
    </row>
    <row r="1728" spans="33:33" x14ac:dyDescent="0.2">
      <c r="AG1728" s="1">
        <v>2.34</v>
      </c>
    </row>
    <row r="1729" spans="33:33" x14ac:dyDescent="0.2">
      <c r="AG1729" s="1">
        <v>2.2400000000000002</v>
      </c>
    </row>
    <row r="1730" spans="33:33" x14ac:dyDescent="0.2">
      <c r="AG1730" s="1">
        <v>2.2400000000000002</v>
      </c>
    </row>
    <row r="1731" spans="33:33" x14ac:dyDescent="0.2">
      <c r="AG1731" s="1">
        <v>2.2400000000000002</v>
      </c>
    </row>
    <row r="1732" spans="33:33" x14ac:dyDescent="0.2">
      <c r="AG1732" s="1">
        <v>2.2349999999999999</v>
      </c>
    </row>
    <row r="1733" spans="33:33" x14ac:dyDescent="0.2">
      <c r="AG1733" s="1">
        <v>2.4900000000000002</v>
      </c>
    </row>
    <row r="1734" spans="33:33" x14ac:dyDescent="0.2">
      <c r="AG1734" s="1">
        <v>2.6749999999999998</v>
      </c>
    </row>
    <row r="1735" spans="33:33" x14ac:dyDescent="0.2">
      <c r="AG1735" s="1">
        <v>2.4449999999999998</v>
      </c>
    </row>
    <row r="1736" spans="33:33" x14ac:dyDescent="0.2">
      <c r="AG1736" s="1">
        <v>2.08</v>
      </c>
    </row>
    <row r="1737" spans="33:33" x14ac:dyDescent="0.2">
      <c r="AG1737" s="1">
        <v>2.08</v>
      </c>
    </row>
    <row r="1738" spans="33:33" x14ac:dyDescent="0.2">
      <c r="AG1738" s="1">
        <v>2.08</v>
      </c>
    </row>
    <row r="1739" spans="33:33" x14ac:dyDescent="0.2">
      <c r="AG1739" s="1">
        <v>2.6749999999999998</v>
      </c>
    </row>
    <row r="1740" spans="33:33" x14ac:dyDescent="0.2">
      <c r="AG1740" s="1">
        <v>2.98</v>
      </c>
    </row>
    <row r="1741" spans="33:33" x14ac:dyDescent="0.2">
      <c r="AG1741" s="1">
        <v>2.82</v>
      </c>
    </row>
    <row r="1742" spans="33:33" x14ac:dyDescent="0.2">
      <c r="AG1742" s="1">
        <v>3.2050000000000001</v>
      </c>
    </row>
    <row r="1743" spans="33:33" x14ac:dyDescent="0.2">
      <c r="AG1743" s="1">
        <v>2.99</v>
      </c>
    </row>
    <row r="1744" spans="33:33" x14ac:dyDescent="0.2">
      <c r="AG1744" s="1">
        <v>2.99</v>
      </c>
    </row>
    <row r="1745" spans="33:33" x14ac:dyDescent="0.2">
      <c r="AG1745" s="1">
        <v>2.99</v>
      </c>
    </row>
    <row r="1746" spans="33:33" x14ac:dyDescent="0.2">
      <c r="AG1746" s="1">
        <v>2.99</v>
      </c>
    </row>
    <row r="1747" spans="33:33" x14ac:dyDescent="0.2">
      <c r="AG1747" s="1">
        <v>2.99</v>
      </c>
    </row>
    <row r="1748" spans="33:33" x14ac:dyDescent="0.2">
      <c r="AG1748" s="1">
        <v>3.0129999999999999</v>
      </c>
    </row>
    <row r="1749" spans="33:33" x14ac:dyDescent="0.2">
      <c r="AG1749" s="1">
        <v>3.0129999999999999</v>
      </c>
    </row>
    <row r="1750" spans="33:33" x14ac:dyDescent="0.2">
      <c r="AG1750" s="1">
        <v>3.0129999999999999</v>
      </c>
    </row>
    <row r="1751" spans="33:33" x14ac:dyDescent="0.2">
      <c r="AG1751" s="1">
        <v>3.0129999999999999</v>
      </c>
    </row>
    <row r="1752" spans="33:33" x14ac:dyDescent="0.2">
      <c r="AG1752" s="1">
        <v>3.0129999999999999</v>
      </c>
    </row>
    <row r="1753" spans="33:33" x14ac:dyDescent="0.2">
      <c r="AG1753" s="1">
        <v>3.0129999999999999</v>
      </c>
    </row>
    <row r="1754" spans="33:33" x14ac:dyDescent="0.2">
      <c r="AG1754" s="1">
        <v>3.0129999999999999</v>
      </c>
    </row>
    <row r="1755" spans="33:33" x14ac:dyDescent="0.2">
      <c r="AG1755" s="1">
        <v>3.0129999999999999</v>
      </c>
    </row>
    <row r="1756" spans="33:33" x14ac:dyDescent="0.2">
      <c r="AG1756" s="1">
        <v>3.0129999999999999</v>
      </c>
    </row>
    <row r="1757" spans="33:33" x14ac:dyDescent="0.2">
      <c r="AG1757" s="1">
        <v>3.0129999999999999</v>
      </c>
    </row>
    <row r="1758" spans="33:33" x14ac:dyDescent="0.2">
      <c r="AG1758" s="1">
        <v>3.0129999999999999</v>
      </c>
    </row>
    <row r="1759" spans="33:33" x14ac:dyDescent="0.2">
      <c r="AG1759" s="1">
        <v>3.0129999999999999</v>
      </c>
    </row>
    <row r="1760" spans="33:33" x14ac:dyDescent="0.2">
      <c r="AG1760" s="1">
        <v>3.0129999999999999</v>
      </c>
    </row>
    <row r="1761" spans="33:33" x14ac:dyDescent="0.2">
      <c r="AG1761" s="1">
        <v>3.0129999999999999</v>
      </c>
    </row>
    <row r="1762" spans="33:33" x14ac:dyDescent="0.2">
      <c r="AG1762" s="1">
        <v>3.0129999999999999</v>
      </c>
    </row>
    <row r="1763" spans="33:33" x14ac:dyDescent="0.2">
      <c r="AG1763" s="1">
        <v>3.0129999999999999</v>
      </c>
    </row>
    <row r="1764" spans="33:33" x14ac:dyDescent="0.2">
      <c r="AG1764" s="1">
        <v>3.0129999999999999</v>
      </c>
    </row>
    <row r="1765" spans="33:33" x14ac:dyDescent="0.2">
      <c r="AG1765" s="1">
        <v>3.0129999999999999</v>
      </c>
    </row>
    <row r="1766" spans="33:33" x14ac:dyDescent="0.2">
      <c r="AG1766" s="1">
        <v>3.0129999999999999</v>
      </c>
    </row>
    <row r="1767" spans="33:33" x14ac:dyDescent="0.2">
      <c r="AG1767" s="1">
        <v>3.0129999999999999</v>
      </c>
    </row>
    <row r="1768" spans="33:33" x14ac:dyDescent="0.2">
      <c r="AG1768" s="1">
        <v>3.0129999999999999</v>
      </c>
    </row>
    <row r="1769" spans="33:33" x14ac:dyDescent="0.2">
      <c r="AG1769" s="1">
        <v>3.0129999999999999</v>
      </c>
    </row>
    <row r="1770" spans="33:33" x14ac:dyDescent="0.2">
      <c r="AG1770" s="1">
        <v>3.0129999999999999</v>
      </c>
    </row>
    <row r="1771" spans="33:33" x14ac:dyDescent="0.2">
      <c r="AG1771" s="1">
        <v>3.0129999999999999</v>
      </c>
    </row>
    <row r="1772" spans="33:33" x14ac:dyDescent="0.2">
      <c r="AG1772" s="1">
        <v>3.0129999999999999</v>
      </c>
    </row>
    <row r="1773" spans="33:33" x14ac:dyDescent="0.2">
      <c r="AG1773" s="1">
        <v>3.0129999999999999</v>
      </c>
    </row>
    <row r="1774" spans="33:33" x14ac:dyDescent="0.2">
      <c r="AG1774" s="1">
        <v>3.0129999999999999</v>
      </c>
    </row>
    <row r="1775" spans="33:33" x14ac:dyDescent="0.2">
      <c r="AG1775" s="1">
        <v>3.0129999999999999</v>
      </c>
    </row>
    <row r="1776" spans="33:33" x14ac:dyDescent="0.2">
      <c r="AG1776" s="1">
        <v>3.0129999999999999</v>
      </c>
    </row>
    <row r="1777" spans="33:33" x14ac:dyDescent="0.2">
      <c r="AG1777" s="1">
        <v>3.0129999999999999</v>
      </c>
    </row>
    <row r="1778" spans="33:33" x14ac:dyDescent="0.2">
      <c r="AG1778" s="1">
        <v>1.91</v>
      </c>
    </row>
    <row r="1779" spans="33:33" x14ac:dyDescent="0.2">
      <c r="AG1779" s="1">
        <v>1.885</v>
      </c>
    </row>
    <row r="1780" spans="33:33" x14ac:dyDescent="0.2">
      <c r="AG1780" s="1">
        <v>1.96</v>
      </c>
    </row>
    <row r="1781" spans="33:33" x14ac:dyDescent="0.2">
      <c r="AG1781" s="1">
        <v>2.04</v>
      </c>
    </row>
    <row r="1782" spans="33:33" x14ac:dyDescent="0.2">
      <c r="AG1782" s="1">
        <v>2.13</v>
      </c>
    </row>
    <row r="1783" spans="33:33" x14ac:dyDescent="0.2">
      <c r="AG1783" s="1">
        <v>1.915</v>
      </c>
    </row>
    <row r="1784" spans="33:33" x14ac:dyDescent="0.2">
      <c r="AG1784" s="1">
        <v>1.915</v>
      </c>
    </row>
    <row r="1785" spans="33:33" x14ac:dyDescent="0.2">
      <c r="AG1785" s="1">
        <v>1.915</v>
      </c>
    </row>
    <row r="1786" spans="33:33" x14ac:dyDescent="0.2">
      <c r="AG1786" s="1">
        <v>1.905</v>
      </c>
    </row>
    <row r="1787" spans="33:33" x14ac:dyDescent="0.2">
      <c r="AG1787" s="1">
        <v>1.89</v>
      </c>
    </row>
    <row r="1788" spans="33:33" x14ac:dyDescent="0.2">
      <c r="AG1788" s="1">
        <v>2.0449999999999999</v>
      </c>
    </row>
    <row r="1789" spans="33:33" x14ac:dyDescent="0.2">
      <c r="AG1789" s="1">
        <v>2.34</v>
      </c>
    </row>
    <row r="1790" spans="33:33" x14ac:dyDescent="0.2">
      <c r="AG1790" s="1">
        <v>2.2400000000000002</v>
      </c>
    </row>
    <row r="1791" spans="33:33" x14ac:dyDescent="0.2">
      <c r="AG1791" s="1">
        <v>2.2400000000000002</v>
      </c>
    </row>
    <row r="1792" spans="33:33" x14ac:dyDescent="0.2">
      <c r="AG1792" s="1">
        <v>2.2400000000000002</v>
      </c>
    </row>
    <row r="1793" spans="33:33" x14ac:dyDescent="0.2">
      <c r="AG1793" s="1">
        <v>2.2349999999999999</v>
      </c>
    </row>
    <row r="1794" spans="33:33" x14ac:dyDescent="0.2">
      <c r="AG1794" s="1">
        <v>2.4900000000000002</v>
      </c>
    </row>
    <row r="1795" spans="33:33" x14ac:dyDescent="0.2">
      <c r="AG1795" s="1">
        <v>2.6749999999999998</v>
      </c>
    </row>
    <row r="1796" spans="33:33" x14ac:dyDescent="0.2">
      <c r="AG1796" s="1">
        <v>2.4449999999999998</v>
      </c>
    </row>
    <row r="1797" spans="33:33" x14ac:dyDescent="0.2">
      <c r="AG1797" s="1">
        <v>2.08</v>
      </c>
    </row>
    <row r="1798" spans="33:33" x14ac:dyDescent="0.2">
      <c r="AG1798" s="1">
        <v>2.08</v>
      </c>
    </row>
    <row r="1799" spans="33:33" x14ac:dyDescent="0.2">
      <c r="AG1799" s="1">
        <v>2.08</v>
      </c>
    </row>
    <row r="1800" spans="33:33" x14ac:dyDescent="0.2">
      <c r="AG1800" s="1">
        <v>2.6749999999999998</v>
      </c>
    </row>
    <row r="1801" spans="33:33" x14ac:dyDescent="0.2">
      <c r="AG1801" s="1">
        <v>2.98</v>
      </c>
    </row>
    <row r="1802" spans="33:33" x14ac:dyDescent="0.2">
      <c r="AG1802" s="1">
        <v>2.82</v>
      </c>
    </row>
    <row r="1803" spans="33:33" x14ac:dyDescent="0.2">
      <c r="AG1803" s="1">
        <v>3.2149999999999999</v>
      </c>
    </row>
    <row r="1804" spans="33:33" x14ac:dyDescent="0.2">
      <c r="AG1804" s="1">
        <v>2.74</v>
      </c>
    </row>
    <row r="1805" spans="33:33" x14ac:dyDescent="0.2">
      <c r="AG1805" s="1">
        <v>2.74</v>
      </c>
    </row>
    <row r="1806" spans="33:33" x14ac:dyDescent="0.2">
      <c r="AG1806" s="1">
        <v>2.74</v>
      </c>
    </row>
    <row r="1807" spans="33:33" x14ac:dyDescent="0.2">
      <c r="AG1807" s="1">
        <v>2.95</v>
      </c>
    </row>
    <row r="1808" spans="33:33" x14ac:dyDescent="0.2">
      <c r="AG1808" s="1">
        <v>2.95</v>
      </c>
    </row>
    <row r="1809" spans="33:33" x14ac:dyDescent="0.2">
      <c r="AG1809" s="1">
        <v>2.9860000000000002</v>
      </c>
    </row>
    <row r="1810" spans="33:33" x14ac:dyDescent="0.2">
      <c r="AG1810" s="1">
        <v>2.9860000000000002</v>
      </c>
    </row>
    <row r="1811" spans="33:33" x14ac:dyDescent="0.2">
      <c r="AG1811" s="1">
        <v>2.9860000000000002</v>
      </c>
    </row>
    <row r="1812" spans="33:33" x14ac:dyDescent="0.2">
      <c r="AG1812" s="1">
        <v>2.9860000000000002</v>
      </c>
    </row>
    <row r="1813" spans="33:33" x14ac:dyDescent="0.2">
      <c r="AG1813" s="1">
        <v>2.9860000000000002</v>
      </c>
    </row>
    <row r="1814" spans="33:33" x14ac:dyDescent="0.2">
      <c r="AG1814" s="1">
        <v>2.9860000000000002</v>
      </c>
    </row>
    <row r="1815" spans="33:33" x14ac:dyDescent="0.2">
      <c r="AG1815" s="1">
        <v>2.9860000000000002</v>
      </c>
    </row>
    <row r="1816" spans="33:33" x14ac:dyDescent="0.2">
      <c r="AG1816" s="1">
        <v>2.9860000000000002</v>
      </c>
    </row>
    <row r="1817" spans="33:33" x14ac:dyDescent="0.2">
      <c r="AG1817" s="1">
        <v>2.9860000000000002</v>
      </c>
    </row>
    <row r="1818" spans="33:33" x14ac:dyDescent="0.2">
      <c r="AG1818" s="1">
        <v>2.9860000000000002</v>
      </c>
    </row>
    <row r="1819" spans="33:33" x14ac:dyDescent="0.2">
      <c r="AG1819" s="1">
        <v>2.9860000000000002</v>
      </c>
    </row>
    <row r="1820" spans="33:33" x14ac:dyDescent="0.2">
      <c r="AG1820" s="1">
        <v>2.9860000000000002</v>
      </c>
    </row>
    <row r="1821" spans="33:33" x14ac:dyDescent="0.2">
      <c r="AG1821" s="1">
        <v>2.9860000000000002</v>
      </c>
    </row>
    <row r="1822" spans="33:33" x14ac:dyDescent="0.2">
      <c r="AG1822" s="1">
        <v>2.9860000000000002</v>
      </c>
    </row>
    <row r="1823" spans="33:33" x14ac:dyDescent="0.2">
      <c r="AG1823" s="1">
        <v>2.9860000000000002</v>
      </c>
    </row>
    <row r="1824" spans="33:33" x14ac:dyDescent="0.2">
      <c r="AG1824" s="1">
        <v>2.9860000000000002</v>
      </c>
    </row>
    <row r="1825" spans="33:33" x14ac:dyDescent="0.2">
      <c r="AG1825" s="1">
        <v>2.9860000000000002</v>
      </c>
    </row>
    <row r="1826" spans="33:33" x14ac:dyDescent="0.2">
      <c r="AG1826" s="1">
        <v>2.9860000000000002</v>
      </c>
    </row>
    <row r="1827" spans="33:33" x14ac:dyDescent="0.2">
      <c r="AG1827" s="1">
        <v>2.9860000000000002</v>
      </c>
    </row>
    <row r="1828" spans="33:33" x14ac:dyDescent="0.2">
      <c r="AG1828" s="1">
        <v>2.9860000000000002</v>
      </c>
    </row>
    <row r="1829" spans="33:33" x14ac:dyDescent="0.2">
      <c r="AG1829" s="1">
        <v>2.9860000000000002</v>
      </c>
    </row>
    <row r="1830" spans="33:33" x14ac:dyDescent="0.2">
      <c r="AG1830" s="1">
        <v>2.9860000000000002</v>
      </c>
    </row>
    <row r="1831" spans="33:33" x14ac:dyDescent="0.2">
      <c r="AG1831" s="1">
        <v>2.9860000000000002</v>
      </c>
    </row>
    <row r="1832" spans="33:33" x14ac:dyDescent="0.2">
      <c r="AG1832" s="1">
        <v>2.9860000000000002</v>
      </c>
    </row>
    <row r="1833" spans="33:33" x14ac:dyDescent="0.2">
      <c r="AG1833" s="1">
        <v>2.9860000000000002</v>
      </c>
    </row>
    <row r="1834" spans="33:33" x14ac:dyDescent="0.2">
      <c r="AG1834" s="1">
        <v>2.9860000000000002</v>
      </c>
    </row>
    <row r="1835" spans="33:33" x14ac:dyDescent="0.2">
      <c r="AG1835" s="1">
        <v>2.9860000000000002</v>
      </c>
    </row>
    <row r="1836" spans="33:33" x14ac:dyDescent="0.2">
      <c r="AG1836" s="1">
        <v>2.9860000000000002</v>
      </c>
    </row>
    <row r="1837" spans="33:33" x14ac:dyDescent="0.2">
      <c r="AG1837" s="1">
        <v>2.9860000000000002</v>
      </c>
    </row>
    <row r="1838" spans="33:33" x14ac:dyDescent="0.2">
      <c r="AG1838" s="1">
        <v>2.9860000000000002</v>
      </c>
    </row>
    <row r="1839" spans="33:33" x14ac:dyDescent="0.2">
      <c r="AG1839" s="1">
        <v>1.91</v>
      </c>
    </row>
    <row r="1840" spans="33:33" x14ac:dyDescent="0.2">
      <c r="AG1840" s="1">
        <v>1.885</v>
      </c>
    </row>
    <row r="1841" spans="33:33" x14ac:dyDescent="0.2">
      <c r="AG1841" s="1">
        <v>1.96</v>
      </c>
    </row>
    <row r="1842" spans="33:33" x14ac:dyDescent="0.2">
      <c r="AG1842" s="1">
        <v>2.04</v>
      </c>
    </row>
    <row r="1843" spans="33:33" x14ac:dyDescent="0.2">
      <c r="AG1843" s="1">
        <v>2.13</v>
      </c>
    </row>
    <row r="1844" spans="33:33" x14ac:dyDescent="0.2">
      <c r="AG1844" s="1">
        <v>1.915</v>
      </c>
    </row>
    <row r="1845" spans="33:33" x14ac:dyDescent="0.2">
      <c r="AG1845" s="1">
        <v>1.915</v>
      </c>
    </row>
    <row r="1846" spans="33:33" x14ac:dyDescent="0.2">
      <c r="AG1846" s="1">
        <v>1.915</v>
      </c>
    </row>
    <row r="1847" spans="33:33" x14ac:dyDescent="0.2">
      <c r="AG1847" s="1">
        <v>1.905</v>
      </c>
    </row>
    <row r="1848" spans="33:33" x14ac:dyDescent="0.2">
      <c r="AG1848" s="1">
        <v>1.89</v>
      </c>
    </row>
    <row r="1849" spans="33:33" x14ac:dyDescent="0.2">
      <c r="AG1849" s="1">
        <v>2.0449999999999999</v>
      </c>
    </row>
    <row r="1850" spans="33:33" x14ac:dyDescent="0.2">
      <c r="AG1850" s="1">
        <v>2.34</v>
      </c>
    </row>
    <row r="1851" spans="33:33" x14ac:dyDescent="0.2">
      <c r="AG1851" s="1">
        <v>2.2400000000000002</v>
      </c>
    </row>
    <row r="1852" spans="33:33" x14ac:dyDescent="0.2">
      <c r="AG1852" s="1">
        <v>2.2400000000000002</v>
      </c>
    </row>
    <row r="1853" spans="33:33" x14ac:dyDescent="0.2">
      <c r="AG1853" s="1">
        <v>2.2400000000000002</v>
      </c>
    </row>
    <row r="1854" spans="33:33" x14ac:dyDescent="0.2">
      <c r="AG1854" s="1">
        <v>2.2349999999999999</v>
      </c>
    </row>
    <row r="1855" spans="33:33" x14ac:dyDescent="0.2">
      <c r="AG1855" s="1">
        <v>2.4900000000000002</v>
      </c>
    </row>
    <row r="1856" spans="33:33" x14ac:dyDescent="0.2">
      <c r="AG1856" s="1">
        <v>2.6749999999999998</v>
      </c>
    </row>
    <row r="1857" spans="33:33" x14ac:dyDescent="0.2">
      <c r="AG1857" s="1">
        <v>2.4449999999999998</v>
      </c>
    </row>
    <row r="1858" spans="33:33" x14ac:dyDescent="0.2">
      <c r="AG1858" s="1">
        <v>2.08</v>
      </c>
    </row>
    <row r="1859" spans="33:33" x14ac:dyDescent="0.2">
      <c r="AG1859" s="1">
        <v>2.08</v>
      </c>
    </row>
    <row r="1860" spans="33:33" x14ac:dyDescent="0.2">
      <c r="AG1860" s="1">
        <v>2.08</v>
      </c>
    </row>
    <row r="1861" spans="33:33" x14ac:dyDescent="0.2">
      <c r="AG1861" s="1">
        <v>2.6749999999999998</v>
      </c>
    </row>
    <row r="1862" spans="33:33" x14ac:dyDescent="0.2">
      <c r="AG1862" s="1">
        <v>2.98</v>
      </c>
    </row>
    <row r="1863" spans="33:33" x14ac:dyDescent="0.2">
      <c r="AG1863" s="1">
        <v>2.82</v>
      </c>
    </row>
    <row r="1864" spans="33:33" x14ac:dyDescent="0.2">
      <c r="AG1864" s="1">
        <v>3.2149999999999999</v>
      </c>
    </row>
    <row r="1865" spans="33:33" x14ac:dyDescent="0.2">
      <c r="AG1865" s="1">
        <v>2.74</v>
      </c>
    </row>
    <row r="1866" spans="33:33" x14ac:dyDescent="0.2">
      <c r="AG1866" s="1">
        <v>2.74</v>
      </c>
    </row>
    <row r="1867" spans="33:33" x14ac:dyDescent="0.2">
      <c r="AG1867" s="1">
        <v>2.74</v>
      </c>
    </row>
    <row r="1868" spans="33:33" x14ac:dyDescent="0.2">
      <c r="AG1868" s="1">
        <v>3.22</v>
      </c>
    </row>
    <row r="1869" spans="33:33" x14ac:dyDescent="0.2">
      <c r="AG1869" s="1">
        <v>3.21</v>
      </c>
    </row>
    <row r="1870" spans="33:33" x14ac:dyDescent="0.2">
      <c r="AG1870" s="1">
        <v>3.052</v>
      </c>
    </row>
    <row r="1871" spans="33:33" x14ac:dyDescent="0.2">
      <c r="AG1871" s="1">
        <v>3.052</v>
      </c>
    </row>
    <row r="1872" spans="33:33" x14ac:dyDescent="0.2">
      <c r="AG1872" s="1">
        <v>3.052</v>
      </c>
    </row>
    <row r="1873" spans="33:33" x14ac:dyDescent="0.2">
      <c r="AG1873" s="1">
        <v>3.052</v>
      </c>
    </row>
    <row r="1874" spans="33:33" x14ac:dyDescent="0.2">
      <c r="AG1874" s="1">
        <v>3.052</v>
      </c>
    </row>
    <row r="1875" spans="33:33" x14ac:dyDescent="0.2">
      <c r="AG1875" s="1">
        <v>3.052</v>
      </c>
    </row>
    <row r="1876" spans="33:33" x14ac:dyDescent="0.2">
      <c r="AG1876" s="1">
        <v>3.052</v>
      </c>
    </row>
    <row r="1877" spans="33:33" x14ac:dyDescent="0.2">
      <c r="AG1877" s="1">
        <v>3.052</v>
      </c>
    </row>
    <row r="1878" spans="33:33" x14ac:dyDescent="0.2">
      <c r="AG1878" s="1">
        <v>3.052</v>
      </c>
    </row>
    <row r="1879" spans="33:33" x14ac:dyDescent="0.2">
      <c r="AG1879" s="1">
        <v>3.052</v>
      </c>
    </row>
    <row r="1880" spans="33:33" x14ac:dyDescent="0.2">
      <c r="AG1880" s="1">
        <v>3.052</v>
      </c>
    </row>
    <row r="1881" spans="33:33" x14ac:dyDescent="0.2">
      <c r="AG1881" s="1">
        <v>3.052</v>
      </c>
    </row>
    <row r="1882" spans="33:33" x14ac:dyDescent="0.2">
      <c r="AG1882" s="1">
        <v>3.052</v>
      </c>
    </row>
    <row r="1883" spans="33:33" x14ac:dyDescent="0.2">
      <c r="AG1883" s="1">
        <v>3.052</v>
      </c>
    </row>
    <row r="1884" spans="33:33" x14ac:dyDescent="0.2">
      <c r="AG1884" s="1">
        <v>3.052</v>
      </c>
    </row>
    <row r="1885" spans="33:33" x14ac:dyDescent="0.2">
      <c r="AG1885" s="1">
        <v>3.052</v>
      </c>
    </row>
    <row r="1886" spans="33:33" x14ac:dyDescent="0.2">
      <c r="AG1886" s="1">
        <v>3.052</v>
      </c>
    </row>
    <row r="1887" spans="33:33" x14ac:dyDescent="0.2">
      <c r="AG1887" s="1">
        <v>3.052</v>
      </c>
    </row>
    <row r="1888" spans="33:33" x14ac:dyDescent="0.2">
      <c r="AG1888" s="1">
        <v>3.052</v>
      </c>
    </row>
    <row r="1889" spans="33:33" x14ac:dyDescent="0.2">
      <c r="AG1889" s="1">
        <v>3.052</v>
      </c>
    </row>
    <row r="1890" spans="33:33" x14ac:dyDescent="0.2">
      <c r="AG1890" s="1">
        <v>3.052</v>
      </c>
    </row>
    <row r="1891" spans="33:33" x14ac:dyDescent="0.2">
      <c r="AG1891" s="1">
        <v>3.052</v>
      </c>
    </row>
    <row r="1892" spans="33:33" x14ac:dyDescent="0.2">
      <c r="AG1892" s="1">
        <v>3.052</v>
      </c>
    </row>
    <row r="1893" spans="33:33" x14ac:dyDescent="0.2">
      <c r="AG1893" s="1">
        <v>3.052</v>
      </c>
    </row>
    <row r="1894" spans="33:33" x14ac:dyDescent="0.2">
      <c r="AG1894" s="1">
        <v>3.052</v>
      </c>
    </row>
    <row r="1895" spans="33:33" x14ac:dyDescent="0.2">
      <c r="AG1895" s="1">
        <v>3.052</v>
      </c>
    </row>
    <row r="1896" spans="33:33" x14ac:dyDescent="0.2">
      <c r="AG1896" s="1">
        <v>3.052</v>
      </c>
    </row>
    <row r="1897" spans="33:33" x14ac:dyDescent="0.2">
      <c r="AG1897" s="1">
        <v>3.052</v>
      </c>
    </row>
    <row r="1898" spans="33:33" x14ac:dyDescent="0.2">
      <c r="AG1898" s="1">
        <v>3.052</v>
      </c>
    </row>
    <row r="1899" spans="33:33" x14ac:dyDescent="0.2">
      <c r="AG1899" s="1">
        <v>3.052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K633"/>
  <sheetViews>
    <sheetView showGridLines="0" zoomScale="83" workbookViewId="0">
      <selection activeCell="D4" sqref="D4"/>
    </sheetView>
  </sheetViews>
  <sheetFormatPr defaultColWidth="0" defaultRowHeight="12.75" x14ac:dyDescent="0.2"/>
  <cols>
    <col min="1" max="1" width="15.7109375" style="12" customWidth="1"/>
    <col min="2" max="2" width="3.7109375" style="1" customWidth="1"/>
    <col min="3" max="3" width="15.7109375" style="19" customWidth="1"/>
    <col min="4" max="4" width="10" style="12" bestFit="1" customWidth="1"/>
    <col min="5" max="5" width="7.7109375" style="12" bestFit="1" customWidth="1"/>
    <col min="6" max="6" width="16.5703125" style="12" bestFit="1" customWidth="1"/>
    <col min="7" max="7" width="15.28515625" style="12" customWidth="1"/>
    <col min="8" max="8" width="18" style="12" bestFit="1" customWidth="1"/>
    <col min="9" max="9" width="18" style="12" customWidth="1"/>
    <col min="10" max="10" width="12.28515625" style="12" bestFit="1" customWidth="1"/>
    <col min="11" max="11" width="17.28515625" style="12" bestFit="1" customWidth="1"/>
    <col min="12" max="12" width="15.28515625" style="12" bestFit="1" customWidth="1"/>
    <col min="13" max="13" width="15.28515625" style="12" customWidth="1"/>
    <col min="14" max="14" width="19.140625" style="12" bestFit="1" customWidth="1"/>
    <col min="15" max="16" width="17.42578125" style="12" bestFit="1" customWidth="1"/>
    <col min="17" max="17" width="18.140625" style="12" bestFit="1" customWidth="1"/>
    <col min="18" max="18" width="17" style="12" bestFit="1" customWidth="1"/>
    <col min="19" max="19" width="18.7109375" style="12" customWidth="1"/>
    <col min="20" max="21" width="18.140625" style="12" bestFit="1" customWidth="1"/>
    <col min="22" max="23" width="11.85546875" style="12" bestFit="1" customWidth="1"/>
    <col min="24" max="25" width="17.28515625" style="12" bestFit="1" customWidth="1"/>
    <col min="26" max="27" width="18.5703125" style="12" bestFit="1" customWidth="1"/>
    <col min="28" max="28" width="18.140625" style="12" hidden="1" customWidth="1"/>
    <col min="29" max="29" width="19.140625" style="12" hidden="1" customWidth="1"/>
    <col min="30" max="30" width="12.140625" style="12" hidden="1" customWidth="1"/>
    <col min="31" max="31" width="17.42578125" style="12" hidden="1" customWidth="1"/>
    <col min="32" max="32" width="12" style="12" hidden="1" customWidth="1"/>
    <col min="33" max="33" width="17.28515625" style="12" hidden="1" customWidth="1"/>
    <col min="34" max="34" width="18.28515625" style="12" hidden="1" customWidth="1"/>
    <col min="35" max="35" width="17.85546875" style="12" hidden="1" customWidth="1"/>
    <col min="36" max="36" width="10.28515625" style="12" hidden="1" customWidth="1"/>
    <col min="37" max="37" width="18.28515625" style="12" hidden="1" customWidth="1"/>
    <col min="38" max="38" width="18.7109375" style="12" hidden="1" customWidth="1"/>
    <col min="39" max="39" width="15.7109375" style="12" hidden="1" customWidth="1"/>
    <col min="40" max="40" width="19.28515625" style="12" hidden="1" customWidth="1"/>
    <col min="41" max="41" width="18.28515625" style="12" hidden="1" customWidth="1"/>
    <col min="42" max="43" width="15.7109375" style="12" hidden="1" customWidth="1"/>
    <col min="44" max="44" width="18.140625" style="12" hidden="1" customWidth="1"/>
    <col min="45" max="45" width="17.85546875" style="12" hidden="1" customWidth="1"/>
    <col min="46" max="50" width="15.7109375" style="12" hidden="1" customWidth="1"/>
    <col min="51" max="51" width="17.7109375" style="12" hidden="1" customWidth="1"/>
    <col min="52" max="63" width="15.7109375" style="12" hidden="1" customWidth="1"/>
    <col min="64" max="16384" width="15.7109375" style="1" hidden="1"/>
  </cols>
  <sheetData>
    <row r="2" spans="1:63" ht="20.25" x14ac:dyDescent="0.3">
      <c r="C2" s="131" t="s">
        <v>12</v>
      </c>
      <c r="D2" s="132"/>
      <c r="E2" s="11"/>
      <c r="M2" s="38"/>
    </row>
    <row r="3" spans="1:63" x14ac:dyDescent="0.2">
      <c r="C3" s="13" t="s">
        <v>13</v>
      </c>
      <c r="D3" s="14">
        <f ca="1">TODAY()-1</f>
        <v>41886</v>
      </c>
      <c r="E3" s="15"/>
      <c r="M3" s="38"/>
    </row>
    <row r="4" spans="1:63" x14ac:dyDescent="0.2">
      <c r="M4" s="38"/>
    </row>
    <row r="5" spans="1:63" s="3" customFormat="1" x14ac:dyDescent="0.2">
      <c r="A5" s="17"/>
      <c r="B5" s="2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</row>
    <row r="6" spans="1:63" s="24" customFormat="1" x14ac:dyDescent="0.2">
      <c r="A6" s="20" t="s">
        <v>44</v>
      </c>
      <c r="B6" s="1"/>
      <c r="C6" s="27" t="s">
        <v>14</v>
      </c>
      <c r="D6" s="21" t="s">
        <v>15</v>
      </c>
      <c r="E6" s="21" t="s">
        <v>41</v>
      </c>
      <c r="F6" s="37" t="s">
        <v>10</v>
      </c>
      <c r="G6" s="37" t="s">
        <v>10</v>
      </c>
      <c r="H6" s="21" t="s">
        <v>45</v>
      </c>
      <c r="I6" s="21" t="s">
        <v>45</v>
      </c>
      <c r="J6" s="21" t="s">
        <v>47</v>
      </c>
      <c r="K6" s="21" t="s">
        <v>47</v>
      </c>
      <c r="L6" s="21" t="s">
        <v>5</v>
      </c>
      <c r="M6" s="21" t="s">
        <v>5</v>
      </c>
      <c r="N6" s="21" t="s">
        <v>9</v>
      </c>
      <c r="O6" s="21" t="s">
        <v>9</v>
      </c>
      <c r="P6" s="21" t="s">
        <v>6</v>
      </c>
      <c r="Q6" s="21" t="s">
        <v>6</v>
      </c>
      <c r="R6" s="21" t="s">
        <v>7</v>
      </c>
      <c r="S6" s="21" t="s">
        <v>7</v>
      </c>
      <c r="T6" s="21" t="s">
        <v>8</v>
      </c>
      <c r="U6" s="21" t="s">
        <v>8</v>
      </c>
      <c r="V6" s="21" t="s">
        <v>3</v>
      </c>
      <c r="W6" s="21" t="s">
        <v>3</v>
      </c>
      <c r="X6" s="21" t="s">
        <v>48</v>
      </c>
      <c r="Y6" s="21" t="s">
        <v>48</v>
      </c>
      <c r="Z6" s="21" t="s">
        <v>49</v>
      </c>
      <c r="AA6" s="21" t="s">
        <v>49</v>
      </c>
      <c r="AB6" s="21" t="s">
        <v>2</v>
      </c>
      <c r="AC6" s="21" t="s">
        <v>0</v>
      </c>
      <c r="AD6" s="21" t="s">
        <v>4</v>
      </c>
      <c r="AE6" s="21" t="s">
        <v>38</v>
      </c>
      <c r="AF6" s="21" t="s">
        <v>37</v>
      </c>
      <c r="AG6" s="21" t="s">
        <v>39</v>
      </c>
      <c r="AH6" s="21" t="s">
        <v>40</v>
      </c>
      <c r="AI6" s="21"/>
      <c r="AJ6" s="21"/>
      <c r="AK6" s="21"/>
      <c r="AL6" s="21"/>
      <c r="AN6" s="21"/>
      <c r="AO6" s="21"/>
      <c r="AP6" s="21"/>
      <c r="AQ6" s="21"/>
      <c r="AR6" s="21"/>
      <c r="AS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</row>
    <row r="7" spans="1:63" s="25" customFormat="1" x14ac:dyDescent="0.2">
      <c r="A7" s="30"/>
      <c r="B7" s="2"/>
      <c r="C7" s="28" t="s">
        <v>16</v>
      </c>
      <c r="D7" s="22" t="s">
        <v>17</v>
      </c>
      <c r="E7" s="22" t="s">
        <v>42</v>
      </c>
      <c r="F7" s="22" t="s">
        <v>17</v>
      </c>
      <c r="G7" s="22" t="s">
        <v>17</v>
      </c>
      <c r="H7" s="22" t="s">
        <v>17</v>
      </c>
      <c r="I7" s="22" t="s">
        <v>17</v>
      </c>
      <c r="J7" s="22" t="s">
        <v>17</v>
      </c>
      <c r="K7" s="22" t="s">
        <v>17</v>
      </c>
      <c r="L7" s="22" t="s">
        <v>17</v>
      </c>
      <c r="M7" s="22" t="s">
        <v>17</v>
      </c>
      <c r="N7" s="22" t="s">
        <v>17</v>
      </c>
      <c r="O7" s="22" t="s">
        <v>17</v>
      </c>
      <c r="P7" s="22" t="s">
        <v>17</v>
      </c>
      <c r="Q7" s="22" t="s">
        <v>17</v>
      </c>
      <c r="R7" s="22" t="s">
        <v>17</v>
      </c>
      <c r="S7" s="22" t="s">
        <v>17</v>
      </c>
      <c r="T7" s="22" t="s">
        <v>17</v>
      </c>
      <c r="U7" s="22" t="s">
        <v>17</v>
      </c>
      <c r="V7" s="22" t="s">
        <v>17</v>
      </c>
      <c r="W7" s="22" t="s">
        <v>17</v>
      </c>
      <c r="X7" s="22" t="s">
        <v>17</v>
      </c>
      <c r="Y7" s="22" t="s">
        <v>17</v>
      </c>
      <c r="Z7" s="22" t="s">
        <v>17</v>
      </c>
      <c r="AA7" s="22" t="s">
        <v>17</v>
      </c>
      <c r="AB7" s="22" t="s">
        <v>17</v>
      </c>
      <c r="AC7" s="22" t="s">
        <v>17</v>
      </c>
      <c r="AD7" s="22" t="s">
        <v>17</v>
      </c>
      <c r="AE7" s="22" t="s">
        <v>17</v>
      </c>
      <c r="AF7" s="22" t="s">
        <v>17</v>
      </c>
      <c r="AG7" s="22" t="s">
        <v>17</v>
      </c>
      <c r="AH7" s="22" t="s">
        <v>17</v>
      </c>
      <c r="AI7" s="22"/>
      <c r="AJ7" s="22"/>
      <c r="AK7" s="22"/>
      <c r="AL7" s="22"/>
      <c r="AN7" s="22"/>
      <c r="AO7" s="22"/>
      <c r="AP7" s="22"/>
      <c r="AQ7" s="22"/>
      <c r="AR7" s="22"/>
      <c r="AS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6" customFormat="1" x14ac:dyDescent="0.2">
      <c r="A8" s="31"/>
      <c r="B8" s="2"/>
      <c r="C8" s="29" t="s">
        <v>18</v>
      </c>
      <c r="D8" s="23" t="s">
        <v>11</v>
      </c>
      <c r="E8" s="23" t="s">
        <v>43</v>
      </c>
      <c r="F8" s="23" t="s">
        <v>19</v>
      </c>
      <c r="G8" s="23" t="s">
        <v>54</v>
      </c>
      <c r="H8" s="23" t="s">
        <v>19</v>
      </c>
      <c r="I8" s="23" t="s">
        <v>54</v>
      </c>
      <c r="J8" s="23" t="s">
        <v>19</v>
      </c>
      <c r="K8" s="23" t="s">
        <v>54</v>
      </c>
      <c r="L8" s="23" t="s">
        <v>19</v>
      </c>
      <c r="M8" s="23" t="s">
        <v>54</v>
      </c>
      <c r="N8" s="23" t="s">
        <v>19</v>
      </c>
      <c r="O8" s="23" t="s">
        <v>54</v>
      </c>
      <c r="P8" s="23" t="s">
        <v>19</v>
      </c>
      <c r="Q8" s="23" t="s">
        <v>54</v>
      </c>
      <c r="R8" s="23" t="s">
        <v>19</v>
      </c>
      <c r="S8" s="23" t="s">
        <v>54</v>
      </c>
      <c r="T8" s="23" t="s">
        <v>19</v>
      </c>
      <c r="U8" s="23" t="s">
        <v>54</v>
      </c>
      <c r="V8" s="23" t="s">
        <v>19</v>
      </c>
      <c r="W8" s="23" t="s">
        <v>54</v>
      </c>
      <c r="X8" s="23" t="s">
        <v>19</v>
      </c>
      <c r="Y8" s="23" t="s">
        <v>54</v>
      </c>
      <c r="Z8" s="23" t="s">
        <v>19</v>
      </c>
      <c r="AA8" s="23" t="s">
        <v>54</v>
      </c>
      <c r="AB8" s="23" t="s">
        <v>19</v>
      </c>
      <c r="AC8" s="23" t="s">
        <v>19</v>
      </c>
      <c r="AD8" s="23" t="s">
        <v>19</v>
      </c>
      <c r="AE8" s="23" t="s">
        <v>19</v>
      </c>
      <c r="AF8" s="23" t="s">
        <v>19</v>
      </c>
      <c r="AG8" s="23" t="s">
        <v>19</v>
      </c>
      <c r="AH8" s="23" t="s">
        <v>19</v>
      </c>
      <c r="AI8" s="23"/>
      <c r="AJ8" s="23"/>
      <c r="AK8" s="23"/>
      <c r="AL8" s="23"/>
      <c r="AN8" s="23"/>
      <c r="AO8" s="23"/>
      <c r="AP8" s="23"/>
      <c r="AQ8" s="23"/>
      <c r="AR8" s="23"/>
      <c r="AS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</row>
    <row r="9" spans="1:63" x14ac:dyDescent="0.2">
      <c r="A9" s="12">
        <f ca="1">1/((1+E9/2)^(2*(C9-TODAY()+1)/365.25))</f>
        <v>1.3091772396112595</v>
      </c>
      <c r="C9" s="18">
        <v>37226</v>
      </c>
      <c r="D9" s="12">
        <v>2.7330000000000001</v>
      </c>
      <c r="E9" s="12">
        <v>2.1227296590828001E-2</v>
      </c>
      <c r="F9" s="12">
        <v>-0.185</v>
      </c>
      <c r="G9" s="12">
        <v>-0.01</v>
      </c>
      <c r="H9" s="12">
        <v>-0.155</v>
      </c>
      <c r="I9" s="12">
        <v>0.01</v>
      </c>
      <c r="J9" s="12">
        <v>-0.22</v>
      </c>
      <c r="K9" s="12">
        <v>0.02</v>
      </c>
      <c r="L9" s="12">
        <v>-0.73</v>
      </c>
      <c r="M9" s="12">
        <v>0.02</v>
      </c>
      <c r="N9" s="12">
        <v>-0.68</v>
      </c>
      <c r="O9" s="12">
        <v>1.4999999999999999E-2</v>
      </c>
      <c r="P9" s="12">
        <v>-0.28499999999999998</v>
      </c>
      <c r="Q9" s="12">
        <v>-2.75E-2</v>
      </c>
      <c r="R9" s="12">
        <v>-0.48499999999999999</v>
      </c>
      <c r="S9" s="12">
        <v>-0.01</v>
      </c>
      <c r="T9" s="12">
        <v>-0.18</v>
      </c>
      <c r="U9" s="12">
        <v>0.04</v>
      </c>
      <c r="V9" s="12">
        <v>-0.22</v>
      </c>
      <c r="W9" s="12">
        <v>-0.02</v>
      </c>
      <c r="X9" s="12">
        <v>0.01</v>
      </c>
      <c r="Y9" s="12">
        <v>0</v>
      </c>
      <c r="Z9" s="12">
        <v>-0.36906945416600001</v>
      </c>
      <c r="AA9" s="12">
        <v>0</v>
      </c>
      <c r="AB9" s="12">
        <v>-0.12</v>
      </c>
      <c r="AC9" s="12">
        <v>-0.05</v>
      </c>
      <c r="AD9" s="12">
        <v>-0.18</v>
      </c>
      <c r="AE9" s="12">
        <v>0.38500000000000001</v>
      </c>
      <c r="AF9" s="12">
        <v>0.35499999999999998</v>
      </c>
      <c r="AG9" s="12">
        <v>-0.13900000000000001</v>
      </c>
      <c r="AH9" s="12">
        <v>-2.5000000000000001E-2</v>
      </c>
      <c r="AT9" s="12">
        <v>-0.1125</v>
      </c>
      <c r="AU9" s="12">
        <v>-0.05</v>
      </c>
      <c r="AV9" s="12">
        <v>-0.17499999999999999</v>
      </c>
      <c r="AW9" s="12">
        <v>0.38</v>
      </c>
      <c r="AX9" s="12">
        <v>0.35</v>
      </c>
      <c r="AY9" s="12">
        <v>-6.8000000000000005E-2</v>
      </c>
      <c r="AZ9" s="12">
        <v>-0.04</v>
      </c>
    </row>
    <row r="10" spans="1:63" x14ac:dyDescent="0.2">
      <c r="A10" s="12">
        <f t="shared" ref="A10:A73" ca="1" si="0">1/((1+E10/2)^(2*(C10-TODAY()+1)/365.25))</f>
        <v>1.3054849574829852</v>
      </c>
      <c r="C10" s="18">
        <v>37257</v>
      </c>
      <c r="D10" s="12">
        <v>2.93</v>
      </c>
      <c r="E10" s="12">
        <v>2.1144992085721601E-2</v>
      </c>
      <c r="F10" s="12">
        <v>-0.155</v>
      </c>
      <c r="G10" s="12">
        <v>-0.01</v>
      </c>
      <c r="H10" s="12">
        <v>-0.13</v>
      </c>
      <c r="I10" s="12">
        <v>0.01</v>
      </c>
      <c r="J10" s="12">
        <v>-0.18</v>
      </c>
      <c r="K10" s="12">
        <v>0.02</v>
      </c>
      <c r="L10" s="12">
        <v>-0.54500000000000004</v>
      </c>
      <c r="M10" s="12">
        <v>0.02</v>
      </c>
      <c r="N10" s="12">
        <v>-0.5</v>
      </c>
      <c r="O10" s="12">
        <v>1.4999999999999999E-2</v>
      </c>
      <c r="P10" s="12">
        <v>-0.245</v>
      </c>
      <c r="Q10" s="12">
        <v>-2.75E-2</v>
      </c>
      <c r="R10" s="12">
        <v>-0.38</v>
      </c>
      <c r="S10" s="12">
        <v>-0.01</v>
      </c>
      <c r="T10" s="12">
        <v>-8.5000000000000006E-2</v>
      </c>
      <c r="U10" s="12">
        <v>0.04</v>
      </c>
      <c r="V10" s="12">
        <v>-0.19</v>
      </c>
      <c r="W10" s="12">
        <v>-0.02</v>
      </c>
      <c r="X10" s="12">
        <v>0.14499999999999999</v>
      </c>
      <c r="Y10" s="12">
        <v>0</v>
      </c>
      <c r="Z10" s="12">
        <v>-0.505</v>
      </c>
      <c r="AA10" s="12">
        <v>-1.3152120474367E-3</v>
      </c>
      <c r="AB10" s="12">
        <v>-0.13</v>
      </c>
      <c r="AC10" s="12">
        <v>-5.5E-2</v>
      </c>
      <c r="AD10" s="12">
        <v>-0.19</v>
      </c>
      <c r="AE10" s="12">
        <v>0.33500000000000002</v>
      </c>
      <c r="AF10" s="12">
        <v>0.30499999999999999</v>
      </c>
      <c r="AG10" s="12">
        <v>-0.10100000000000001</v>
      </c>
      <c r="AH10" s="12">
        <v>-2.5000000000000001E-2</v>
      </c>
      <c r="AT10" s="12">
        <v>-0.1125</v>
      </c>
      <c r="AU10" s="12">
        <v>-0.03</v>
      </c>
      <c r="AV10" s="12">
        <v>-0.17499999999999999</v>
      </c>
      <c r="AW10" s="12">
        <v>0.41</v>
      </c>
      <c r="AX10" s="12">
        <v>0.38</v>
      </c>
      <c r="AY10" s="12">
        <v>-0.13900000000000001</v>
      </c>
      <c r="AZ10" s="12">
        <v>-2.2499999999999999E-2</v>
      </c>
    </row>
    <row r="11" spans="1:63" x14ac:dyDescent="0.2">
      <c r="A11" s="12">
        <f t="shared" ca="1" si="0"/>
        <v>1.2961073163839407</v>
      </c>
      <c r="C11" s="18">
        <v>37288</v>
      </c>
      <c r="D11" s="12">
        <v>2.968</v>
      </c>
      <c r="E11" s="12">
        <v>2.0709622147453199E-2</v>
      </c>
      <c r="F11" s="12">
        <v>-0.17499999999999999</v>
      </c>
      <c r="G11" s="12">
        <v>-0.01</v>
      </c>
      <c r="H11" s="12">
        <v>-0.13500000000000001</v>
      </c>
      <c r="I11" s="12">
        <v>0.01</v>
      </c>
      <c r="J11" s="12">
        <v>-0.2</v>
      </c>
      <c r="K11" s="12">
        <v>0.02</v>
      </c>
      <c r="L11" s="12">
        <v>-0.54500000000000004</v>
      </c>
      <c r="M11" s="12">
        <v>0.02</v>
      </c>
      <c r="N11" s="12">
        <v>-0.5</v>
      </c>
      <c r="O11" s="12">
        <v>1.4999999999999999E-2</v>
      </c>
      <c r="P11" s="12">
        <v>-0.22500000000000001</v>
      </c>
      <c r="Q11" s="12">
        <v>-2.75E-2</v>
      </c>
      <c r="R11" s="12">
        <v>-0.34</v>
      </c>
      <c r="S11" s="12">
        <v>-0.01</v>
      </c>
      <c r="T11" s="12">
        <v>-0.215</v>
      </c>
      <c r="U11" s="12">
        <v>0.03</v>
      </c>
      <c r="V11" s="12">
        <v>-0.17499999999999999</v>
      </c>
      <c r="W11" s="12">
        <v>-0.02</v>
      </c>
      <c r="X11" s="12">
        <v>3.5000000000000003E-2</v>
      </c>
      <c r="Y11" s="12">
        <v>0</v>
      </c>
      <c r="Z11" s="12">
        <v>-0.51</v>
      </c>
      <c r="AA11" s="12">
        <v>-1.315162408066E-3</v>
      </c>
      <c r="AB11" s="12">
        <v>-0.11749999999999999</v>
      </c>
      <c r="AC11" s="12">
        <v>-0.06</v>
      </c>
      <c r="AD11" s="12">
        <v>-0.17749999999999999</v>
      </c>
      <c r="AE11" s="12">
        <v>0.34499999999999997</v>
      </c>
      <c r="AF11" s="12">
        <v>0.315</v>
      </c>
      <c r="AG11" s="12">
        <v>-0.10100000000000001</v>
      </c>
      <c r="AH11" s="12">
        <v>-2.5000000000000001E-2</v>
      </c>
      <c r="AT11" s="12">
        <v>-0.1225</v>
      </c>
      <c r="AU11" s="12">
        <v>-0.04</v>
      </c>
      <c r="AV11" s="12">
        <v>-0.185</v>
      </c>
      <c r="AW11" s="12">
        <v>0.35</v>
      </c>
      <c r="AX11" s="12">
        <v>0.32</v>
      </c>
      <c r="AY11" s="12">
        <v>-0.10100000000000001</v>
      </c>
      <c r="AZ11" s="12">
        <v>-2.2499999999999999E-2</v>
      </c>
    </row>
    <row r="12" spans="1:63" x14ac:dyDescent="0.2">
      <c r="A12" s="12">
        <f t="shared" ca="1" si="0"/>
        <v>1.289066294211739</v>
      </c>
      <c r="C12" s="18">
        <v>37316</v>
      </c>
      <c r="D12" s="12">
        <v>2.9529999999999998</v>
      </c>
      <c r="E12" s="12">
        <v>2.0397316385151E-2</v>
      </c>
      <c r="F12" s="12">
        <v>-0.2</v>
      </c>
      <c r="G12" s="12">
        <v>-0.01</v>
      </c>
      <c r="H12" s="12">
        <v>-0.17</v>
      </c>
      <c r="I12" s="12">
        <v>0.01</v>
      </c>
      <c r="J12" s="12">
        <v>-0.24</v>
      </c>
      <c r="K12" s="12">
        <v>0.02</v>
      </c>
      <c r="L12" s="12">
        <v>-0.58499999999999996</v>
      </c>
      <c r="M12" s="12">
        <v>0.02</v>
      </c>
      <c r="N12" s="12">
        <v>-0.54</v>
      </c>
      <c r="O12" s="12">
        <v>1.4999999999999999E-2</v>
      </c>
      <c r="P12" s="12">
        <v>-0.22</v>
      </c>
      <c r="Q12" s="12">
        <v>-2.75E-2</v>
      </c>
      <c r="R12" s="12">
        <v>-0.36</v>
      </c>
      <c r="S12" s="12">
        <v>-0.01</v>
      </c>
      <c r="T12" s="12">
        <v>-0.38500000000000001</v>
      </c>
      <c r="U12" s="12">
        <v>1.4999999999999999E-2</v>
      </c>
      <c r="V12" s="12">
        <v>-0.17</v>
      </c>
      <c r="W12" s="12">
        <v>-0.02</v>
      </c>
      <c r="X12" s="12">
        <v>-7.4999999999999997E-2</v>
      </c>
      <c r="Y12" s="12">
        <v>0</v>
      </c>
      <c r="Z12" s="12">
        <v>-0.51500000000000001</v>
      </c>
      <c r="AA12" s="12">
        <v>-1.3150986550571999E-3</v>
      </c>
      <c r="AB12" s="12">
        <v>-0.105</v>
      </c>
      <c r="AC12" s="12">
        <v>-0.06</v>
      </c>
      <c r="AD12" s="12">
        <v>-0.16500000000000001</v>
      </c>
      <c r="AE12" s="12">
        <v>0.35499999999999998</v>
      </c>
      <c r="AF12" s="12">
        <v>0.32500000000000001</v>
      </c>
      <c r="AG12" s="12">
        <v>-0.10199999999999999</v>
      </c>
      <c r="AH12" s="12">
        <v>-2.5000000000000001E-2</v>
      </c>
      <c r="AT12" s="12">
        <v>-0.11</v>
      </c>
      <c r="AU12" s="12">
        <v>-0.04</v>
      </c>
      <c r="AV12" s="12">
        <v>-0.17249999999999999</v>
      </c>
      <c r="AW12" s="12">
        <v>0.37</v>
      </c>
      <c r="AX12" s="12">
        <v>0.34</v>
      </c>
      <c r="AY12" s="12">
        <v>-0.10100000000000001</v>
      </c>
      <c r="AZ12" s="12">
        <v>-2.2499999999999999E-2</v>
      </c>
    </row>
    <row r="13" spans="1:63" x14ac:dyDescent="0.2">
      <c r="A13" s="12">
        <f t="shared" ca="1" si="0"/>
        <v>1.284178567524388</v>
      </c>
      <c r="C13" s="18">
        <v>37347</v>
      </c>
      <c r="D13" s="12">
        <v>2.92</v>
      </c>
      <c r="E13" s="12">
        <v>2.0228527649461401E-2</v>
      </c>
      <c r="F13" s="12">
        <v>-0.06</v>
      </c>
      <c r="G13" s="12">
        <v>-0.01</v>
      </c>
      <c r="H13" s="12">
        <v>-0.08</v>
      </c>
      <c r="I13" s="12">
        <v>0.03</v>
      </c>
      <c r="J13" s="12">
        <v>-0.245</v>
      </c>
      <c r="K13" s="12">
        <v>0.02</v>
      </c>
      <c r="L13" s="12">
        <v>-0.71499999999999997</v>
      </c>
      <c r="M13" s="12">
        <v>0.01</v>
      </c>
      <c r="N13" s="12">
        <v>-0.60499999999999998</v>
      </c>
      <c r="O13" s="12">
        <v>0.02</v>
      </c>
      <c r="P13" s="12">
        <v>-0.18</v>
      </c>
      <c r="Q13" s="12">
        <v>-0.01</v>
      </c>
      <c r="R13" s="12">
        <v>-0.4</v>
      </c>
      <c r="S13" s="12">
        <v>0</v>
      </c>
      <c r="T13" s="12">
        <v>-0.37</v>
      </c>
      <c r="U13" s="12">
        <v>0.01</v>
      </c>
      <c r="V13" s="12">
        <v>-0.13</v>
      </c>
      <c r="W13" s="12">
        <v>0</v>
      </c>
      <c r="X13" s="12">
        <v>-0.12</v>
      </c>
      <c r="Y13" s="12">
        <v>0</v>
      </c>
      <c r="Z13" s="12">
        <v>-0.51</v>
      </c>
      <c r="AA13" s="12">
        <v>-1.314946900591E-3</v>
      </c>
      <c r="AB13" s="12">
        <v>-0.13750000000000001</v>
      </c>
      <c r="AC13" s="12">
        <v>-2.5000000000000001E-2</v>
      </c>
      <c r="AD13" s="12">
        <v>-0.20250000000000001</v>
      </c>
      <c r="AE13" s="12">
        <v>0.19</v>
      </c>
      <c r="AF13" s="12">
        <v>0.17</v>
      </c>
      <c r="AG13" s="12">
        <v>-9.9500000000000005E-2</v>
      </c>
      <c r="AH13" s="12">
        <v>-2.5000000000000001E-2</v>
      </c>
      <c r="AT13" s="12">
        <v>-9.7500000000000003E-2</v>
      </c>
      <c r="AU13" s="12">
        <v>-0.04</v>
      </c>
      <c r="AV13" s="12">
        <v>-0.16</v>
      </c>
      <c r="AW13" s="12">
        <v>0.38</v>
      </c>
      <c r="AX13" s="12">
        <v>0.35</v>
      </c>
      <c r="AY13" s="12">
        <v>-0.10199999999999999</v>
      </c>
      <c r="AZ13" s="12">
        <v>-2.2499999999999999E-2</v>
      </c>
    </row>
    <row r="14" spans="1:63" x14ac:dyDescent="0.2">
      <c r="A14" s="12">
        <f t="shared" ca="1" si="0"/>
        <v>1.2810788656400016</v>
      </c>
      <c r="C14" s="18">
        <v>37377</v>
      </c>
      <c r="D14" s="12">
        <v>2.96</v>
      </c>
      <c r="E14" s="12">
        <v>2.01660522939635E-2</v>
      </c>
      <c r="F14" s="12">
        <v>-0.03</v>
      </c>
      <c r="G14" s="12">
        <v>-0.01</v>
      </c>
      <c r="H14" s="12">
        <v>-4.4999999999999998E-2</v>
      </c>
      <c r="I14" s="12">
        <v>0.03</v>
      </c>
      <c r="J14" s="12">
        <v>-0.245</v>
      </c>
      <c r="K14" s="12">
        <v>0.02</v>
      </c>
      <c r="L14" s="12">
        <v>-0.71499999999999997</v>
      </c>
      <c r="M14" s="12">
        <v>0.01</v>
      </c>
      <c r="N14" s="12">
        <v>-0.60499999999999998</v>
      </c>
      <c r="O14" s="12">
        <v>0.02</v>
      </c>
      <c r="P14" s="12">
        <v>-0.17499999999999999</v>
      </c>
      <c r="Q14" s="12">
        <v>-0.01</v>
      </c>
      <c r="R14" s="12">
        <v>-0.4</v>
      </c>
      <c r="S14" s="12">
        <v>0</v>
      </c>
      <c r="T14" s="12">
        <v>-0.37</v>
      </c>
      <c r="U14" s="12">
        <v>0.01</v>
      </c>
      <c r="V14" s="12">
        <v>-0.1225</v>
      </c>
      <c r="W14" s="12">
        <v>0</v>
      </c>
      <c r="X14" s="12">
        <v>-9.5000000000000001E-2</v>
      </c>
      <c r="Y14" s="12">
        <v>0</v>
      </c>
      <c r="Z14" s="12">
        <v>-0.51</v>
      </c>
      <c r="AA14" s="12">
        <v>-1.3149066119885E-3</v>
      </c>
      <c r="AB14" s="12">
        <v>-0.115</v>
      </c>
      <c r="AC14" s="12">
        <v>-2.5000000000000001E-2</v>
      </c>
      <c r="AD14" s="12">
        <v>-0.17499999999999999</v>
      </c>
      <c r="AE14" s="12">
        <v>0.19</v>
      </c>
      <c r="AF14" s="12">
        <v>0.17</v>
      </c>
      <c r="AG14" s="12">
        <v>-9.9500000000000005E-2</v>
      </c>
      <c r="AH14" s="12">
        <v>-2.5000000000000001E-2</v>
      </c>
      <c r="AT14" s="12">
        <v>-0.13750000000000001</v>
      </c>
      <c r="AU14" s="12">
        <v>-2.5000000000000001E-2</v>
      </c>
      <c r="AV14" s="12">
        <v>-0.2</v>
      </c>
      <c r="AW14" s="12">
        <v>0.20499999999999999</v>
      </c>
      <c r="AX14" s="12">
        <v>0.185</v>
      </c>
      <c r="AY14" s="12">
        <v>-9.9500000000000005E-2</v>
      </c>
      <c r="AZ14" s="12">
        <v>-2.2499999999999999E-2</v>
      </c>
    </row>
    <row r="15" spans="1:63" x14ac:dyDescent="0.2">
      <c r="A15" s="12">
        <f t="shared" ca="1" si="0"/>
        <v>1.27789730901844</v>
      </c>
      <c r="C15" s="18">
        <v>37408</v>
      </c>
      <c r="D15" s="12">
        <v>3.0049999999999999</v>
      </c>
      <c r="E15" s="12">
        <v>2.0101494428004699E-2</v>
      </c>
      <c r="F15" s="12">
        <v>5.0000000000000001E-3</v>
      </c>
      <c r="G15" s="12">
        <v>-0.01</v>
      </c>
      <c r="H15" s="12">
        <v>8.5000000000000006E-2</v>
      </c>
      <c r="I15" s="12">
        <v>0.03</v>
      </c>
      <c r="J15" s="12">
        <v>-0.245</v>
      </c>
      <c r="K15" s="12">
        <v>0.02</v>
      </c>
      <c r="L15" s="12">
        <v>-0.71499999999999997</v>
      </c>
      <c r="M15" s="12">
        <v>0.01</v>
      </c>
      <c r="N15" s="12">
        <v>-0.60499999999999998</v>
      </c>
      <c r="O15" s="12">
        <v>0.02</v>
      </c>
      <c r="P15" s="12">
        <v>-0.16500000000000001</v>
      </c>
      <c r="Q15" s="12">
        <v>-0.01</v>
      </c>
      <c r="R15" s="12">
        <v>-0.4</v>
      </c>
      <c r="S15" s="12">
        <v>0</v>
      </c>
      <c r="T15" s="12">
        <v>-0.37</v>
      </c>
      <c r="U15" s="12">
        <v>0.01</v>
      </c>
      <c r="V15" s="12">
        <v>-0.1075</v>
      </c>
      <c r="W15" s="12">
        <v>0</v>
      </c>
      <c r="X15" s="12">
        <v>-0.09</v>
      </c>
      <c r="Y15" s="12">
        <v>0</v>
      </c>
      <c r="Z15" s="12">
        <v>-0.51</v>
      </c>
      <c r="AA15" s="12">
        <v>-1.3149114379292001E-3</v>
      </c>
      <c r="AB15" s="12">
        <v>-6.25E-2</v>
      </c>
      <c r="AC15" s="12">
        <v>-2.5000000000000001E-2</v>
      </c>
      <c r="AD15" s="12">
        <v>-0.1225</v>
      </c>
      <c r="AE15" s="12">
        <v>0.19</v>
      </c>
      <c r="AF15" s="12">
        <v>0.17</v>
      </c>
      <c r="AG15" s="12">
        <v>-9.9500000000000005E-2</v>
      </c>
      <c r="AH15" s="12">
        <v>-2.5000000000000001E-2</v>
      </c>
      <c r="AT15" s="12">
        <v>-0.115</v>
      </c>
      <c r="AU15" s="12">
        <v>-2.5000000000000001E-2</v>
      </c>
      <c r="AV15" s="12">
        <v>-0.17249999999999999</v>
      </c>
      <c r="AW15" s="12">
        <v>0.20499999999999999</v>
      </c>
      <c r="AX15" s="12">
        <v>0.185</v>
      </c>
      <c r="AY15" s="12">
        <v>-9.9500000000000005E-2</v>
      </c>
      <c r="AZ15" s="12">
        <v>-2.2499999999999999E-2</v>
      </c>
    </row>
    <row r="16" spans="1:63" x14ac:dyDescent="0.2">
      <c r="A16" s="12">
        <f t="shared" ca="1" si="0"/>
        <v>1.2766549206150004</v>
      </c>
      <c r="C16" s="18">
        <v>37438</v>
      </c>
      <c r="D16" s="12">
        <v>3.0449999999999999</v>
      </c>
      <c r="E16" s="12">
        <v>2.0157075443722101E-2</v>
      </c>
      <c r="F16" s="12">
        <v>0.16</v>
      </c>
      <c r="G16" s="12">
        <v>-0.01</v>
      </c>
      <c r="H16" s="12">
        <v>0.19500000000000001</v>
      </c>
      <c r="I16" s="12">
        <v>0.03</v>
      </c>
      <c r="J16" s="12">
        <v>-0.06</v>
      </c>
      <c r="K16" s="12">
        <v>0.02</v>
      </c>
      <c r="L16" s="12">
        <v>-0.71499999999999997</v>
      </c>
      <c r="M16" s="12">
        <v>0.01</v>
      </c>
      <c r="N16" s="12">
        <v>-0.60499999999999998</v>
      </c>
      <c r="O16" s="12">
        <v>0.02</v>
      </c>
      <c r="P16" s="12">
        <v>-0.14000000000000001</v>
      </c>
      <c r="Q16" s="12">
        <v>-0.01</v>
      </c>
      <c r="R16" s="12">
        <v>-0.35499999999999998</v>
      </c>
      <c r="S16" s="12">
        <v>0</v>
      </c>
      <c r="T16" s="12">
        <v>-0.43</v>
      </c>
      <c r="U16" s="12">
        <v>0.01</v>
      </c>
      <c r="V16" s="12">
        <v>-8.2500000000000004E-2</v>
      </c>
      <c r="W16" s="12">
        <v>0</v>
      </c>
      <c r="X16" s="12">
        <v>5.5E-2</v>
      </c>
      <c r="Y16" s="12">
        <v>0</v>
      </c>
      <c r="Z16" s="12">
        <v>-0.51</v>
      </c>
      <c r="AA16" s="12">
        <v>-1.3149467787306E-3</v>
      </c>
      <c r="AB16" s="12">
        <v>-7.2499999999999995E-2</v>
      </c>
      <c r="AC16" s="12">
        <v>-2.5000000000000001E-2</v>
      </c>
      <c r="AD16" s="12">
        <v>-0.13250000000000001</v>
      </c>
      <c r="AE16" s="12">
        <v>0.19</v>
      </c>
      <c r="AF16" s="12">
        <v>0.17</v>
      </c>
      <c r="AG16" s="12">
        <v>-9.9500000000000005E-2</v>
      </c>
      <c r="AH16" s="12">
        <v>-2.5000000000000001E-2</v>
      </c>
      <c r="AT16" s="12">
        <v>-6.25E-2</v>
      </c>
      <c r="AU16" s="12">
        <v>-2.5000000000000001E-2</v>
      </c>
      <c r="AV16" s="12">
        <v>-0.12</v>
      </c>
      <c r="AW16" s="12">
        <v>0.20499999999999999</v>
      </c>
      <c r="AX16" s="12">
        <v>0.185</v>
      </c>
      <c r="AY16" s="12">
        <v>-9.9500000000000005E-2</v>
      </c>
      <c r="AZ16" s="12">
        <v>-2.2499999999999999E-2</v>
      </c>
    </row>
    <row r="17" spans="1:52" x14ac:dyDescent="0.2">
      <c r="A17" s="12">
        <f t="shared" ca="1" si="0"/>
        <v>1.278272167936535</v>
      </c>
      <c r="C17" s="18">
        <v>37469</v>
      </c>
      <c r="D17" s="12">
        <v>3.085</v>
      </c>
      <c r="E17" s="12">
        <v>2.04050119669308E-2</v>
      </c>
      <c r="F17" s="12">
        <v>0.17499999999999999</v>
      </c>
      <c r="G17" s="12">
        <v>-0.01</v>
      </c>
      <c r="H17" s="12">
        <v>0.20499999999999999</v>
      </c>
      <c r="I17" s="12">
        <v>0.03</v>
      </c>
      <c r="J17" s="12">
        <v>-0.06</v>
      </c>
      <c r="K17" s="12">
        <v>0.02</v>
      </c>
      <c r="L17" s="12">
        <v>-0.71499999999999997</v>
      </c>
      <c r="M17" s="12">
        <v>0.01</v>
      </c>
      <c r="N17" s="12">
        <v>-0.60499999999999998</v>
      </c>
      <c r="O17" s="12">
        <v>0.02</v>
      </c>
      <c r="P17" s="12">
        <v>-0.13</v>
      </c>
      <c r="Q17" s="12">
        <v>-0.01</v>
      </c>
      <c r="R17" s="12">
        <v>-0.35499999999999998</v>
      </c>
      <c r="S17" s="12">
        <v>0</v>
      </c>
      <c r="T17" s="12">
        <v>-0.43</v>
      </c>
      <c r="U17" s="12">
        <v>0.01</v>
      </c>
      <c r="V17" s="12">
        <v>-7.4999999999999997E-2</v>
      </c>
      <c r="W17" s="12">
        <v>0</v>
      </c>
      <c r="X17" s="12">
        <v>0.06</v>
      </c>
      <c r="Y17" s="12">
        <v>0</v>
      </c>
      <c r="Z17" s="12">
        <v>-0.51</v>
      </c>
      <c r="AA17" s="12">
        <v>-1.3150485528725E-3</v>
      </c>
      <c r="AB17" s="12">
        <v>-6.7500000000000004E-2</v>
      </c>
      <c r="AC17" s="12">
        <v>-2.5000000000000001E-2</v>
      </c>
      <c r="AD17" s="12">
        <v>-0.1275</v>
      </c>
      <c r="AE17" s="12">
        <v>0.19</v>
      </c>
      <c r="AF17" s="12">
        <v>0.17</v>
      </c>
      <c r="AG17" s="12">
        <v>-9.9500000000000005E-2</v>
      </c>
      <c r="AH17" s="12">
        <v>-2.5000000000000001E-2</v>
      </c>
      <c r="AT17" s="12">
        <v>-7.2499999999999995E-2</v>
      </c>
      <c r="AU17" s="12">
        <v>-2.5000000000000001E-2</v>
      </c>
      <c r="AV17" s="12">
        <v>-0.13</v>
      </c>
      <c r="AW17" s="12">
        <v>0.20499999999999999</v>
      </c>
      <c r="AX17" s="12">
        <v>0.185</v>
      </c>
      <c r="AY17" s="12">
        <v>-9.9500000000000005E-2</v>
      </c>
      <c r="AZ17" s="12">
        <v>-2.2499999999999999E-2</v>
      </c>
    </row>
    <row r="18" spans="1:52" x14ac:dyDescent="0.2">
      <c r="A18" s="12">
        <f t="shared" ca="1" si="0"/>
        <v>1.279837677209575</v>
      </c>
      <c r="C18" s="18">
        <v>37500</v>
      </c>
      <c r="D18" s="12">
        <v>3.0979999999999999</v>
      </c>
      <c r="E18" s="12">
        <v>2.0652948510963699E-2</v>
      </c>
      <c r="F18" s="12">
        <v>0.16</v>
      </c>
      <c r="G18" s="12">
        <v>-0.01</v>
      </c>
      <c r="H18" s="12">
        <v>0.15</v>
      </c>
      <c r="I18" s="12">
        <v>0.03</v>
      </c>
      <c r="J18" s="12">
        <v>-0.06</v>
      </c>
      <c r="K18" s="12">
        <v>0.02</v>
      </c>
      <c r="L18" s="12">
        <v>-0.71499999999999997</v>
      </c>
      <c r="M18" s="12">
        <v>1.2500000000000001E-2</v>
      </c>
      <c r="N18" s="12">
        <v>-0.60499999999999998</v>
      </c>
      <c r="O18" s="12">
        <v>0</v>
      </c>
      <c r="P18" s="12">
        <v>-0.14499999999999999</v>
      </c>
      <c r="Q18" s="12">
        <v>-0.01</v>
      </c>
      <c r="R18" s="12">
        <v>-0.35499999999999998</v>
      </c>
      <c r="S18" s="12">
        <v>0</v>
      </c>
      <c r="T18" s="12">
        <v>-0.43</v>
      </c>
      <c r="U18" s="12">
        <v>0.01</v>
      </c>
      <c r="V18" s="12">
        <v>-8.5000000000000006E-2</v>
      </c>
      <c r="W18" s="12">
        <v>0</v>
      </c>
      <c r="X18" s="12">
        <v>-0.01</v>
      </c>
      <c r="Y18" s="12">
        <v>0</v>
      </c>
      <c r="Z18" s="12">
        <v>-0.51</v>
      </c>
      <c r="AA18" s="12">
        <v>-1.3151989285050999E-3</v>
      </c>
      <c r="AB18" s="12">
        <v>-7.7499999999999999E-2</v>
      </c>
      <c r="AC18" s="12">
        <v>-2.5000000000000001E-2</v>
      </c>
      <c r="AD18" s="12">
        <v>-0.13750000000000001</v>
      </c>
      <c r="AE18" s="12">
        <v>0.19</v>
      </c>
      <c r="AF18" s="12">
        <v>0.17</v>
      </c>
      <c r="AG18" s="12">
        <v>-0.10199999999999999</v>
      </c>
      <c r="AH18" s="12">
        <v>-2.5000000000000001E-2</v>
      </c>
      <c r="AT18" s="12">
        <v>-6.7500000000000004E-2</v>
      </c>
      <c r="AU18" s="12">
        <v>-2.5000000000000001E-2</v>
      </c>
      <c r="AV18" s="12">
        <v>-0.125</v>
      </c>
      <c r="AW18" s="12">
        <v>0.20499999999999999</v>
      </c>
      <c r="AX18" s="12">
        <v>0.185</v>
      </c>
      <c r="AY18" s="12">
        <v>-9.9500000000000005E-2</v>
      </c>
      <c r="AZ18" s="12">
        <v>-2.2499999999999999E-2</v>
      </c>
    </row>
    <row r="19" spans="1:52" x14ac:dyDescent="0.2">
      <c r="A19" s="12">
        <f t="shared" ca="1" si="0"/>
        <v>1.2824835320102002</v>
      </c>
      <c r="C19" s="18">
        <v>37530</v>
      </c>
      <c r="D19" s="12">
        <v>3.1429999999999998</v>
      </c>
      <c r="E19" s="12">
        <v>2.09708984802113E-2</v>
      </c>
      <c r="F19" s="12">
        <v>-3.5000000000000003E-2</v>
      </c>
      <c r="G19" s="12">
        <v>-0.01</v>
      </c>
      <c r="H19" s="12">
        <v>0.12</v>
      </c>
      <c r="I19" s="12">
        <v>0.03</v>
      </c>
      <c r="J19" s="12">
        <v>-0.09</v>
      </c>
      <c r="K19" s="12">
        <v>0.02</v>
      </c>
      <c r="L19" s="12">
        <v>-0.71499999999999997</v>
      </c>
      <c r="M19" s="12">
        <v>0.03</v>
      </c>
      <c r="N19" s="12">
        <v>-0.60499999999999998</v>
      </c>
      <c r="O19" s="12">
        <v>0.02</v>
      </c>
      <c r="P19" s="12">
        <v>-0.185</v>
      </c>
      <c r="Q19" s="12">
        <v>-0.01</v>
      </c>
      <c r="R19" s="12">
        <v>-0.36</v>
      </c>
      <c r="S19" s="12">
        <v>0</v>
      </c>
      <c r="T19" s="12">
        <v>-0.26</v>
      </c>
      <c r="U19" s="12">
        <v>0.01</v>
      </c>
      <c r="V19" s="12">
        <v>-0.13</v>
      </c>
      <c r="W19" s="12">
        <v>0</v>
      </c>
      <c r="X19" s="12">
        <v>-0.05</v>
      </c>
      <c r="Y19" s="12">
        <v>0</v>
      </c>
      <c r="Z19" s="12">
        <v>-0.51</v>
      </c>
      <c r="AA19" s="12">
        <v>-1.315354780468E-3</v>
      </c>
      <c r="AB19" s="12">
        <v>-6.5000000000000002E-2</v>
      </c>
      <c r="AC19" s="12">
        <v>-4.7500000000000001E-2</v>
      </c>
      <c r="AD19" s="12">
        <v>-0.125</v>
      </c>
      <c r="AE19" s="12">
        <v>0.19</v>
      </c>
      <c r="AF19" s="12">
        <v>0.17</v>
      </c>
      <c r="AG19" s="12">
        <v>-0.10199999999999999</v>
      </c>
      <c r="AH19" s="12">
        <v>-2.5000000000000001E-2</v>
      </c>
      <c r="AT19" s="12">
        <v>-7.7499999999999999E-2</v>
      </c>
      <c r="AU19" s="12">
        <v>-2.5000000000000001E-2</v>
      </c>
      <c r="AV19" s="12">
        <v>-0.13500000000000001</v>
      </c>
      <c r="AW19" s="12">
        <v>0.20499999999999999</v>
      </c>
      <c r="AX19" s="12">
        <v>0.185</v>
      </c>
      <c r="AY19" s="12">
        <v>-0.10199999999999999</v>
      </c>
      <c r="AZ19" s="12">
        <v>-2.2499999999999999E-2</v>
      </c>
    </row>
    <row r="20" spans="1:52" x14ac:dyDescent="0.2">
      <c r="A20" s="12">
        <f t="shared" ca="1" si="0"/>
        <v>1.2868196209311893</v>
      </c>
      <c r="C20" s="18">
        <v>37561</v>
      </c>
      <c r="D20" s="12">
        <v>3.34</v>
      </c>
      <c r="E20" s="12">
        <v>2.1410079564721001E-2</v>
      </c>
      <c r="F20" s="12">
        <v>8.5000000000000006E-2</v>
      </c>
      <c r="G20" s="12">
        <v>0.02</v>
      </c>
      <c r="H20" s="12">
        <v>0.23</v>
      </c>
      <c r="I20" s="12">
        <v>0.04</v>
      </c>
      <c r="J20" s="12">
        <v>2.5000000000000001E-2</v>
      </c>
      <c r="K20" s="12">
        <v>0.04</v>
      </c>
      <c r="L20" s="12">
        <v>-0.375</v>
      </c>
      <c r="M20" s="12">
        <v>0.03</v>
      </c>
      <c r="N20" s="12">
        <v>-0.33</v>
      </c>
      <c r="O20" s="12">
        <v>2.75E-2</v>
      </c>
      <c r="P20" s="12">
        <v>-0.1525</v>
      </c>
      <c r="Q20" s="12">
        <v>0</v>
      </c>
      <c r="R20" s="12">
        <v>-0.22</v>
      </c>
      <c r="S20" s="12">
        <v>0</v>
      </c>
      <c r="T20" s="12">
        <v>-0.06</v>
      </c>
      <c r="U20" s="12">
        <v>0.05</v>
      </c>
      <c r="V20" s="12">
        <v>-0.1275</v>
      </c>
      <c r="W20" s="12">
        <v>0</v>
      </c>
      <c r="X20" s="12">
        <v>0.125</v>
      </c>
      <c r="Y20" s="12">
        <v>0.02</v>
      </c>
      <c r="Z20" s="12">
        <v>-0.435</v>
      </c>
      <c r="AA20" s="12">
        <v>-1.3155468883025E-3</v>
      </c>
      <c r="AB20" s="12">
        <v>-8.5000000000000006E-2</v>
      </c>
      <c r="AC20" s="12">
        <v>-0.03</v>
      </c>
      <c r="AD20" s="12">
        <v>-0.14499999999999999</v>
      </c>
      <c r="AE20" s="12">
        <v>0.34499999999999997</v>
      </c>
      <c r="AF20" s="12">
        <v>0.34499999999999997</v>
      </c>
      <c r="AG20" s="12">
        <v>-6.6000000000000003E-2</v>
      </c>
      <c r="AH20" s="12">
        <v>-2.2499999999999999E-2</v>
      </c>
      <c r="AT20" s="12">
        <v>-6.5000000000000002E-2</v>
      </c>
      <c r="AU20" s="12">
        <v>7.2499999999999995E-2</v>
      </c>
      <c r="AV20" s="12">
        <v>-0.1225</v>
      </c>
      <c r="AW20" s="12">
        <v>0.20499999999999999</v>
      </c>
      <c r="AX20" s="12">
        <v>0.185</v>
      </c>
      <c r="AY20" s="12">
        <v>-0.10199999999999999</v>
      </c>
      <c r="AZ20" s="12">
        <v>-2.2499999999999999E-2</v>
      </c>
    </row>
    <row r="21" spans="1:52" x14ac:dyDescent="0.2">
      <c r="A21" s="12">
        <f t="shared" ca="1" si="0"/>
        <v>1.2909377557238506</v>
      </c>
      <c r="C21" s="18">
        <v>37591</v>
      </c>
      <c r="D21" s="12">
        <v>3.5449999999999999</v>
      </c>
      <c r="E21" s="12">
        <v>2.1835093579657201E-2</v>
      </c>
      <c r="F21" s="12">
        <v>8.5000000000000006E-2</v>
      </c>
      <c r="G21" s="12">
        <v>0.02</v>
      </c>
      <c r="H21" s="12">
        <v>0.33</v>
      </c>
      <c r="I21" s="12">
        <v>0.04</v>
      </c>
      <c r="J21" s="12">
        <v>4.4999999999999998E-2</v>
      </c>
      <c r="K21" s="12">
        <v>0.04</v>
      </c>
      <c r="L21" s="12">
        <v>-0.36499999999999999</v>
      </c>
      <c r="M21" s="12">
        <v>0.03</v>
      </c>
      <c r="N21" s="12">
        <v>-0.32</v>
      </c>
      <c r="O21" s="12">
        <v>2.75E-2</v>
      </c>
      <c r="P21" s="12">
        <v>-0.1525</v>
      </c>
      <c r="Q21" s="12">
        <v>0</v>
      </c>
      <c r="R21" s="12">
        <v>-0.22</v>
      </c>
      <c r="S21" s="12">
        <v>0</v>
      </c>
      <c r="T21" s="12">
        <v>0.28000000000000003</v>
      </c>
      <c r="U21" s="12">
        <v>0.05</v>
      </c>
      <c r="V21" s="12">
        <v>-0.1275</v>
      </c>
      <c r="W21" s="12">
        <v>0</v>
      </c>
      <c r="X21" s="12">
        <v>0.22</v>
      </c>
      <c r="Y21" s="12">
        <v>0.02</v>
      </c>
      <c r="Z21" s="12">
        <v>-0.435</v>
      </c>
      <c r="AA21" s="12">
        <v>-1.3157706264865E-3</v>
      </c>
      <c r="AB21" s="12">
        <v>-0.1125</v>
      </c>
      <c r="AC21" s="12">
        <v>-3.2500000000000001E-2</v>
      </c>
      <c r="AD21" s="12">
        <v>-0.17249999999999999</v>
      </c>
      <c r="AE21" s="12">
        <v>0.375</v>
      </c>
      <c r="AF21" s="12">
        <v>0.375</v>
      </c>
      <c r="AG21" s="12">
        <v>-0.13700000000000001</v>
      </c>
      <c r="AH21" s="12">
        <v>-2.2499999999999999E-2</v>
      </c>
      <c r="AT21" s="12">
        <v>-8.7499999999999994E-2</v>
      </c>
      <c r="AU21" s="12">
        <v>0.09</v>
      </c>
      <c r="AV21" s="12">
        <v>-0.14749999999999999</v>
      </c>
      <c r="AW21" s="12">
        <v>0.35499999999999998</v>
      </c>
      <c r="AX21" s="12">
        <v>0.35499999999999998</v>
      </c>
      <c r="AY21" s="12">
        <v>-6.6000000000000003E-2</v>
      </c>
      <c r="AZ21" s="12">
        <v>-2.2499999999999999E-2</v>
      </c>
    </row>
    <row r="22" spans="1:52" x14ac:dyDescent="0.2">
      <c r="A22" s="12">
        <f t="shared" ca="1" si="0"/>
        <v>1.2960678833611172</v>
      </c>
      <c r="C22" s="18">
        <v>37622</v>
      </c>
      <c r="D22" s="12">
        <v>3.6949999999999998</v>
      </c>
      <c r="E22" s="12">
        <v>2.2338203803960299E-2</v>
      </c>
      <c r="F22" s="12">
        <v>8.5000000000000006E-2</v>
      </c>
      <c r="G22" s="12">
        <v>0.02</v>
      </c>
      <c r="H22" s="12">
        <v>0.48</v>
      </c>
      <c r="I22" s="12">
        <v>0.04</v>
      </c>
      <c r="J22" s="12">
        <v>0.12</v>
      </c>
      <c r="K22" s="12">
        <v>0.04</v>
      </c>
      <c r="L22" s="12">
        <v>-0.315</v>
      </c>
      <c r="M22" s="12">
        <v>0.03</v>
      </c>
      <c r="N22" s="12">
        <v>-0.27</v>
      </c>
      <c r="O22" s="12">
        <v>2.75E-2</v>
      </c>
      <c r="P22" s="12">
        <v>-0.15</v>
      </c>
      <c r="Q22" s="12">
        <v>0</v>
      </c>
      <c r="R22" s="12">
        <v>-0.22</v>
      </c>
      <c r="S22" s="12">
        <v>0</v>
      </c>
      <c r="T22" s="12">
        <v>0.31</v>
      </c>
      <c r="U22" s="12">
        <v>0.05</v>
      </c>
      <c r="V22" s="12">
        <v>-0.125</v>
      </c>
      <c r="W22" s="12">
        <v>0</v>
      </c>
      <c r="X22" s="12">
        <v>0.23</v>
      </c>
      <c r="Y22" s="12">
        <v>0.02</v>
      </c>
      <c r="Z22" s="12">
        <v>-0.435</v>
      </c>
      <c r="AA22" s="12">
        <v>5.2638224908714004E-3</v>
      </c>
      <c r="AB22" s="12">
        <v>-0.1225</v>
      </c>
      <c r="AC22" s="12">
        <v>-3.5000000000000003E-2</v>
      </c>
      <c r="AD22" s="12">
        <v>-0.1825</v>
      </c>
      <c r="AE22" s="12">
        <v>0.39500000000000002</v>
      </c>
      <c r="AF22" s="12">
        <v>0.39500000000000002</v>
      </c>
      <c r="AG22" s="12">
        <v>-9.9000000000000005E-2</v>
      </c>
      <c r="AH22" s="12">
        <v>-2.2499999999999999E-2</v>
      </c>
      <c r="AT22" s="12">
        <v>-0.11</v>
      </c>
      <c r="AU22" s="12">
        <v>0.09</v>
      </c>
      <c r="AV22" s="12">
        <v>-0.17</v>
      </c>
      <c r="AW22" s="12">
        <v>0.39</v>
      </c>
      <c r="AX22" s="12">
        <v>0.39</v>
      </c>
      <c r="AY22" s="12">
        <v>-0.13700000000000001</v>
      </c>
      <c r="AZ22" s="12">
        <v>-2.2499999999999999E-2</v>
      </c>
    </row>
    <row r="23" spans="1:52" x14ac:dyDescent="0.2">
      <c r="A23" s="12">
        <f t="shared" ca="1" si="0"/>
        <v>1.3022644503033243</v>
      </c>
      <c r="C23" s="18">
        <v>37653</v>
      </c>
      <c r="D23" s="12">
        <v>3.625</v>
      </c>
      <c r="E23" s="12">
        <v>2.2918942214150501E-2</v>
      </c>
      <c r="F23" s="12">
        <v>8.5000000000000006E-2</v>
      </c>
      <c r="G23" s="12">
        <v>0.02</v>
      </c>
      <c r="H23" s="12">
        <v>0.33</v>
      </c>
      <c r="I23" s="12">
        <v>0.04</v>
      </c>
      <c r="J23" s="12">
        <v>0.1</v>
      </c>
      <c r="K23" s="12">
        <v>0.04</v>
      </c>
      <c r="L23" s="12">
        <v>-0.315</v>
      </c>
      <c r="M23" s="12">
        <v>0.03</v>
      </c>
      <c r="N23" s="12">
        <v>-0.27</v>
      </c>
      <c r="O23" s="12">
        <v>2.75E-2</v>
      </c>
      <c r="P23" s="12">
        <v>-0.15</v>
      </c>
      <c r="Q23" s="12">
        <v>0</v>
      </c>
      <c r="R23" s="12">
        <v>-0.22</v>
      </c>
      <c r="S23" s="12">
        <v>0</v>
      </c>
      <c r="T23" s="12">
        <v>-0.01</v>
      </c>
      <c r="U23" s="12">
        <v>0.05</v>
      </c>
      <c r="V23" s="12">
        <v>-0.125</v>
      </c>
      <c r="W23" s="12">
        <v>0</v>
      </c>
      <c r="X23" s="12">
        <v>0.16</v>
      </c>
      <c r="Y23" s="12">
        <v>0.02</v>
      </c>
      <c r="Z23" s="12">
        <v>-0.435</v>
      </c>
      <c r="AA23" s="12">
        <v>5.2644391247148002E-3</v>
      </c>
      <c r="AB23" s="12">
        <v>-0.11</v>
      </c>
      <c r="AC23" s="12">
        <v>-2.75E-2</v>
      </c>
      <c r="AD23" s="12">
        <v>-0.17</v>
      </c>
      <c r="AE23" s="12">
        <v>0.38500000000000001</v>
      </c>
      <c r="AF23" s="12">
        <v>0.38500000000000001</v>
      </c>
      <c r="AG23" s="12">
        <v>-9.9000000000000005E-2</v>
      </c>
      <c r="AH23" s="12">
        <v>-2.2499999999999999E-2</v>
      </c>
      <c r="AT23" s="12">
        <v>-0.12</v>
      </c>
      <c r="AU23" s="12">
        <v>0.09</v>
      </c>
      <c r="AV23" s="12">
        <v>-0.18</v>
      </c>
      <c r="AW23" s="12">
        <v>0.41499999999999998</v>
      </c>
      <c r="AX23" s="12">
        <v>0.41499999999999998</v>
      </c>
      <c r="AY23" s="12">
        <v>-9.9000000000000005E-2</v>
      </c>
      <c r="AZ23" s="12">
        <v>-2.2499999999999999E-2</v>
      </c>
    </row>
    <row r="24" spans="1:52" x14ac:dyDescent="0.2">
      <c r="A24" s="12">
        <f t="shared" ca="1" si="0"/>
        <v>1.3077751049583524</v>
      </c>
      <c r="C24" s="18">
        <v>37681</v>
      </c>
      <c r="D24" s="12">
        <v>3.5350000000000001</v>
      </c>
      <c r="E24" s="12">
        <v>2.34434802311143E-2</v>
      </c>
      <c r="F24" s="12">
        <v>8.5000000000000006E-2</v>
      </c>
      <c r="G24" s="12">
        <v>0.02</v>
      </c>
      <c r="H24" s="12">
        <v>0.18</v>
      </c>
      <c r="I24" s="12">
        <v>0.04</v>
      </c>
      <c r="J24" s="12">
        <v>0.02</v>
      </c>
      <c r="K24" s="12">
        <v>0.04</v>
      </c>
      <c r="L24" s="12">
        <v>-0.34499999999999997</v>
      </c>
      <c r="M24" s="12">
        <v>0.03</v>
      </c>
      <c r="N24" s="12">
        <v>-0.3</v>
      </c>
      <c r="O24" s="12">
        <v>2.75E-2</v>
      </c>
      <c r="P24" s="12">
        <v>-0.15</v>
      </c>
      <c r="Q24" s="12">
        <v>0</v>
      </c>
      <c r="R24" s="12">
        <v>-0.22</v>
      </c>
      <c r="S24" s="12">
        <v>0</v>
      </c>
      <c r="T24" s="12">
        <v>-0.32</v>
      </c>
      <c r="U24" s="12">
        <v>0.05</v>
      </c>
      <c r="V24" s="12">
        <v>-0.125</v>
      </c>
      <c r="W24" s="12">
        <v>0</v>
      </c>
      <c r="X24" s="12">
        <v>7.4999999999999997E-2</v>
      </c>
      <c r="Y24" s="12">
        <v>0.02</v>
      </c>
      <c r="Z24" s="12">
        <v>-0.435</v>
      </c>
      <c r="AA24" s="12">
        <v>5.2650611413674999E-3</v>
      </c>
      <c r="AB24" s="12">
        <v>-9.7500000000000003E-2</v>
      </c>
      <c r="AC24" s="12">
        <v>-2.5000000000000001E-2</v>
      </c>
      <c r="AD24" s="12">
        <v>-0.1575</v>
      </c>
      <c r="AE24" s="12">
        <v>0.38</v>
      </c>
      <c r="AF24" s="12">
        <v>0.38</v>
      </c>
      <c r="AG24" s="12">
        <v>-0.1</v>
      </c>
      <c r="AH24" s="12">
        <v>-2.2499999999999999E-2</v>
      </c>
      <c r="AT24" s="12">
        <v>-0.1075</v>
      </c>
      <c r="AU24" s="12">
        <v>0.09</v>
      </c>
      <c r="AV24" s="12">
        <v>-0.16750000000000001</v>
      </c>
      <c r="AW24" s="12">
        <v>0.41</v>
      </c>
      <c r="AX24" s="12">
        <v>0.41</v>
      </c>
      <c r="AY24" s="12">
        <v>-9.9000000000000005E-2</v>
      </c>
      <c r="AZ24" s="12">
        <v>-2.2499999999999999E-2</v>
      </c>
    </row>
    <row r="25" spans="1:52" x14ac:dyDescent="0.2">
      <c r="A25" s="12">
        <f t="shared" ca="1" si="0"/>
        <v>1.3139945192161906</v>
      </c>
      <c r="C25" s="18">
        <v>37712</v>
      </c>
      <c r="D25" s="12">
        <v>3.4390000000000001</v>
      </c>
      <c r="E25" s="12">
        <v>2.4038731490466401E-2</v>
      </c>
      <c r="F25" s="12">
        <v>0.24</v>
      </c>
      <c r="G25" s="12">
        <v>0.02</v>
      </c>
      <c r="H25" s="12">
        <v>0.42499999999999999</v>
      </c>
      <c r="I25" s="12">
        <v>0.02</v>
      </c>
      <c r="J25" s="12">
        <v>0.05</v>
      </c>
      <c r="K25" s="12">
        <v>0.03</v>
      </c>
      <c r="L25" s="12">
        <v>-0.54500000000000004</v>
      </c>
      <c r="M25" s="12">
        <v>0.01</v>
      </c>
      <c r="N25" s="12">
        <v>-0.45500000000000002</v>
      </c>
      <c r="O25" s="12">
        <v>0.02</v>
      </c>
      <c r="P25" s="12">
        <v>-0.105</v>
      </c>
      <c r="Q25" s="12">
        <v>5.0000000000000001E-3</v>
      </c>
      <c r="R25" s="12">
        <v>-0.27500000000000002</v>
      </c>
      <c r="S25" s="12">
        <v>2.5000000000000001E-3</v>
      </c>
      <c r="T25" s="12">
        <v>-0.28000000000000003</v>
      </c>
      <c r="U25" s="12">
        <v>1.4999999999999999E-2</v>
      </c>
      <c r="V25" s="12">
        <v>-8.5000000000000006E-2</v>
      </c>
      <c r="W25" s="12">
        <v>0</v>
      </c>
      <c r="X25" s="12">
        <v>0.16</v>
      </c>
      <c r="Y25" s="12">
        <v>0.02</v>
      </c>
      <c r="Z25" s="12">
        <v>-0.44500000000000001</v>
      </c>
      <c r="AA25" s="12">
        <v>1.6456019403715001E-3</v>
      </c>
      <c r="AB25" s="12">
        <v>-0.13500000000000001</v>
      </c>
      <c r="AC25" s="12">
        <v>-0.02</v>
      </c>
      <c r="AD25" s="12">
        <v>-0.19500000000000001</v>
      </c>
      <c r="AE25" s="12">
        <v>0.17</v>
      </c>
      <c r="AF25" s="12">
        <v>0.17</v>
      </c>
      <c r="AG25" s="12">
        <v>-9.7500000000000003E-2</v>
      </c>
      <c r="AH25" s="12">
        <v>-2.5000000000000001E-2</v>
      </c>
      <c r="AT25" s="12">
        <v>-9.5000000000000001E-2</v>
      </c>
      <c r="AU25" s="12">
        <v>0.09</v>
      </c>
      <c r="AV25" s="12">
        <v>-0.155</v>
      </c>
      <c r="AW25" s="12">
        <v>0.40500000000000003</v>
      </c>
      <c r="AX25" s="12">
        <v>0.40500000000000003</v>
      </c>
      <c r="AY25" s="12">
        <v>-0.1</v>
      </c>
      <c r="AZ25" s="12">
        <v>-2.2499999999999999E-2</v>
      </c>
    </row>
    <row r="26" spans="1:52" x14ac:dyDescent="0.2">
      <c r="A26" s="12">
        <f t="shared" ca="1" si="0"/>
        <v>1.3200405534057356</v>
      </c>
      <c r="C26" s="18">
        <v>37742</v>
      </c>
      <c r="D26" s="12">
        <v>3.4489999999999998</v>
      </c>
      <c r="E26" s="12">
        <v>2.4623369192739601E-2</v>
      </c>
      <c r="F26" s="12">
        <v>0.24</v>
      </c>
      <c r="G26" s="12">
        <v>0.02</v>
      </c>
      <c r="H26" s="12">
        <v>0.42499999999999999</v>
      </c>
      <c r="I26" s="12">
        <v>0.02</v>
      </c>
      <c r="J26" s="12">
        <v>0.05</v>
      </c>
      <c r="K26" s="12">
        <v>0.03</v>
      </c>
      <c r="L26" s="12">
        <v>-0.54500000000000004</v>
      </c>
      <c r="M26" s="12">
        <v>0.01</v>
      </c>
      <c r="N26" s="12">
        <v>-0.45500000000000002</v>
      </c>
      <c r="O26" s="12">
        <v>0.02</v>
      </c>
      <c r="P26" s="12">
        <v>-0.105</v>
      </c>
      <c r="Q26" s="12">
        <v>5.0000000000000001E-3</v>
      </c>
      <c r="R26" s="12">
        <v>-0.27500000000000002</v>
      </c>
      <c r="S26" s="12">
        <v>2.5000000000000001E-3</v>
      </c>
      <c r="T26" s="12">
        <v>-0.28000000000000003</v>
      </c>
      <c r="U26" s="12">
        <v>1.4999999999999999E-2</v>
      </c>
      <c r="V26" s="12">
        <v>-8.5000000000000006E-2</v>
      </c>
      <c r="W26" s="12">
        <v>0</v>
      </c>
      <c r="X26" s="12">
        <v>0.16</v>
      </c>
      <c r="Y26" s="12">
        <v>0.02</v>
      </c>
      <c r="Z26" s="12">
        <v>-0.44500000000000001</v>
      </c>
      <c r="AA26" s="12">
        <v>1.6459103163854001E-3</v>
      </c>
      <c r="AB26" s="12">
        <v>-0.1125</v>
      </c>
      <c r="AC26" s="12">
        <v>-0.02</v>
      </c>
      <c r="AD26" s="12">
        <v>-0.17249999999999999</v>
      </c>
      <c r="AE26" s="12">
        <v>0.17</v>
      </c>
      <c r="AF26" s="12">
        <v>0.17</v>
      </c>
      <c r="AG26" s="12">
        <v>-9.7500000000000003E-2</v>
      </c>
      <c r="AH26" s="12">
        <v>-2.5000000000000001E-2</v>
      </c>
      <c r="AT26" s="12">
        <v>-0.13250000000000001</v>
      </c>
      <c r="AU26" s="12">
        <v>0.1</v>
      </c>
      <c r="AV26" s="12">
        <v>-0.1925</v>
      </c>
      <c r="AW26" s="12">
        <v>0.17499999999999999</v>
      </c>
      <c r="AX26" s="12">
        <v>0.17499999999999999</v>
      </c>
      <c r="AY26" s="12">
        <v>-9.7500000000000003E-2</v>
      </c>
      <c r="AZ26" s="12">
        <v>-2.2499999999999999E-2</v>
      </c>
    </row>
    <row r="27" spans="1:52" x14ac:dyDescent="0.2">
      <c r="A27" s="12">
        <f t="shared" ca="1" si="0"/>
        <v>1.326182531824935</v>
      </c>
      <c r="C27" s="18">
        <v>37773</v>
      </c>
      <c r="D27" s="12">
        <v>3.48</v>
      </c>
      <c r="E27" s="12">
        <v>2.5227494939815898E-2</v>
      </c>
      <c r="F27" s="12">
        <v>0.24</v>
      </c>
      <c r="G27" s="12">
        <v>0.02</v>
      </c>
      <c r="H27" s="12">
        <v>0.42499999999999999</v>
      </c>
      <c r="I27" s="12">
        <v>0.02</v>
      </c>
      <c r="J27" s="12">
        <v>0.05</v>
      </c>
      <c r="K27" s="12">
        <v>0.03</v>
      </c>
      <c r="L27" s="12">
        <v>-0.54500000000000004</v>
      </c>
      <c r="M27" s="12">
        <v>0.01</v>
      </c>
      <c r="N27" s="12">
        <v>-0.45500000000000002</v>
      </c>
      <c r="O27" s="12">
        <v>0.02</v>
      </c>
      <c r="P27" s="12">
        <v>-0.105</v>
      </c>
      <c r="Q27" s="12">
        <v>5.0000000000000001E-3</v>
      </c>
      <c r="R27" s="12">
        <v>-0.27500000000000002</v>
      </c>
      <c r="S27" s="12">
        <v>2.5000000000000001E-3</v>
      </c>
      <c r="T27" s="12">
        <v>-0.28000000000000003</v>
      </c>
      <c r="U27" s="12">
        <v>1.4999999999999999E-2</v>
      </c>
      <c r="V27" s="12">
        <v>-8.5000000000000006E-2</v>
      </c>
      <c r="W27" s="12">
        <v>0</v>
      </c>
      <c r="X27" s="12">
        <v>0.16</v>
      </c>
      <c r="Y27" s="12">
        <v>0.02</v>
      </c>
      <c r="Z27" s="12">
        <v>-0.44500000000000001</v>
      </c>
      <c r="AA27" s="12">
        <v>1.6462585575096E-3</v>
      </c>
      <c r="AB27" s="12">
        <v>-0.06</v>
      </c>
      <c r="AC27" s="12">
        <v>-0.02</v>
      </c>
      <c r="AD27" s="12">
        <v>-0.12</v>
      </c>
      <c r="AE27" s="12">
        <v>0.17</v>
      </c>
      <c r="AF27" s="12">
        <v>0.17</v>
      </c>
      <c r="AG27" s="12">
        <v>-9.7500000000000003E-2</v>
      </c>
      <c r="AH27" s="12">
        <v>-2.5000000000000001E-2</v>
      </c>
      <c r="AT27" s="12">
        <v>-0.11</v>
      </c>
      <c r="AU27" s="12">
        <v>0.1</v>
      </c>
      <c r="AV27" s="12">
        <v>-0.17</v>
      </c>
      <c r="AW27" s="12">
        <v>0.17499999999999999</v>
      </c>
      <c r="AX27" s="12">
        <v>0.17499999999999999</v>
      </c>
      <c r="AY27" s="12">
        <v>-9.7500000000000003E-2</v>
      </c>
      <c r="AZ27" s="12">
        <v>-2.2499999999999999E-2</v>
      </c>
    </row>
    <row r="28" spans="1:52" x14ac:dyDescent="0.2">
      <c r="A28" s="12">
        <f t="shared" ca="1" si="0"/>
        <v>1.3321600780809466</v>
      </c>
      <c r="C28" s="18">
        <v>37803</v>
      </c>
      <c r="D28" s="12">
        <v>3.5049999999999999</v>
      </c>
      <c r="E28" s="12">
        <v>2.58214840038553E-2</v>
      </c>
      <c r="F28" s="12">
        <v>0.24</v>
      </c>
      <c r="G28" s="12">
        <v>0.02</v>
      </c>
      <c r="H28" s="12">
        <v>0.42499999999999999</v>
      </c>
      <c r="I28" s="12">
        <v>0.02</v>
      </c>
      <c r="J28" s="12">
        <v>0.05</v>
      </c>
      <c r="K28" s="12">
        <v>0.03</v>
      </c>
      <c r="L28" s="12">
        <v>-0.54500000000000004</v>
      </c>
      <c r="M28" s="12">
        <v>0.01</v>
      </c>
      <c r="N28" s="12">
        <v>-0.45500000000000002</v>
      </c>
      <c r="O28" s="12">
        <v>0.02</v>
      </c>
      <c r="P28" s="12">
        <v>-0.105</v>
      </c>
      <c r="Q28" s="12">
        <v>5.0000000000000001E-3</v>
      </c>
      <c r="R28" s="12">
        <v>-0.27500000000000002</v>
      </c>
      <c r="S28" s="12">
        <v>2.5000000000000001E-3</v>
      </c>
      <c r="T28" s="12">
        <v>-0.28000000000000003</v>
      </c>
      <c r="U28" s="12">
        <v>1.4999999999999999E-2</v>
      </c>
      <c r="V28" s="12">
        <v>-8.5000000000000006E-2</v>
      </c>
      <c r="W28" s="12">
        <v>0</v>
      </c>
      <c r="X28" s="12">
        <v>0.19</v>
      </c>
      <c r="Y28" s="12">
        <v>0.02</v>
      </c>
      <c r="Z28" s="12">
        <v>-0.44500000000000001</v>
      </c>
      <c r="AA28" s="12">
        <v>1.6466489970666E-3</v>
      </c>
      <c r="AB28" s="12">
        <v>-7.0000000000000007E-2</v>
      </c>
      <c r="AC28" s="12">
        <v>-0.02</v>
      </c>
      <c r="AD28" s="12">
        <v>-0.13</v>
      </c>
      <c r="AE28" s="12">
        <v>0.17</v>
      </c>
      <c r="AF28" s="12">
        <v>0.17</v>
      </c>
      <c r="AG28" s="12">
        <v>-9.7500000000000003E-2</v>
      </c>
      <c r="AH28" s="12">
        <v>-2.5000000000000001E-2</v>
      </c>
      <c r="AT28" s="12">
        <v>-5.7500000000000002E-2</v>
      </c>
      <c r="AU28" s="12">
        <v>0.1</v>
      </c>
      <c r="AV28" s="12">
        <v>-0.11749999999999999</v>
      </c>
      <c r="AW28" s="12">
        <v>0.17499999999999999</v>
      </c>
      <c r="AX28" s="12">
        <v>0.17499999999999999</v>
      </c>
      <c r="AY28" s="12">
        <v>-9.7500000000000003E-2</v>
      </c>
      <c r="AZ28" s="12">
        <v>-2.2499999999999999E-2</v>
      </c>
    </row>
    <row r="29" spans="1:52" x14ac:dyDescent="0.2">
      <c r="A29" s="12">
        <f t="shared" ca="1" si="0"/>
        <v>1.3384232776290228</v>
      </c>
      <c r="C29" s="18">
        <v>37834</v>
      </c>
      <c r="D29" s="12">
        <v>3.54</v>
      </c>
      <c r="E29" s="12">
        <v>2.6448664516914199E-2</v>
      </c>
      <c r="F29" s="12">
        <v>0.24</v>
      </c>
      <c r="G29" s="12">
        <v>0.02</v>
      </c>
      <c r="H29" s="12">
        <v>0.42499999999999999</v>
      </c>
      <c r="I29" s="12">
        <v>0.02</v>
      </c>
      <c r="J29" s="12">
        <v>0.05</v>
      </c>
      <c r="K29" s="12">
        <v>0.03</v>
      </c>
      <c r="L29" s="12">
        <v>-0.54500000000000004</v>
      </c>
      <c r="M29" s="12">
        <v>0.01</v>
      </c>
      <c r="N29" s="12">
        <v>-0.45500000000000002</v>
      </c>
      <c r="O29" s="12">
        <v>0.02</v>
      </c>
      <c r="P29" s="12">
        <v>-0.105</v>
      </c>
      <c r="Q29" s="12">
        <v>5.0000000000000001E-3</v>
      </c>
      <c r="R29" s="12">
        <v>-0.27500000000000002</v>
      </c>
      <c r="S29" s="12">
        <v>2.5000000000000001E-3</v>
      </c>
      <c r="T29" s="12">
        <v>-0.28000000000000003</v>
      </c>
      <c r="U29" s="12">
        <v>1.4999999999999999E-2</v>
      </c>
      <c r="V29" s="12">
        <v>-8.5000000000000006E-2</v>
      </c>
      <c r="W29" s="12">
        <v>0</v>
      </c>
      <c r="X29" s="12">
        <v>0.2</v>
      </c>
      <c r="Y29" s="12">
        <v>0.02</v>
      </c>
      <c r="Z29" s="12">
        <v>-0.44500000000000001</v>
      </c>
      <c r="AA29" s="12">
        <v>1.6471220200319E-3</v>
      </c>
      <c r="AB29" s="12">
        <v>-6.5000000000000002E-2</v>
      </c>
      <c r="AC29" s="12">
        <v>-0.02</v>
      </c>
      <c r="AD29" s="12">
        <v>-0.125</v>
      </c>
      <c r="AE29" s="12">
        <v>0.17</v>
      </c>
      <c r="AF29" s="12">
        <v>0.17</v>
      </c>
      <c r="AG29" s="12">
        <v>-9.7500000000000003E-2</v>
      </c>
      <c r="AH29" s="12">
        <v>-2.5000000000000001E-2</v>
      </c>
      <c r="AT29" s="12">
        <v>-6.7500000000000004E-2</v>
      </c>
      <c r="AU29" s="12">
        <v>0.1</v>
      </c>
      <c r="AV29" s="12">
        <v>-0.1275</v>
      </c>
      <c r="AW29" s="12">
        <v>0.17499999999999999</v>
      </c>
      <c r="AX29" s="12">
        <v>0.17499999999999999</v>
      </c>
      <c r="AY29" s="12">
        <v>-9.7500000000000003E-2</v>
      </c>
      <c r="AZ29" s="12">
        <v>-2.2499999999999999E-2</v>
      </c>
    </row>
    <row r="30" spans="1:52" x14ac:dyDescent="0.2">
      <c r="A30" s="12">
        <f t="shared" ca="1" si="0"/>
        <v>1.3445717831073165</v>
      </c>
      <c r="C30" s="18">
        <v>37865</v>
      </c>
      <c r="D30" s="12">
        <v>3.55</v>
      </c>
      <c r="E30" s="12">
        <v>2.7075845162834799E-2</v>
      </c>
      <c r="F30" s="12">
        <v>0.24</v>
      </c>
      <c r="G30" s="12">
        <v>0.02</v>
      </c>
      <c r="H30" s="12">
        <v>0.42499999999999999</v>
      </c>
      <c r="I30" s="12">
        <v>0.02</v>
      </c>
      <c r="J30" s="12">
        <v>0.05</v>
      </c>
      <c r="K30" s="12">
        <v>0.03</v>
      </c>
      <c r="L30" s="12">
        <v>-0.54500000000000004</v>
      </c>
      <c r="M30" s="12">
        <v>1.2500000000000001E-2</v>
      </c>
      <c r="N30" s="12">
        <v>-0.45500000000000002</v>
      </c>
      <c r="O30" s="12">
        <v>0.02</v>
      </c>
      <c r="P30" s="12">
        <v>-0.105</v>
      </c>
      <c r="Q30" s="12">
        <v>5.0000000000000001E-3</v>
      </c>
      <c r="R30" s="12">
        <v>-0.27500000000000002</v>
      </c>
      <c r="S30" s="12">
        <v>2.5000000000000001E-3</v>
      </c>
      <c r="T30" s="12">
        <v>-0.28000000000000003</v>
      </c>
      <c r="U30" s="12">
        <v>1.4999999999999999E-2</v>
      </c>
      <c r="V30" s="12">
        <v>-8.5000000000000006E-2</v>
      </c>
      <c r="W30" s="12">
        <v>0</v>
      </c>
      <c r="X30" s="12">
        <v>0.17499999999999999</v>
      </c>
      <c r="Y30" s="12">
        <v>0.02</v>
      </c>
      <c r="Z30" s="12">
        <v>-0.44500000000000001</v>
      </c>
      <c r="AA30" s="12">
        <v>1.6476314628575E-3</v>
      </c>
      <c r="AB30" s="12">
        <v>-7.4999999999999997E-2</v>
      </c>
      <c r="AC30" s="12">
        <v>-0.02</v>
      </c>
      <c r="AD30" s="12">
        <v>-0.13500000000000001</v>
      </c>
      <c r="AE30" s="12">
        <v>0.17</v>
      </c>
      <c r="AF30" s="12">
        <v>0.17</v>
      </c>
      <c r="AG30" s="12">
        <v>-0.1</v>
      </c>
      <c r="AH30" s="12">
        <v>-2.5000000000000001E-2</v>
      </c>
      <c r="AT30" s="12">
        <v>-6.25E-2</v>
      </c>
      <c r="AU30" s="12">
        <v>0.1</v>
      </c>
      <c r="AV30" s="12">
        <v>-0.1225</v>
      </c>
      <c r="AW30" s="12">
        <v>0.17499999999999999</v>
      </c>
      <c r="AX30" s="12">
        <v>0.17499999999999999</v>
      </c>
      <c r="AY30" s="12">
        <v>-9.7500000000000003E-2</v>
      </c>
      <c r="AZ30" s="12">
        <v>-2.2499999999999999E-2</v>
      </c>
    </row>
    <row r="31" spans="1:52" x14ac:dyDescent="0.2">
      <c r="A31" s="12">
        <f t="shared" ca="1" si="0"/>
        <v>1.3503221770312135</v>
      </c>
      <c r="C31" s="18">
        <v>37895</v>
      </c>
      <c r="D31" s="12">
        <v>3.5950000000000002</v>
      </c>
      <c r="E31" s="12">
        <v>2.76766864853943E-2</v>
      </c>
      <c r="F31" s="12">
        <v>0.24</v>
      </c>
      <c r="G31" s="12">
        <v>0.02</v>
      </c>
      <c r="H31" s="12">
        <v>0.42499999999999999</v>
      </c>
      <c r="I31" s="12">
        <v>0.02</v>
      </c>
      <c r="J31" s="12">
        <v>0.05</v>
      </c>
      <c r="K31" s="12">
        <v>0.03</v>
      </c>
      <c r="L31" s="12">
        <v>-0.54500000000000004</v>
      </c>
      <c r="M31" s="12">
        <v>0.03</v>
      </c>
      <c r="N31" s="12">
        <v>-0.45500000000000002</v>
      </c>
      <c r="O31" s="12">
        <v>0.02</v>
      </c>
      <c r="P31" s="12">
        <v>-0.105</v>
      </c>
      <c r="Q31" s="12">
        <v>5.0000000000000001E-3</v>
      </c>
      <c r="R31" s="12">
        <v>-0.27500000000000002</v>
      </c>
      <c r="S31" s="12">
        <v>2.5000000000000001E-3</v>
      </c>
      <c r="T31" s="12">
        <v>-0.28000000000000003</v>
      </c>
      <c r="U31" s="12">
        <v>1.4999999999999999E-2</v>
      </c>
      <c r="V31" s="12">
        <v>-8.5000000000000006E-2</v>
      </c>
      <c r="W31" s="12">
        <v>0</v>
      </c>
      <c r="X31" s="12">
        <v>0.17499999999999999</v>
      </c>
      <c r="Y31" s="12">
        <v>0.02</v>
      </c>
      <c r="Z31" s="12">
        <v>-0.44500000000000001</v>
      </c>
      <c r="AA31" s="12">
        <v>1.6481404489604001E-3</v>
      </c>
      <c r="AB31" s="12">
        <v>-6.25E-2</v>
      </c>
      <c r="AC31" s="12">
        <v>-0.02</v>
      </c>
      <c r="AD31" s="12">
        <v>-0.1225</v>
      </c>
      <c r="AE31" s="12">
        <v>0.17</v>
      </c>
      <c r="AF31" s="12">
        <v>0.17</v>
      </c>
      <c r="AG31" s="12">
        <v>-0.1</v>
      </c>
      <c r="AH31" s="12">
        <v>-2.5000000000000001E-2</v>
      </c>
      <c r="AT31" s="12">
        <v>-7.2499999999999995E-2</v>
      </c>
      <c r="AU31" s="12">
        <v>0.1</v>
      </c>
      <c r="AV31" s="12">
        <v>-0.13250000000000001</v>
      </c>
      <c r="AW31" s="12">
        <v>0.17499999999999999</v>
      </c>
      <c r="AX31" s="12">
        <v>0.17499999999999999</v>
      </c>
      <c r="AY31" s="12">
        <v>-0.1</v>
      </c>
      <c r="AZ31" s="12">
        <v>-2.2499999999999999E-2</v>
      </c>
    </row>
    <row r="32" spans="1:52" x14ac:dyDescent="0.2">
      <c r="A32" s="12">
        <f t="shared" ca="1" si="0"/>
        <v>1.356037854432854</v>
      </c>
      <c r="C32" s="18">
        <v>37926</v>
      </c>
      <c r="D32" s="12">
        <v>3.7749999999999999</v>
      </c>
      <c r="E32" s="12">
        <v>2.8289913667045599E-2</v>
      </c>
      <c r="F32" s="12">
        <v>0.24</v>
      </c>
      <c r="G32" s="12">
        <v>0.03</v>
      </c>
      <c r="H32" s="12">
        <v>0.48</v>
      </c>
      <c r="I32" s="12">
        <v>0.03</v>
      </c>
      <c r="J32" s="12">
        <v>0.16</v>
      </c>
      <c r="K32" s="12">
        <v>0.04</v>
      </c>
      <c r="L32" s="12">
        <v>-0.35</v>
      </c>
      <c r="M32" s="12">
        <v>0.03</v>
      </c>
      <c r="N32" s="12">
        <v>-0.27</v>
      </c>
      <c r="O32" s="12">
        <v>0.03</v>
      </c>
      <c r="P32" s="12">
        <v>-0.105</v>
      </c>
      <c r="Q32" s="12">
        <v>5.0000000000000001E-3</v>
      </c>
      <c r="R32" s="12">
        <v>-0.155</v>
      </c>
      <c r="S32" s="12">
        <v>5.0000000000000001E-3</v>
      </c>
      <c r="T32" s="12">
        <v>0.05</v>
      </c>
      <c r="U32" s="12">
        <v>0.05</v>
      </c>
      <c r="V32" s="12">
        <v>-8.5000000000000006E-2</v>
      </c>
      <c r="W32" s="12">
        <v>0</v>
      </c>
      <c r="X32" s="12">
        <v>0.27500000000000002</v>
      </c>
      <c r="Y32" s="12">
        <v>0.03</v>
      </c>
      <c r="Z32" s="12">
        <v>-0.40500000000000003</v>
      </c>
      <c r="AA32" s="12">
        <v>5.2757634273182998E-3</v>
      </c>
      <c r="AB32" s="12">
        <v>-8.5000000000000006E-2</v>
      </c>
      <c r="AC32" s="12">
        <v>-0.02</v>
      </c>
      <c r="AD32" s="12">
        <v>-0.14499999999999999</v>
      </c>
      <c r="AE32" s="12">
        <v>0.38</v>
      </c>
      <c r="AF32" s="12">
        <v>0.38</v>
      </c>
      <c r="AG32" s="12">
        <v>-6.4000000000000001E-2</v>
      </c>
      <c r="AH32" s="12">
        <v>-2.2499999999999999E-2</v>
      </c>
      <c r="AT32" s="12">
        <v>-0.06</v>
      </c>
      <c r="AU32" s="12">
        <v>0.1</v>
      </c>
      <c r="AV32" s="12">
        <v>-0.12</v>
      </c>
      <c r="AW32" s="12">
        <v>0.17499999999999999</v>
      </c>
      <c r="AX32" s="12">
        <v>0.17499999999999999</v>
      </c>
      <c r="AY32" s="12">
        <v>-0.1</v>
      </c>
      <c r="AZ32" s="12">
        <v>-2.2499999999999999E-2</v>
      </c>
    </row>
    <row r="33" spans="1:52" x14ac:dyDescent="0.2">
      <c r="A33" s="12">
        <f t="shared" ca="1" si="0"/>
        <v>1.3614565615961134</v>
      </c>
      <c r="C33" s="18">
        <v>37956</v>
      </c>
      <c r="D33" s="12">
        <v>3.9550000000000001</v>
      </c>
      <c r="E33" s="12">
        <v>2.8883359447534399E-2</v>
      </c>
      <c r="F33" s="12">
        <v>0.24</v>
      </c>
      <c r="G33" s="12">
        <v>0.03</v>
      </c>
      <c r="H33" s="12">
        <v>0.52</v>
      </c>
      <c r="I33" s="12">
        <v>0.03</v>
      </c>
      <c r="J33" s="12">
        <v>0.16</v>
      </c>
      <c r="K33" s="12">
        <v>0.04</v>
      </c>
      <c r="L33" s="12">
        <v>-0.35</v>
      </c>
      <c r="M33" s="12">
        <v>0.03</v>
      </c>
      <c r="N33" s="12">
        <v>-0.27</v>
      </c>
      <c r="O33" s="12">
        <v>0.03</v>
      </c>
      <c r="P33" s="12">
        <v>-0.105</v>
      </c>
      <c r="Q33" s="12">
        <v>5.0000000000000001E-3</v>
      </c>
      <c r="R33" s="12">
        <v>-0.155</v>
      </c>
      <c r="S33" s="12">
        <v>5.0000000000000001E-3</v>
      </c>
      <c r="T33" s="12">
        <v>0.39</v>
      </c>
      <c r="U33" s="12">
        <v>0.05</v>
      </c>
      <c r="V33" s="12">
        <v>-8.5000000000000006E-2</v>
      </c>
      <c r="W33" s="12">
        <v>0</v>
      </c>
      <c r="X33" s="12">
        <v>0.33</v>
      </c>
      <c r="Y33" s="12">
        <v>0.03</v>
      </c>
      <c r="Z33" s="12">
        <v>-0.40500000000000003</v>
      </c>
      <c r="AA33" s="12">
        <v>5.2773689939259001E-3</v>
      </c>
      <c r="AB33" s="12">
        <v>-0.1125</v>
      </c>
      <c r="AC33" s="12">
        <v>-2.2499999999999999E-2</v>
      </c>
      <c r="AD33" s="12">
        <v>-0.17249999999999999</v>
      </c>
      <c r="AE33" s="12">
        <v>0.38</v>
      </c>
      <c r="AF33" s="12">
        <v>0.38</v>
      </c>
      <c r="AG33" s="12">
        <v>-0.13500000000000001</v>
      </c>
      <c r="AH33" s="12">
        <v>-2.2499999999999999E-2</v>
      </c>
      <c r="AT33" s="12">
        <v>-8.7499999999999994E-2</v>
      </c>
      <c r="AU33" s="12">
        <v>0.1</v>
      </c>
      <c r="AV33" s="12">
        <v>-0.14749999999999999</v>
      </c>
      <c r="AW33" s="12">
        <v>0.39500000000000002</v>
      </c>
      <c r="AX33" s="12">
        <v>0.39500000000000002</v>
      </c>
      <c r="AY33" s="12">
        <v>-6.4000000000000001E-2</v>
      </c>
      <c r="AZ33" s="12">
        <v>-2.2499999999999999E-2</v>
      </c>
    </row>
    <row r="34" spans="1:52" x14ac:dyDescent="0.2">
      <c r="A34" s="12">
        <f t="shared" ca="1" si="0"/>
        <v>1.3668811852444231</v>
      </c>
      <c r="C34" s="18">
        <v>37987</v>
      </c>
      <c r="D34" s="12">
        <v>4.0140000000000002</v>
      </c>
      <c r="E34" s="12">
        <v>2.9492636404493799E-2</v>
      </c>
      <c r="F34" s="12">
        <v>0.24</v>
      </c>
      <c r="G34" s="12">
        <v>0.03</v>
      </c>
      <c r="H34" s="12">
        <v>0.56000000000000005</v>
      </c>
      <c r="I34" s="12">
        <v>0.03</v>
      </c>
      <c r="J34" s="12">
        <v>0.17</v>
      </c>
      <c r="K34" s="12">
        <v>0.04</v>
      </c>
      <c r="L34" s="12">
        <v>-0.35</v>
      </c>
      <c r="M34" s="12">
        <v>0.03</v>
      </c>
      <c r="N34" s="12">
        <v>-0.27</v>
      </c>
      <c r="O34" s="12">
        <v>0.03</v>
      </c>
      <c r="P34" s="12">
        <v>-9.5000000000000001E-2</v>
      </c>
      <c r="Q34" s="12">
        <v>5.0000000000000001E-3</v>
      </c>
      <c r="R34" s="12">
        <v>-0.155</v>
      </c>
      <c r="S34" s="12">
        <v>5.0000000000000001E-3</v>
      </c>
      <c r="T34" s="12">
        <v>0.42</v>
      </c>
      <c r="U34" s="12">
        <v>0.05</v>
      </c>
      <c r="V34" s="12">
        <v>-8.5000000000000006E-2</v>
      </c>
      <c r="W34" s="12">
        <v>0</v>
      </c>
      <c r="X34" s="12">
        <v>0.35</v>
      </c>
      <c r="Y34" s="12">
        <v>0.03</v>
      </c>
      <c r="Z34" s="12">
        <v>-0.40500000000000003</v>
      </c>
      <c r="AA34" s="12">
        <v>5.2789645937945003E-3</v>
      </c>
      <c r="AB34" s="12">
        <v>-0.1225</v>
      </c>
      <c r="AC34" s="12">
        <v>-2.5000000000000001E-2</v>
      </c>
      <c r="AD34" s="12">
        <v>-0.1825</v>
      </c>
      <c r="AE34" s="12">
        <v>0.38</v>
      </c>
      <c r="AF34" s="12">
        <v>0.38</v>
      </c>
      <c r="AG34" s="12">
        <v>-9.7000000000000003E-2</v>
      </c>
      <c r="AH34" s="12">
        <v>-2.5000000000000001E-2</v>
      </c>
      <c r="AT34" s="12">
        <v>-0.11</v>
      </c>
      <c r="AU34" s="12">
        <v>0.1</v>
      </c>
      <c r="AV34" s="12">
        <v>-0.17</v>
      </c>
      <c r="AW34" s="12">
        <v>0.39500000000000002</v>
      </c>
      <c r="AX34" s="12">
        <v>0.39500000000000002</v>
      </c>
      <c r="AY34" s="12">
        <v>-0.13500000000000001</v>
      </c>
      <c r="AZ34" s="12">
        <v>-2.2499999999999999E-2</v>
      </c>
    </row>
    <row r="35" spans="1:52" x14ac:dyDescent="0.2">
      <c r="A35" s="12">
        <f t="shared" ca="1" si="0"/>
        <v>1.3721246001040166</v>
      </c>
      <c r="C35" s="18">
        <v>38018</v>
      </c>
      <c r="D35" s="12">
        <v>3.93</v>
      </c>
      <c r="E35" s="12">
        <v>3.0097699646469699E-2</v>
      </c>
      <c r="F35" s="12">
        <v>0.24</v>
      </c>
      <c r="G35" s="12">
        <v>0.03</v>
      </c>
      <c r="H35" s="12">
        <v>0.52</v>
      </c>
      <c r="I35" s="12">
        <v>0.03</v>
      </c>
      <c r="J35" s="12">
        <v>0.17</v>
      </c>
      <c r="K35" s="12">
        <v>0.04</v>
      </c>
      <c r="L35" s="12">
        <v>-0.35</v>
      </c>
      <c r="M35" s="12">
        <v>0.03</v>
      </c>
      <c r="N35" s="12">
        <v>-0.27</v>
      </c>
      <c r="O35" s="12">
        <v>0.03</v>
      </c>
      <c r="P35" s="12">
        <v>-9.5000000000000001E-2</v>
      </c>
      <c r="Q35" s="12">
        <v>5.0000000000000001E-3</v>
      </c>
      <c r="R35" s="12">
        <v>-0.155</v>
      </c>
      <c r="S35" s="12">
        <v>5.0000000000000001E-3</v>
      </c>
      <c r="T35" s="12">
        <v>0.1</v>
      </c>
      <c r="U35" s="12">
        <v>0.05</v>
      </c>
      <c r="V35" s="12">
        <v>-8.5000000000000006E-2</v>
      </c>
      <c r="W35" s="12">
        <v>0</v>
      </c>
      <c r="X35" s="12">
        <v>0.27</v>
      </c>
      <c r="Y35" s="12">
        <v>0.03</v>
      </c>
      <c r="Z35" s="12">
        <v>-0.40500000000000003</v>
      </c>
      <c r="AA35" s="12">
        <v>5.2805905466008001E-3</v>
      </c>
      <c r="AB35" s="12">
        <v>-0.11</v>
      </c>
      <c r="AC35" s="12">
        <v>-1.7500000000000002E-2</v>
      </c>
      <c r="AD35" s="12">
        <v>-0.17</v>
      </c>
      <c r="AE35" s="12">
        <v>0.38</v>
      </c>
      <c r="AF35" s="12">
        <v>0.38</v>
      </c>
      <c r="AG35" s="12">
        <v>-9.7000000000000003E-2</v>
      </c>
      <c r="AH35" s="12">
        <v>-2.5000000000000001E-2</v>
      </c>
      <c r="AT35" s="12">
        <v>-0.12</v>
      </c>
      <c r="AU35" s="12">
        <v>0.1</v>
      </c>
      <c r="AV35" s="12">
        <v>-0.18</v>
      </c>
      <c r="AW35" s="12">
        <v>0.39500000000000002</v>
      </c>
      <c r="AX35" s="12">
        <v>0.39500000000000002</v>
      </c>
      <c r="AY35" s="12">
        <v>-9.7000000000000003E-2</v>
      </c>
      <c r="AZ35" s="12">
        <v>-2.5000000000000001E-2</v>
      </c>
    </row>
    <row r="36" spans="1:52" x14ac:dyDescent="0.2">
      <c r="A36" s="12">
        <f t="shared" ca="1" si="0"/>
        <v>1.3769194566216585</v>
      </c>
      <c r="C36" s="18">
        <v>38047</v>
      </c>
      <c r="D36" s="12">
        <v>3.7949999999999999</v>
      </c>
      <c r="E36" s="12">
        <v>3.0663726661999999E-2</v>
      </c>
      <c r="F36" s="12">
        <v>0.24</v>
      </c>
      <c r="G36" s="12">
        <v>0.03</v>
      </c>
      <c r="H36" s="12">
        <v>0.4</v>
      </c>
      <c r="I36" s="12">
        <v>0.03</v>
      </c>
      <c r="J36" s="12">
        <v>0.17</v>
      </c>
      <c r="K36" s="12">
        <v>0.04</v>
      </c>
      <c r="L36" s="12">
        <v>-0.35</v>
      </c>
      <c r="M36" s="12">
        <v>0.03</v>
      </c>
      <c r="N36" s="12">
        <v>-0.27</v>
      </c>
      <c r="O36" s="12">
        <v>0.03</v>
      </c>
      <c r="P36" s="12">
        <v>-9.5000000000000001E-2</v>
      </c>
      <c r="Q36" s="12">
        <v>5.0000000000000001E-3</v>
      </c>
      <c r="R36" s="12">
        <v>-0.155</v>
      </c>
      <c r="S36" s="12">
        <v>5.0000000000000001E-3</v>
      </c>
      <c r="T36" s="12">
        <v>-0.21</v>
      </c>
      <c r="U36" s="12">
        <v>0.05</v>
      </c>
      <c r="V36" s="12">
        <v>-8.5000000000000006E-2</v>
      </c>
      <c r="W36" s="12">
        <v>0</v>
      </c>
      <c r="X36" s="12">
        <v>0.19</v>
      </c>
      <c r="Y36" s="12">
        <v>0.03</v>
      </c>
      <c r="Z36" s="12">
        <v>-0.40500000000000003</v>
      </c>
      <c r="AA36" s="12">
        <v>5.2821797807262004E-3</v>
      </c>
      <c r="AB36" s="12">
        <v>-9.7500000000000003E-2</v>
      </c>
      <c r="AC36" s="12">
        <v>-1.4999999999999999E-2</v>
      </c>
      <c r="AD36" s="12">
        <v>-0.1575</v>
      </c>
      <c r="AE36" s="12">
        <v>0.38</v>
      </c>
      <c r="AF36" s="12">
        <v>0.38</v>
      </c>
      <c r="AG36" s="12">
        <v>-9.8000000000000004E-2</v>
      </c>
      <c r="AH36" s="12">
        <v>-2.5000000000000001E-2</v>
      </c>
      <c r="AT36" s="12">
        <v>-0.1075</v>
      </c>
      <c r="AU36" s="12">
        <v>0.1</v>
      </c>
      <c r="AV36" s="12">
        <v>-0.16750000000000001</v>
      </c>
      <c r="AW36" s="12">
        <v>0.39500000000000002</v>
      </c>
      <c r="AX36" s="12">
        <v>0.39500000000000002</v>
      </c>
      <c r="AY36" s="12">
        <v>-9.7000000000000003E-2</v>
      </c>
      <c r="AZ36" s="12">
        <v>-2.5000000000000001E-2</v>
      </c>
    </row>
    <row r="37" spans="1:52" x14ac:dyDescent="0.2">
      <c r="A37" s="12">
        <f t="shared" ca="1" si="0"/>
        <v>1.3814776280652972</v>
      </c>
      <c r="C37" s="18">
        <v>38078</v>
      </c>
      <c r="D37" s="12">
        <v>3.641</v>
      </c>
      <c r="E37" s="12">
        <v>3.1237196387336099E-2</v>
      </c>
      <c r="F37" s="12">
        <v>0.26</v>
      </c>
      <c r="G37" s="12">
        <v>0.03</v>
      </c>
      <c r="H37" s="12">
        <v>0.47499999999999998</v>
      </c>
      <c r="I37" s="12">
        <v>0.03</v>
      </c>
      <c r="J37" s="12">
        <v>0.13500000000000001</v>
      </c>
      <c r="K37" s="12">
        <v>0.03</v>
      </c>
      <c r="L37" s="12">
        <v>-0.48</v>
      </c>
      <c r="M37" s="12">
        <v>0.01</v>
      </c>
      <c r="N37" s="12">
        <v>-0.39</v>
      </c>
      <c r="O37" s="12">
        <v>0.02</v>
      </c>
      <c r="P37" s="12">
        <v>-9.5000000000000001E-2</v>
      </c>
      <c r="Q37" s="12">
        <v>5.0000000000000001E-3</v>
      </c>
      <c r="R37" s="12">
        <v>-0.22</v>
      </c>
      <c r="S37" s="12">
        <v>2.5000000000000001E-3</v>
      </c>
      <c r="T37" s="12">
        <v>-0.3</v>
      </c>
      <c r="U37" s="12">
        <v>1.4999999999999999E-2</v>
      </c>
      <c r="V37" s="12">
        <v>-8.5000000000000006E-2</v>
      </c>
      <c r="W37" s="12">
        <v>0</v>
      </c>
      <c r="X37" s="12">
        <v>0.26</v>
      </c>
      <c r="Y37" s="12">
        <v>0.03</v>
      </c>
      <c r="Z37" s="12">
        <v>-0.435</v>
      </c>
      <c r="AA37" s="12">
        <v>1.6511123606460999E-3</v>
      </c>
      <c r="AB37" s="12">
        <v>-0.13500000000000001</v>
      </c>
      <c r="AC37" s="12">
        <v>-0.02</v>
      </c>
      <c r="AD37" s="12">
        <v>-0.19500000000000001</v>
      </c>
      <c r="AE37" s="12">
        <v>0.18</v>
      </c>
      <c r="AF37" s="12">
        <v>0.18</v>
      </c>
      <c r="AG37" s="12">
        <v>-9.5500000000000002E-2</v>
      </c>
      <c r="AH37" s="12">
        <v>-2.75E-2</v>
      </c>
      <c r="AT37" s="12">
        <v>-9.5000000000000001E-2</v>
      </c>
      <c r="AU37" s="12">
        <v>0.1</v>
      </c>
      <c r="AV37" s="12">
        <v>-0.155</v>
      </c>
      <c r="AW37" s="12">
        <v>0.39500000000000002</v>
      </c>
      <c r="AX37" s="12">
        <v>0.39500000000000002</v>
      </c>
      <c r="AY37" s="12">
        <v>-9.8000000000000004E-2</v>
      </c>
      <c r="AZ37" s="12">
        <v>-2.5000000000000001E-2</v>
      </c>
    </row>
    <row r="38" spans="1:52" x14ac:dyDescent="0.2">
      <c r="A38" s="12">
        <f t="shared" ca="1" si="0"/>
        <v>1.3853143821858451</v>
      </c>
      <c r="C38" s="18">
        <v>38108</v>
      </c>
      <c r="D38" s="12">
        <v>3.645</v>
      </c>
      <c r="E38" s="12">
        <v>3.1759554280128999E-2</v>
      </c>
      <c r="F38" s="12">
        <v>0.26</v>
      </c>
      <c r="G38" s="12">
        <v>0.03</v>
      </c>
      <c r="H38" s="12">
        <v>0.47499999999999998</v>
      </c>
      <c r="I38" s="12">
        <v>0.03</v>
      </c>
      <c r="J38" s="12">
        <v>0.13500000000000001</v>
      </c>
      <c r="K38" s="12">
        <v>0.03</v>
      </c>
      <c r="L38" s="12">
        <v>-0.48</v>
      </c>
      <c r="M38" s="12">
        <v>0.01</v>
      </c>
      <c r="N38" s="12">
        <v>-0.39</v>
      </c>
      <c r="O38" s="12">
        <v>0.02</v>
      </c>
      <c r="P38" s="12">
        <v>-9.5000000000000001E-2</v>
      </c>
      <c r="Q38" s="12">
        <v>5.0000000000000001E-3</v>
      </c>
      <c r="R38" s="12">
        <v>-0.22</v>
      </c>
      <c r="S38" s="12">
        <v>2.5000000000000001E-3</v>
      </c>
      <c r="T38" s="12">
        <v>-0.3</v>
      </c>
      <c r="U38" s="12">
        <v>1.4999999999999999E-2</v>
      </c>
      <c r="V38" s="12">
        <v>-8.5000000000000006E-2</v>
      </c>
      <c r="W38" s="12">
        <v>0</v>
      </c>
      <c r="X38" s="12">
        <v>0.26</v>
      </c>
      <c r="Y38" s="12">
        <v>0.03</v>
      </c>
      <c r="Z38" s="12">
        <v>-0.435</v>
      </c>
      <c r="AA38" s="12">
        <v>1.6514129571267001E-3</v>
      </c>
      <c r="AB38" s="12">
        <v>-0.1125</v>
      </c>
      <c r="AC38" s="12">
        <v>-0.02</v>
      </c>
      <c r="AD38" s="12">
        <v>-0.17249999999999999</v>
      </c>
      <c r="AE38" s="12">
        <v>0.18</v>
      </c>
      <c r="AF38" s="12">
        <v>0.18</v>
      </c>
      <c r="AG38" s="12">
        <v>-9.5500000000000002E-2</v>
      </c>
      <c r="AH38" s="12">
        <v>-2.75E-2</v>
      </c>
      <c r="AT38" s="12">
        <v>-0.13250000000000001</v>
      </c>
      <c r="AU38" s="12">
        <v>0.1</v>
      </c>
      <c r="AV38" s="12">
        <v>-0.1925</v>
      </c>
      <c r="AW38" s="12">
        <v>0.18</v>
      </c>
      <c r="AX38" s="12">
        <v>0.18</v>
      </c>
      <c r="AY38" s="12">
        <v>-9.5500000000000002E-2</v>
      </c>
      <c r="AZ38" s="12">
        <v>-2.5000000000000001E-2</v>
      </c>
    </row>
    <row r="39" spans="1:52" x14ac:dyDescent="0.2">
      <c r="A39" s="12">
        <f t="shared" ca="1" si="0"/>
        <v>1.3891649529329859</v>
      </c>
      <c r="C39" s="18">
        <v>38139</v>
      </c>
      <c r="D39" s="12">
        <v>3.6850000000000001</v>
      </c>
      <c r="E39" s="12">
        <v>3.2299324199249302E-2</v>
      </c>
      <c r="F39" s="12">
        <v>0.26</v>
      </c>
      <c r="G39" s="12">
        <v>0.03</v>
      </c>
      <c r="H39" s="12">
        <v>0.47499999999999998</v>
      </c>
      <c r="I39" s="12">
        <v>0.03</v>
      </c>
      <c r="J39" s="12">
        <v>0.13500000000000001</v>
      </c>
      <c r="K39" s="12">
        <v>0.03</v>
      </c>
      <c r="L39" s="12">
        <v>-0.48</v>
      </c>
      <c r="M39" s="12">
        <v>0.01</v>
      </c>
      <c r="N39" s="12">
        <v>-0.39</v>
      </c>
      <c r="O39" s="12">
        <v>0.02</v>
      </c>
      <c r="P39" s="12">
        <v>-9.5000000000000001E-2</v>
      </c>
      <c r="Q39" s="12">
        <v>5.0000000000000001E-3</v>
      </c>
      <c r="R39" s="12">
        <v>-0.22</v>
      </c>
      <c r="S39" s="12">
        <v>2.5000000000000001E-3</v>
      </c>
      <c r="T39" s="12">
        <v>-0.3</v>
      </c>
      <c r="U39" s="12">
        <v>1.4999999999999999E-2</v>
      </c>
      <c r="V39" s="12">
        <v>-8.5000000000000006E-2</v>
      </c>
      <c r="W39" s="12">
        <v>0</v>
      </c>
      <c r="X39" s="12">
        <v>0.26</v>
      </c>
      <c r="Y39" s="12">
        <v>0.03</v>
      </c>
      <c r="Z39" s="12">
        <v>-0.435</v>
      </c>
      <c r="AA39" s="12">
        <v>1.6517290143427E-3</v>
      </c>
      <c r="AB39" s="12">
        <v>-0.06</v>
      </c>
      <c r="AC39" s="12">
        <v>-0.02</v>
      </c>
      <c r="AD39" s="12">
        <v>-0.12</v>
      </c>
      <c r="AE39" s="12">
        <v>0.18</v>
      </c>
      <c r="AF39" s="12">
        <v>0.18</v>
      </c>
      <c r="AG39" s="12">
        <v>-9.5500000000000002E-2</v>
      </c>
      <c r="AH39" s="12">
        <v>-2.75E-2</v>
      </c>
      <c r="AT39" s="12">
        <v>-0.11</v>
      </c>
      <c r="AU39" s="12">
        <v>0.1</v>
      </c>
      <c r="AV39" s="12">
        <v>-0.17</v>
      </c>
      <c r="AW39" s="12">
        <v>0.18</v>
      </c>
      <c r="AX39" s="12">
        <v>0.18</v>
      </c>
      <c r="AY39" s="12">
        <v>-9.5500000000000002E-2</v>
      </c>
      <c r="AZ39" s="12">
        <v>-2.5000000000000001E-2</v>
      </c>
    </row>
    <row r="40" spans="1:52" x14ac:dyDescent="0.2">
      <c r="A40" s="12">
        <f t="shared" ca="1" si="0"/>
        <v>1.3925363780902307</v>
      </c>
      <c r="C40" s="18">
        <v>38169</v>
      </c>
      <c r="D40" s="12">
        <v>3.73</v>
      </c>
      <c r="E40" s="12">
        <v>3.2804210129607998E-2</v>
      </c>
      <c r="F40" s="12">
        <v>0.26</v>
      </c>
      <c r="G40" s="12">
        <v>0.03</v>
      </c>
      <c r="H40" s="12">
        <v>0.47499999999999998</v>
      </c>
      <c r="I40" s="12">
        <v>0.03</v>
      </c>
      <c r="J40" s="12">
        <v>0.13500000000000001</v>
      </c>
      <c r="K40" s="12">
        <v>0.03</v>
      </c>
      <c r="L40" s="12">
        <v>-0.48</v>
      </c>
      <c r="M40" s="12">
        <v>0.01</v>
      </c>
      <c r="N40" s="12">
        <v>-0.39</v>
      </c>
      <c r="O40" s="12">
        <v>0.02</v>
      </c>
      <c r="P40" s="12">
        <v>-9.5000000000000001E-2</v>
      </c>
      <c r="Q40" s="12">
        <v>5.0000000000000001E-3</v>
      </c>
      <c r="R40" s="12">
        <v>-0.22</v>
      </c>
      <c r="S40" s="12">
        <v>2.5000000000000001E-3</v>
      </c>
      <c r="T40" s="12">
        <v>-0.3</v>
      </c>
      <c r="U40" s="12">
        <v>1.4999999999999999E-2</v>
      </c>
      <c r="V40" s="12">
        <v>-8.5000000000000006E-2</v>
      </c>
      <c r="W40" s="12">
        <v>0</v>
      </c>
      <c r="X40" s="12">
        <v>0.26</v>
      </c>
      <c r="Y40" s="12">
        <v>0.03</v>
      </c>
      <c r="Z40" s="12">
        <v>-0.435</v>
      </c>
      <c r="AA40" s="12">
        <v>1.6519653451227E-3</v>
      </c>
      <c r="AB40" s="12">
        <v>-7.0000000000000007E-2</v>
      </c>
      <c r="AC40" s="12">
        <v>-0.02</v>
      </c>
      <c r="AD40" s="12">
        <v>-0.13</v>
      </c>
      <c r="AE40" s="12">
        <v>0.18</v>
      </c>
      <c r="AF40" s="12">
        <v>0.18</v>
      </c>
      <c r="AG40" s="12">
        <v>-9.5500000000000002E-2</v>
      </c>
      <c r="AH40" s="12">
        <v>-2.75E-2</v>
      </c>
      <c r="AT40" s="12">
        <v>-5.7500000000000002E-2</v>
      </c>
      <c r="AU40" s="12">
        <v>0.1</v>
      </c>
      <c r="AV40" s="12">
        <v>-0.11749999999999999</v>
      </c>
      <c r="AW40" s="12">
        <v>0.18</v>
      </c>
      <c r="AX40" s="12">
        <v>0.18</v>
      </c>
      <c r="AY40" s="12">
        <v>-9.5500000000000002E-2</v>
      </c>
      <c r="AZ40" s="12">
        <v>-2.5000000000000001E-2</v>
      </c>
    </row>
    <row r="41" spans="1:52" x14ac:dyDescent="0.2">
      <c r="A41" s="12">
        <f t="shared" ca="1" si="0"/>
        <v>1.395641710720994</v>
      </c>
      <c r="C41" s="18">
        <v>38200</v>
      </c>
      <c r="D41" s="12">
        <v>3.7690000000000001</v>
      </c>
      <c r="E41" s="12">
        <v>3.3306758504616098E-2</v>
      </c>
      <c r="F41" s="12">
        <v>0.26</v>
      </c>
      <c r="G41" s="12">
        <v>0.03</v>
      </c>
      <c r="H41" s="12">
        <v>0.47499999999999998</v>
      </c>
      <c r="I41" s="12">
        <v>0.03</v>
      </c>
      <c r="J41" s="12">
        <v>0.13500000000000001</v>
      </c>
      <c r="K41" s="12">
        <v>0.03</v>
      </c>
      <c r="L41" s="12">
        <v>-0.48</v>
      </c>
      <c r="M41" s="12">
        <v>0.01</v>
      </c>
      <c r="N41" s="12">
        <v>-0.39</v>
      </c>
      <c r="O41" s="12">
        <v>0.02</v>
      </c>
      <c r="P41" s="12">
        <v>-9.5000000000000001E-2</v>
      </c>
      <c r="Q41" s="12">
        <v>5.0000000000000001E-3</v>
      </c>
      <c r="R41" s="12">
        <v>-0.22</v>
      </c>
      <c r="S41" s="12">
        <v>2.5000000000000001E-3</v>
      </c>
      <c r="T41" s="12">
        <v>-0.3</v>
      </c>
      <c r="U41" s="12">
        <v>1.4999999999999999E-2</v>
      </c>
      <c r="V41" s="12">
        <v>-8.5000000000000006E-2</v>
      </c>
      <c r="W41" s="12">
        <v>0</v>
      </c>
      <c r="X41" s="12">
        <v>0.26</v>
      </c>
      <c r="Y41" s="12">
        <v>0.03</v>
      </c>
      <c r="Z41" s="12">
        <v>-0.435</v>
      </c>
      <c r="AA41" s="12">
        <v>1.6521254222651E-3</v>
      </c>
      <c r="AB41" s="12">
        <v>-6.5000000000000002E-2</v>
      </c>
      <c r="AC41" s="12">
        <v>-0.02</v>
      </c>
      <c r="AD41" s="12">
        <v>-0.125</v>
      </c>
      <c r="AE41" s="12">
        <v>0.18</v>
      </c>
      <c r="AF41" s="12">
        <v>0.18</v>
      </c>
      <c r="AG41" s="12">
        <v>-9.5500000000000002E-2</v>
      </c>
      <c r="AH41" s="12">
        <v>-2.75E-2</v>
      </c>
      <c r="AT41" s="12">
        <v>-6.7500000000000004E-2</v>
      </c>
      <c r="AU41" s="12">
        <v>0.1</v>
      </c>
      <c r="AV41" s="12">
        <v>-0.1275</v>
      </c>
      <c r="AW41" s="12">
        <v>0.18</v>
      </c>
      <c r="AX41" s="12">
        <v>0.18</v>
      </c>
      <c r="AY41" s="12">
        <v>-9.5500000000000002E-2</v>
      </c>
      <c r="AZ41" s="12">
        <v>-2.5000000000000001E-2</v>
      </c>
    </row>
    <row r="42" spans="1:52" x14ac:dyDescent="0.2">
      <c r="A42" s="12">
        <f t="shared" ca="1" si="0"/>
        <v>1.3986348823615973</v>
      </c>
      <c r="C42" s="18">
        <v>38231</v>
      </c>
      <c r="D42" s="12">
        <v>3.7629999999999999</v>
      </c>
      <c r="E42" s="12">
        <v>3.3809306964640601E-2</v>
      </c>
      <c r="F42" s="12">
        <v>0.26</v>
      </c>
      <c r="G42" s="12">
        <v>0.03</v>
      </c>
      <c r="H42" s="12">
        <v>0.47499999999999998</v>
      </c>
      <c r="I42" s="12">
        <v>0.03</v>
      </c>
      <c r="J42" s="12">
        <v>0.13500000000000001</v>
      </c>
      <c r="K42" s="12">
        <v>0.03</v>
      </c>
      <c r="L42" s="12">
        <v>-0.48</v>
      </c>
      <c r="M42" s="12">
        <v>1.2500000000000001E-2</v>
      </c>
      <c r="N42" s="12">
        <v>-0.39</v>
      </c>
      <c r="O42" s="12">
        <v>0.02</v>
      </c>
      <c r="P42" s="12">
        <v>-9.5000000000000001E-2</v>
      </c>
      <c r="Q42" s="12">
        <v>5.0000000000000001E-3</v>
      </c>
      <c r="R42" s="12">
        <v>-0.22</v>
      </c>
      <c r="S42" s="12">
        <v>2.5000000000000001E-3</v>
      </c>
      <c r="T42" s="12">
        <v>-0.3</v>
      </c>
      <c r="U42" s="12">
        <v>1.4999999999999999E-2</v>
      </c>
      <c r="V42" s="12">
        <v>-8.5000000000000006E-2</v>
      </c>
      <c r="W42" s="12">
        <v>0</v>
      </c>
      <c r="X42" s="12">
        <v>0.26</v>
      </c>
      <c r="Y42" s="12">
        <v>0.03</v>
      </c>
      <c r="Z42" s="12">
        <v>-0.435</v>
      </c>
      <c r="AA42" s="12">
        <v>1.6522807953988001E-3</v>
      </c>
      <c r="AB42" s="12">
        <v>-7.4999999999999997E-2</v>
      </c>
      <c r="AC42" s="12">
        <v>-0.02</v>
      </c>
      <c r="AD42" s="12">
        <v>-0.13500000000000001</v>
      </c>
      <c r="AE42" s="12">
        <v>0.18</v>
      </c>
      <c r="AF42" s="12">
        <v>0.18</v>
      </c>
      <c r="AG42" s="12">
        <v>-9.8000000000000004E-2</v>
      </c>
      <c r="AH42" s="12">
        <v>-2.75E-2</v>
      </c>
      <c r="AT42" s="12">
        <v>-6.25E-2</v>
      </c>
      <c r="AU42" s="12">
        <v>0.1</v>
      </c>
      <c r="AV42" s="12">
        <v>-0.1225</v>
      </c>
      <c r="AW42" s="12">
        <v>0.18</v>
      </c>
      <c r="AX42" s="12">
        <v>0.18</v>
      </c>
      <c r="AY42" s="12">
        <v>-9.5500000000000002E-2</v>
      </c>
      <c r="AZ42" s="12">
        <v>-2.5000000000000001E-2</v>
      </c>
    </row>
    <row r="43" spans="1:52" x14ac:dyDescent="0.2">
      <c r="A43" s="12">
        <f t="shared" ca="1" si="0"/>
        <v>1.4011740593262869</v>
      </c>
      <c r="C43" s="18">
        <v>38261</v>
      </c>
      <c r="D43" s="12">
        <v>3.7810000000000001</v>
      </c>
      <c r="E43" s="12">
        <v>3.4277361408532797E-2</v>
      </c>
      <c r="F43" s="12">
        <v>0.26</v>
      </c>
      <c r="G43" s="12">
        <v>0.03</v>
      </c>
      <c r="H43" s="12">
        <v>0.47499999999999998</v>
      </c>
      <c r="I43" s="12">
        <v>0.03</v>
      </c>
      <c r="J43" s="12">
        <v>0.13500000000000001</v>
      </c>
      <c r="K43" s="12">
        <v>0.03</v>
      </c>
      <c r="L43" s="12">
        <v>-0.48</v>
      </c>
      <c r="M43" s="12">
        <v>0.03</v>
      </c>
      <c r="N43" s="12">
        <v>-0.39</v>
      </c>
      <c r="O43" s="12">
        <v>0.02</v>
      </c>
      <c r="P43" s="12">
        <v>-9.5000000000000001E-2</v>
      </c>
      <c r="Q43" s="12">
        <v>5.0000000000000001E-3</v>
      </c>
      <c r="R43" s="12">
        <v>-0.22</v>
      </c>
      <c r="S43" s="12">
        <v>2.5000000000000001E-3</v>
      </c>
      <c r="T43" s="12">
        <v>-0.3</v>
      </c>
      <c r="U43" s="12">
        <v>1.4999999999999999E-2</v>
      </c>
      <c r="V43" s="12">
        <v>-8.5000000000000006E-2</v>
      </c>
      <c r="W43" s="12">
        <v>0</v>
      </c>
      <c r="X43" s="12">
        <v>0.26</v>
      </c>
      <c r="Y43" s="12">
        <v>0.03</v>
      </c>
      <c r="Z43" s="12">
        <v>-0.435</v>
      </c>
      <c r="AA43" s="12">
        <v>1.6523409713766E-3</v>
      </c>
      <c r="AB43" s="12">
        <v>-6.25E-2</v>
      </c>
      <c r="AC43" s="12">
        <v>-0.02</v>
      </c>
      <c r="AD43" s="12">
        <v>-0.1225</v>
      </c>
      <c r="AE43" s="12">
        <v>0.18</v>
      </c>
      <c r="AF43" s="12">
        <v>0.18</v>
      </c>
      <c r="AG43" s="12">
        <v>-9.8000000000000004E-2</v>
      </c>
      <c r="AH43" s="12">
        <v>-2.75E-2</v>
      </c>
      <c r="AT43" s="12">
        <v>-7.2499999999999995E-2</v>
      </c>
      <c r="AU43" s="12">
        <v>0.1</v>
      </c>
      <c r="AV43" s="12">
        <v>-0.13250000000000001</v>
      </c>
      <c r="AW43" s="12">
        <v>0.18</v>
      </c>
      <c r="AX43" s="12">
        <v>0.18</v>
      </c>
      <c r="AY43" s="12">
        <v>-9.8000000000000004E-2</v>
      </c>
      <c r="AZ43" s="12">
        <v>-2.5000000000000001E-2</v>
      </c>
    </row>
    <row r="44" spans="1:52" x14ac:dyDescent="0.2">
      <c r="A44" s="12">
        <f t="shared" ca="1" si="0"/>
        <v>1.4034511694723837</v>
      </c>
      <c r="C44" s="18">
        <v>38292</v>
      </c>
      <c r="D44" s="12">
        <v>3.9380000000000002</v>
      </c>
      <c r="E44" s="12">
        <v>3.4743446946562201E-2</v>
      </c>
      <c r="F44" s="12">
        <v>0.25</v>
      </c>
      <c r="G44" s="12">
        <v>0.03</v>
      </c>
      <c r="H44" s="12">
        <v>0.5</v>
      </c>
      <c r="I44" s="12">
        <v>0.03</v>
      </c>
      <c r="J44" s="12">
        <v>0.19</v>
      </c>
      <c r="K44" s="12">
        <v>0.04</v>
      </c>
      <c r="L44" s="12">
        <v>-0.34</v>
      </c>
      <c r="M44" s="12">
        <v>0.03</v>
      </c>
      <c r="N44" s="12">
        <v>-0.26</v>
      </c>
      <c r="O44" s="12">
        <v>3.5000000000000003E-2</v>
      </c>
      <c r="P44" s="12">
        <v>-9.5000000000000001E-2</v>
      </c>
      <c r="Q44" s="12">
        <v>5.0000000000000001E-3</v>
      </c>
      <c r="R44" s="12">
        <v>-0.13500000000000001</v>
      </c>
      <c r="S44" s="12">
        <v>5.0000000000000001E-3</v>
      </c>
      <c r="T44" s="12">
        <v>0.248</v>
      </c>
      <c r="U44" s="12">
        <v>0.05</v>
      </c>
      <c r="V44" s="12">
        <v>-8.5000000000000006E-2</v>
      </c>
      <c r="W44" s="12">
        <v>0</v>
      </c>
      <c r="X44" s="12">
        <v>0.3</v>
      </c>
      <c r="Y44" s="12">
        <v>0.03</v>
      </c>
      <c r="Z44" s="12">
        <v>-0.40500000000000003</v>
      </c>
      <c r="AA44" s="12">
        <v>5.2873877265523003E-3</v>
      </c>
      <c r="AB44" s="12">
        <v>-7.0000000000000007E-2</v>
      </c>
      <c r="AC44" s="12">
        <v>-0.02</v>
      </c>
      <c r="AD44" s="12">
        <v>-0.13</v>
      </c>
      <c r="AE44" s="12">
        <v>0.38</v>
      </c>
      <c r="AF44" s="12">
        <v>0.38</v>
      </c>
      <c r="AG44" s="12">
        <v>-6.2E-2</v>
      </c>
      <c r="AH44" s="12">
        <v>-2.5000000000000001E-2</v>
      </c>
      <c r="AT44" s="12">
        <v>-0.06</v>
      </c>
      <c r="AU44" s="12">
        <v>0.1</v>
      </c>
      <c r="AV44" s="12">
        <v>-0.12</v>
      </c>
      <c r="AW44" s="12">
        <v>0.18</v>
      </c>
      <c r="AX44" s="12">
        <v>0.18</v>
      </c>
      <c r="AY44" s="12">
        <v>-9.8000000000000004E-2</v>
      </c>
      <c r="AZ44" s="12">
        <v>-2.5000000000000001E-2</v>
      </c>
    </row>
    <row r="45" spans="1:52" x14ac:dyDescent="0.2">
      <c r="A45" s="12">
        <f t="shared" ca="1" si="0"/>
        <v>1.4055528909577402</v>
      </c>
      <c r="C45" s="18">
        <v>38322</v>
      </c>
      <c r="D45" s="12">
        <v>4.0979999999999999</v>
      </c>
      <c r="E45" s="12">
        <v>3.5194497536813703E-2</v>
      </c>
      <c r="F45" s="12">
        <v>0.25</v>
      </c>
      <c r="G45" s="12">
        <v>0.03</v>
      </c>
      <c r="H45" s="12">
        <v>0.56999999999999995</v>
      </c>
      <c r="I45" s="12">
        <v>0.03</v>
      </c>
      <c r="J45" s="12">
        <v>0.19</v>
      </c>
      <c r="K45" s="12">
        <v>0.04</v>
      </c>
      <c r="L45" s="12">
        <v>-0.34</v>
      </c>
      <c r="M45" s="12">
        <v>0.03</v>
      </c>
      <c r="N45" s="12">
        <v>-0.26</v>
      </c>
      <c r="O45" s="12">
        <v>3.5000000000000003E-2</v>
      </c>
      <c r="P45" s="12">
        <v>-9.5000000000000001E-2</v>
      </c>
      <c r="Q45" s="12">
        <v>5.0000000000000001E-3</v>
      </c>
      <c r="R45" s="12">
        <v>-0.13500000000000001</v>
      </c>
      <c r="S45" s="12">
        <v>5.0000000000000001E-3</v>
      </c>
      <c r="T45" s="12">
        <v>0.308</v>
      </c>
      <c r="U45" s="12">
        <v>0.05</v>
      </c>
      <c r="V45" s="12">
        <v>-8.5000000000000006E-2</v>
      </c>
      <c r="W45" s="12">
        <v>0</v>
      </c>
      <c r="X45" s="12">
        <v>0.3</v>
      </c>
      <c r="Y45" s="12">
        <v>0.03</v>
      </c>
      <c r="Z45" s="12">
        <v>-0.40500000000000003</v>
      </c>
      <c r="AA45" s="12">
        <v>5.2883705585575003E-3</v>
      </c>
      <c r="AB45" s="12">
        <v>-9.7500000000000003E-2</v>
      </c>
      <c r="AC45" s="12">
        <v>-2.2499999999999999E-2</v>
      </c>
      <c r="AD45" s="12">
        <v>-0.1575</v>
      </c>
      <c r="AE45" s="12">
        <v>0.38</v>
      </c>
      <c r="AF45" s="12">
        <v>0.38</v>
      </c>
      <c r="AG45" s="12">
        <v>-0.13300000000000001</v>
      </c>
      <c r="AH45" s="12">
        <v>-2.5000000000000001E-2</v>
      </c>
      <c r="AT45" s="12">
        <v>-7.2499999999999995E-2</v>
      </c>
      <c r="AU45" s="12">
        <v>0.1</v>
      </c>
      <c r="AV45" s="12">
        <v>-0.13250000000000001</v>
      </c>
      <c r="AW45" s="12">
        <v>0.38500000000000001</v>
      </c>
      <c r="AX45" s="12">
        <v>0.38500000000000001</v>
      </c>
      <c r="AY45" s="12">
        <v>-6.2E-2</v>
      </c>
      <c r="AZ45" s="12">
        <v>-2.5000000000000001E-2</v>
      </c>
    </row>
    <row r="46" spans="1:52" x14ac:dyDescent="0.2">
      <c r="A46" s="12">
        <f t="shared" ca="1" si="0"/>
        <v>1.4074707068585781</v>
      </c>
      <c r="C46" s="18">
        <v>38353</v>
      </c>
      <c r="D46" s="12">
        <v>4.1289999999999996</v>
      </c>
      <c r="E46" s="12">
        <v>3.5649505982003699E-2</v>
      </c>
      <c r="F46" s="12">
        <v>0.25</v>
      </c>
      <c r="G46" s="12">
        <v>0.03</v>
      </c>
      <c r="H46" s="12">
        <v>0.56999999999999995</v>
      </c>
      <c r="I46" s="12">
        <v>0.03</v>
      </c>
      <c r="J46" s="12">
        <v>0.19</v>
      </c>
      <c r="K46" s="12">
        <v>0.04</v>
      </c>
      <c r="L46" s="12">
        <v>-0.34</v>
      </c>
      <c r="M46" s="12">
        <v>0.03</v>
      </c>
      <c r="N46" s="12">
        <v>-0.26</v>
      </c>
      <c r="O46" s="12">
        <v>3.5000000000000003E-2</v>
      </c>
      <c r="P46" s="12">
        <v>-8.5000000000000006E-2</v>
      </c>
      <c r="Q46" s="12">
        <v>5.0000000000000001E-3</v>
      </c>
      <c r="R46" s="12">
        <v>-0.13500000000000001</v>
      </c>
      <c r="S46" s="12">
        <v>5.0000000000000001E-3</v>
      </c>
      <c r="T46" s="12">
        <v>0.378</v>
      </c>
      <c r="U46" s="12">
        <v>0.05</v>
      </c>
      <c r="V46" s="12">
        <v>-7.4999999999999997E-2</v>
      </c>
      <c r="W46" s="12">
        <v>0</v>
      </c>
      <c r="X46" s="12">
        <v>0.3</v>
      </c>
      <c r="Y46" s="12">
        <v>0.03</v>
      </c>
      <c r="Z46" s="12">
        <v>-0.40500000000000003</v>
      </c>
      <c r="AA46" s="12">
        <v>5.2902708109812003E-3</v>
      </c>
      <c r="AB46" s="12">
        <v>-0.1075</v>
      </c>
      <c r="AC46" s="12">
        <v>-2.5000000000000001E-2</v>
      </c>
      <c r="AD46" s="12">
        <v>-0.16750000000000001</v>
      </c>
      <c r="AE46" s="12">
        <v>0.38</v>
      </c>
      <c r="AF46" s="12">
        <v>0.38</v>
      </c>
      <c r="AG46" s="12">
        <v>-9.5000000000000001E-2</v>
      </c>
      <c r="AH46" s="12">
        <v>-2.5000000000000001E-2</v>
      </c>
      <c r="AT46" s="12">
        <v>-9.5000000000000001E-2</v>
      </c>
      <c r="AU46" s="12">
        <v>0.1</v>
      </c>
      <c r="AV46" s="12">
        <v>-0.155</v>
      </c>
      <c r="AW46" s="12">
        <v>0.38500000000000001</v>
      </c>
      <c r="AX46" s="12">
        <v>0.38500000000000001</v>
      </c>
      <c r="AY46" s="12">
        <v>-0.13300000000000001</v>
      </c>
      <c r="AZ46" s="12">
        <v>-2.5000000000000001E-2</v>
      </c>
    </row>
    <row r="47" spans="1:52" x14ac:dyDescent="0.2">
      <c r="A47" s="12">
        <f t="shared" ca="1" si="0"/>
        <v>1.4091617598299273</v>
      </c>
      <c r="C47" s="18">
        <v>38384</v>
      </c>
      <c r="D47" s="12">
        <v>4.0449999999999999</v>
      </c>
      <c r="E47" s="12">
        <v>3.6095392065286003E-2</v>
      </c>
      <c r="F47" s="12">
        <v>0.25</v>
      </c>
      <c r="G47" s="12">
        <v>0.03</v>
      </c>
      <c r="H47" s="12">
        <v>0.56999999999999995</v>
      </c>
      <c r="I47" s="12">
        <v>0.03</v>
      </c>
      <c r="J47" s="12">
        <v>0.19</v>
      </c>
      <c r="K47" s="12">
        <v>0.04</v>
      </c>
      <c r="L47" s="12">
        <v>-0.34</v>
      </c>
      <c r="M47" s="12">
        <v>0.03</v>
      </c>
      <c r="N47" s="12">
        <v>-0.26</v>
      </c>
      <c r="O47" s="12">
        <v>3.5000000000000003E-2</v>
      </c>
      <c r="P47" s="12">
        <v>-8.5000000000000006E-2</v>
      </c>
      <c r="Q47" s="12">
        <v>5.0000000000000001E-3</v>
      </c>
      <c r="R47" s="12">
        <v>-0.13500000000000001</v>
      </c>
      <c r="S47" s="12">
        <v>5.0000000000000001E-3</v>
      </c>
      <c r="T47" s="12">
        <v>0.248</v>
      </c>
      <c r="U47" s="12">
        <v>0.05</v>
      </c>
      <c r="V47" s="12">
        <v>-7.4999999999999997E-2</v>
      </c>
      <c r="W47" s="12">
        <v>0</v>
      </c>
      <c r="X47" s="12">
        <v>0.3</v>
      </c>
      <c r="Y47" s="12">
        <v>0.03</v>
      </c>
      <c r="Z47" s="12">
        <v>-0.40500000000000003</v>
      </c>
      <c r="AA47" s="12">
        <v>5.2920828276633997E-3</v>
      </c>
      <c r="AB47" s="12">
        <v>-9.5000000000000001E-2</v>
      </c>
      <c r="AC47" s="12">
        <v>-1.7500000000000002E-2</v>
      </c>
      <c r="AD47" s="12">
        <v>-0.155</v>
      </c>
      <c r="AE47" s="12">
        <v>0.38</v>
      </c>
      <c r="AF47" s="12">
        <v>0.38</v>
      </c>
      <c r="AG47" s="12">
        <v>-9.5000000000000001E-2</v>
      </c>
      <c r="AH47" s="12">
        <v>-2.5000000000000001E-2</v>
      </c>
      <c r="AT47" s="12">
        <v>-0.105</v>
      </c>
      <c r="AU47" s="12">
        <v>0.1</v>
      </c>
      <c r="AV47" s="12">
        <v>-0.16500000000000001</v>
      </c>
      <c r="AW47" s="12">
        <v>0.38500000000000001</v>
      </c>
      <c r="AX47" s="12">
        <v>0.38500000000000001</v>
      </c>
      <c r="AY47" s="12">
        <v>-9.5000000000000001E-2</v>
      </c>
      <c r="AZ47" s="12">
        <v>-2.5000000000000001E-2</v>
      </c>
    </row>
    <row r="48" spans="1:52" x14ac:dyDescent="0.2">
      <c r="A48" s="12">
        <f t="shared" ca="1" si="0"/>
        <v>1.4105996506204095</v>
      </c>
      <c r="C48" s="18">
        <v>38412</v>
      </c>
      <c r="D48" s="12">
        <v>3.91</v>
      </c>
      <c r="E48" s="12">
        <v>3.6498127939890199E-2</v>
      </c>
      <c r="F48" s="12">
        <v>0.25</v>
      </c>
      <c r="G48" s="12">
        <v>0.03</v>
      </c>
      <c r="H48" s="12">
        <v>0.56999999999999995</v>
      </c>
      <c r="I48" s="12">
        <v>0.03</v>
      </c>
      <c r="J48" s="12">
        <v>0.19</v>
      </c>
      <c r="K48" s="12">
        <v>0.04</v>
      </c>
      <c r="L48" s="12">
        <v>-0.34</v>
      </c>
      <c r="M48" s="12">
        <v>0.03</v>
      </c>
      <c r="N48" s="12">
        <v>-0.26</v>
      </c>
      <c r="O48" s="12">
        <v>3.5000000000000003E-2</v>
      </c>
      <c r="P48" s="12">
        <v>-8.5000000000000006E-2</v>
      </c>
      <c r="Q48" s="12">
        <v>5.0000000000000001E-3</v>
      </c>
      <c r="R48" s="12">
        <v>-0.13500000000000001</v>
      </c>
      <c r="S48" s="12">
        <v>5.0000000000000001E-3</v>
      </c>
      <c r="T48" s="12">
        <v>6.8000000000000005E-2</v>
      </c>
      <c r="U48" s="12">
        <v>0.05</v>
      </c>
      <c r="V48" s="12">
        <v>-7.4999999999999997E-2</v>
      </c>
      <c r="W48" s="12">
        <v>0</v>
      </c>
      <c r="X48" s="12">
        <v>0.3</v>
      </c>
      <c r="Y48" s="12">
        <v>0.03</v>
      </c>
      <c r="Z48" s="12">
        <v>-0.40500000000000003</v>
      </c>
      <c r="AA48" s="12">
        <v>5.2937680618879998E-3</v>
      </c>
      <c r="AB48" s="12">
        <v>-8.2500000000000004E-2</v>
      </c>
      <c r="AC48" s="12">
        <v>-1.4999999999999999E-2</v>
      </c>
      <c r="AD48" s="12">
        <v>-0.14249999999999999</v>
      </c>
      <c r="AE48" s="12">
        <v>0.38</v>
      </c>
      <c r="AF48" s="12">
        <v>0.38</v>
      </c>
      <c r="AG48" s="12">
        <v>-9.6000000000000002E-2</v>
      </c>
      <c r="AH48" s="12">
        <v>-2.5000000000000001E-2</v>
      </c>
      <c r="AT48" s="12">
        <v>-9.2499999999999999E-2</v>
      </c>
      <c r="AU48" s="12">
        <v>0.1</v>
      </c>
      <c r="AV48" s="12">
        <v>-0.1525</v>
      </c>
      <c r="AW48" s="12">
        <v>0.38500000000000001</v>
      </c>
      <c r="AX48" s="12">
        <v>0.38500000000000001</v>
      </c>
      <c r="AY48" s="12">
        <v>-9.5000000000000001E-2</v>
      </c>
      <c r="AZ48" s="12">
        <v>-2.5000000000000001E-2</v>
      </c>
    </row>
    <row r="49" spans="1:52" x14ac:dyDescent="0.2">
      <c r="A49" s="12">
        <f t="shared" ca="1" si="0"/>
        <v>1.411698171185551</v>
      </c>
      <c r="C49" s="18">
        <v>38443</v>
      </c>
      <c r="D49" s="12">
        <v>3.7559999999999998</v>
      </c>
      <c r="E49" s="12">
        <v>3.6913861424403102E-2</v>
      </c>
      <c r="F49" s="12">
        <v>0.26</v>
      </c>
      <c r="G49" s="12">
        <v>0.03</v>
      </c>
      <c r="H49" s="12">
        <v>0.47499999999999998</v>
      </c>
      <c r="I49" s="12">
        <v>0.03</v>
      </c>
      <c r="J49" s="12">
        <v>0.13500000000000001</v>
      </c>
      <c r="K49" s="12">
        <v>0.03</v>
      </c>
      <c r="L49" s="12">
        <v>-0.45</v>
      </c>
      <c r="M49" s="12">
        <v>0.01</v>
      </c>
      <c r="N49" s="12">
        <v>-0.37</v>
      </c>
      <c r="O49" s="12">
        <v>0.02</v>
      </c>
      <c r="P49" s="12">
        <v>-8.5000000000000006E-2</v>
      </c>
      <c r="Q49" s="12">
        <v>5.0000000000000001E-3</v>
      </c>
      <c r="R49" s="12">
        <v>-0.2</v>
      </c>
      <c r="S49" s="12">
        <v>2.5000000000000001E-3</v>
      </c>
      <c r="T49" s="12">
        <v>-0.25</v>
      </c>
      <c r="U49" s="12">
        <v>1.4999999999999999E-2</v>
      </c>
      <c r="V49" s="12">
        <v>-7.4999999999999997E-2</v>
      </c>
      <c r="W49" s="12">
        <v>0</v>
      </c>
      <c r="X49" s="12">
        <v>0.26</v>
      </c>
      <c r="Y49" s="12">
        <v>0.03</v>
      </c>
      <c r="Z49" s="12">
        <v>-0.44</v>
      </c>
      <c r="AA49" s="12">
        <v>1.6547366028195E-3</v>
      </c>
      <c r="AB49" s="12">
        <v>-0.13300000000000001</v>
      </c>
      <c r="AC49" s="12">
        <v>-0.02</v>
      </c>
      <c r="AD49" s="12">
        <v>-0.193</v>
      </c>
      <c r="AE49" s="12">
        <v>0.17499999999999999</v>
      </c>
      <c r="AF49" s="12">
        <v>0.17499999999999999</v>
      </c>
      <c r="AG49" s="12">
        <v>-9.35E-2</v>
      </c>
      <c r="AH49" s="12">
        <v>-2.75E-2</v>
      </c>
      <c r="AT49" s="12">
        <v>-0.08</v>
      </c>
      <c r="AU49" s="12">
        <v>0.1</v>
      </c>
      <c r="AV49" s="12">
        <v>-0.14000000000000001</v>
      </c>
      <c r="AW49" s="12">
        <v>0.38500000000000001</v>
      </c>
      <c r="AX49" s="12">
        <v>0.38500000000000001</v>
      </c>
      <c r="AY49" s="12">
        <v>-9.6000000000000002E-2</v>
      </c>
      <c r="AZ49" s="12">
        <v>-2.5000000000000001E-2</v>
      </c>
    </row>
    <row r="50" spans="1:52" x14ac:dyDescent="0.2">
      <c r="A50" s="12">
        <f t="shared" ca="1" si="0"/>
        <v>1.412328377199672</v>
      </c>
      <c r="C50" s="18">
        <v>38473</v>
      </c>
      <c r="D50" s="12">
        <v>3.76</v>
      </c>
      <c r="E50" s="12">
        <v>3.7289987416709601E-2</v>
      </c>
      <c r="F50" s="12">
        <v>0.26</v>
      </c>
      <c r="G50" s="12">
        <v>0.03</v>
      </c>
      <c r="H50" s="12">
        <v>0.47499999999999998</v>
      </c>
      <c r="I50" s="12">
        <v>0.03</v>
      </c>
      <c r="J50" s="12">
        <v>0.13500000000000001</v>
      </c>
      <c r="K50" s="12">
        <v>0.03</v>
      </c>
      <c r="L50" s="12">
        <v>-0.45</v>
      </c>
      <c r="M50" s="12">
        <v>0.01</v>
      </c>
      <c r="N50" s="12">
        <v>-0.37</v>
      </c>
      <c r="O50" s="12">
        <v>0.02</v>
      </c>
      <c r="P50" s="12">
        <v>-8.5000000000000006E-2</v>
      </c>
      <c r="Q50" s="12">
        <v>5.0000000000000001E-3</v>
      </c>
      <c r="R50" s="12">
        <v>-0.2</v>
      </c>
      <c r="S50" s="12">
        <v>2.5000000000000001E-3</v>
      </c>
      <c r="T50" s="12">
        <v>-0.25</v>
      </c>
      <c r="U50" s="12">
        <v>1.4999999999999999E-2</v>
      </c>
      <c r="V50" s="12">
        <v>-7.4999999999999997E-2</v>
      </c>
      <c r="W50" s="12">
        <v>0</v>
      </c>
      <c r="X50" s="12">
        <v>0.26</v>
      </c>
      <c r="Y50" s="12">
        <v>0.03</v>
      </c>
      <c r="Z50" s="12">
        <v>-0.44</v>
      </c>
      <c r="AA50" s="12">
        <v>1.6550180273518999E-3</v>
      </c>
      <c r="AB50" s="12">
        <v>-0.1105</v>
      </c>
      <c r="AC50" s="12">
        <v>-0.02</v>
      </c>
      <c r="AD50" s="12">
        <v>-0.17050000000000001</v>
      </c>
      <c r="AE50" s="12">
        <v>0.17499999999999999</v>
      </c>
      <c r="AF50" s="12">
        <v>0.17499999999999999</v>
      </c>
      <c r="AG50" s="12">
        <v>-9.35E-2</v>
      </c>
      <c r="AH50" s="12">
        <v>-2.75E-2</v>
      </c>
      <c r="AT50" s="12">
        <v>-0.1305</v>
      </c>
      <c r="AU50" s="12">
        <v>0.1</v>
      </c>
      <c r="AV50" s="12">
        <v>-0.1905</v>
      </c>
      <c r="AW50" s="12">
        <v>0.18</v>
      </c>
      <c r="AX50" s="12">
        <v>0.18</v>
      </c>
      <c r="AY50" s="12">
        <v>-9.35E-2</v>
      </c>
      <c r="AZ50" s="12">
        <v>-2.5000000000000001E-2</v>
      </c>
    </row>
    <row r="51" spans="1:52" x14ac:dyDescent="0.2">
      <c r="A51" s="12">
        <f t="shared" ca="1" si="0"/>
        <v>1.4128889057826788</v>
      </c>
      <c r="C51" s="18">
        <v>38504</v>
      </c>
      <c r="D51" s="12">
        <v>3.8</v>
      </c>
      <c r="E51" s="12">
        <v>3.7678650992025303E-2</v>
      </c>
      <c r="F51" s="12">
        <v>0.26</v>
      </c>
      <c r="G51" s="12">
        <v>0.03</v>
      </c>
      <c r="H51" s="12">
        <v>0.47499999999999998</v>
      </c>
      <c r="I51" s="12">
        <v>0.03</v>
      </c>
      <c r="J51" s="12">
        <v>0.13500000000000001</v>
      </c>
      <c r="K51" s="12">
        <v>0.03</v>
      </c>
      <c r="L51" s="12">
        <v>-0.45</v>
      </c>
      <c r="M51" s="12">
        <v>0.01</v>
      </c>
      <c r="N51" s="12">
        <v>-0.37</v>
      </c>
      <c r="O51" s="12">
        <v>0.02</v>
      </c>
      <c r="P51" s="12">
        <v>-8.5000000000000006E-2</v>
      </c>
      <c r="Q51" s="12">
        <v>5.0000000000000001E-3</v>
      </c>
      <c r="R51" s="12">
        <v>-0.2</v>
      </c>
      <c r="S51" s="12">
        <v>2.5000000000000001E-3</v>
      </c>
      <c r="T51" s="12">
        <v>-0.25</v>
      </c>
      <c r="U51" s="12">
        <v>1.4999999999999999E-2</v>
      </c>
      <c r="V51" s="12">
        <v>-7.4999999999999997E-2</v>
      </c>
      <c r="W51" s="12">
        <v>0</v>
      </c>
      <c r="X51" s="12">
        <v>0.26</v>
      </c>
      <c r="Y51" s="12">
        <v>0.03</v>
      </c>
      <c r="Z51" s="12">
        <v>-0.44</v>
      </c>
      <c r="AA51" s="12">
        <v>1.6553106528015E-3</v>
      </c>
      <c r="AB51" s="12">
        <v>-5.8000000000000003E-2</v>
      </c>
      <c r="AC51" s="12">
        <v>-0.02</v>
      </c>
      <c r="AD51" s="12">
        <v>-0.11799999999999999</v>
      </c>
      <c r="AE51" s="12">
        <v>0.17499999999999999</v>
      </c>
      <c r="AF51" s="12">
        <v>0.17499999999999999</v>
      </c>
      <c r="AG51" s="12">
        <v>-9.35E-2</v>
      </c>
      <c r="AH51" s="12">
        <v>-2.75E-2</v>
      </c>
      <c r="AT51" s="12">
        <v>-0.108</v>
      </c>
      <c r="AU51" s="12">
        <v>0.1</v>
      </c>
      <c r="AV51" s="12">
        <v>-0.16800000000000001</v>
      </c>
      <c r="AW51" s="12">
        <v>0.18</v>
      </c>
      <c r="AX51" s="12">
        <v>0.18</v>
      </c>
      <c r="AY51" s="12">
        <v>-9.35E-2</v>
      </c>
      <c r="AZ51" s="12">
        <v>-2.5000000000000001E-2</v>
      </c>
    </row>
    <row r="52" spans="1:52" x14ac:dyDescent="0.2">
      <c r="A52" s="12">
        <f t="shared" ca="1" si="0"/>
        <v>1.4131446794171381</v>
      </c>
      <c r="C52" s="18">
        <v>38534</v>
      </c>
      <c r="D52" s="12">
        <v>3.8450000000000002</v>
      </c>
      <c r="E52" s="12">
        <v>3.8039154611507503E-2</v>
      </c>
      <c r="F52" s="12">
        <v>0.26</v>
      </c>
      <c r="G52" s="12">
        <v>0.03</v>
      </c>
      <c r="H52" s="12">
        <v>0.47499999999999998</v>
      </c>
      <c r="I52" s="12">
        <v>0.03</v>
      </c>
      <c r="J52" s="12">
        <v>0.13500000000000001</v>
      </c>
      <c r="K52" s="12">
        <v>0.03</v>
      </c>
      <c r="L52" s="12">
        <v>-0.45</v>
      </c>
      <c r="M52" s="12">
        <v>0.01</v>
      </c>
      <c r="N52" s="12">
        <v>-0.37</v>
      </c>
      <c r="O52" s="12">
        <v>0.02</v>
      </c>
      <c r="P52" s="12">
        <v>-8.5000000000000006E-2</v>
      </c>
      <c r="Q52" s="12">
        <v>5.0000000000000001E-3</v>
      </c>
      <c r="R52" s="12">
        <v>-0.2</v>
      </c>
      <c r="S52" s="12">
        <v>2.5000000000000001E-3</v>
      </c>
      <c r="T52" s="12">
        <v>-0.25</v>
      </c>
      <c r="U52" s="12">
        <v>1.4999999999999999E-2</v>
      </c>
      <c r="V52" s="12">
        <v>-7.4999999999999997E-2</v>
      </c>
      <c r="W52" s="12">
        <v>0</v>
      </c>
      <c r="X52" s="12">
        <v>0.26</v>
      </c>
      <c r="Y52" s="12">
        <v>0.03</v>
      </c>
      <c r="Z52" s="12">
        <v>-0.44</v>
      </c>
      <c r="AA52" s="12">
        <v>1.6555033878592001E-3</v>
      </c>
      <c r="AB52" s="12">
        <v>-6.8000000000000005E-2</v>
      </c>
      <c r="AC52" s="12">
        <v>-0.02</v>
      </c>
      <c r="AD52" s="12">
        <v>-0.128</v>
      </c>
      <c r="AE52" s="12">
        <v>0.17499999999999999</v>
      </c>
      <c r="AF52" s="12">
        <v>0.17499999999999999</v>
      </c>
      <c r="AG52" s="12">
        <v>-9.35E-2</v>
      </c>
      <c r="AH52" s="12">
        <v>-2.75E-2</v>
      </c>
      <c r="AT52" s="12">
        <v>-5.5500000000000001E-2</v>
      </c>
      <c r="AU52" s="12">
        <v>0.1</v>
      </c>
      <c r="AV52" s="12">
        <v>-0.11550000000000001</v>
      </c>
      <c r="AW52" s="12">
        <v>0.18</v>
      </c>
      <c r="AX52" s="12">
        <v>0.18</v>
      </c>
      <c r="AY52" s="12">
        <v>-9.35E-2</v>
      </c>
      <c r="AZ52" s="12">
        <v>-2.5000000000000001E-2</v>
      </c>
    </row>
    <row r="53" spans="1:52" x14ac:dyDescent="0.2">
      <c r="A53" s="12">
        <f t="shared" ca="1" si="0"/>
        <v>1.4131323732468262</v>
      </c>
      <c r="C53" s="18">
        <v>38565</v>
      </c>
      <c r="D53" s="12">
        <v>3.8839999999999999</v>
      </c>
      <c r="E53" s="12">
        <v>3.8396643414142499E-2</v>
      </c>
      <c r="F53" s="12">
        <v>0.26</v>
      </c>
      <c r="G53" s="12">
        <v>0.03</v>
      </c>
      <c r="H53" s="12">
        <v>0.47499999999999998</v>
      </c>
      <c r="I53" s="12">
        <v>0.03</v>
      </c>
      <c r="J53" s="12">
        <v>0.13500000000000001</v>
      </c>
      <c r="K53" s="12">
        <v>0.03</v>
      </c>
      <c r="L53" s="12">
        <v>-0.45</v>
      </c>
      <c r="M53" s="12">
        <v>0.01</v>
      </c>
      <c r="N53" s="12">
        <v>-0.37</v>
      </c>
      <c r="O53" s="12">
        <v>0.02</v>
      </c>
      <c r="P53" s="12">
        <v>-8.5000000000000006E-2</v>
      </c>
      <c r="Q53" s="12">
        <v>5.0000000000000001E-3</v>
      </c>
      <c r="R53" s="12">
        <v>-0.2</v>
      </c>
      <c r="S53" s="12">
        <v>2.5000000000000001E-3</v>
      </c>
      <c r="T53" s="12">
        <v>-0.25</v>
      </c>
      <c r="U53" s="12">
        <v>1.4999999999999999E-2</v>
      </c>
      <c r="V53" s="12">
        <v>-7.4999999999999997E-2</v>
      </c>
      <c r="W53" s="12">
        <v>0</v>
      </c>
      <c r="X53" s="12">
        <v>0.26</v>
      </c>
      <c r="Y53" s="12">
        <v>0.03</v>
      </c>
      <c r="Z53" s="12">
        <v>-0.44</v>
      </c>
      <c r="AA53" s="12">
        <v>1.6556092071088001E-3</v>
      </c>
      <c r="AB53" s="12">
        <v>-6.3E-2</v>
      </c>
      <c r="AC53" s="12">
        <v>-0.02</v>
      </c>
      <c r="AD53" s="12">
        <v>-0.123</v>
      </c>
      <c r="AE53" s="12">
        <v>0.17499999999999999</v>
      </c>
      <c r="AF53" s="12">
        <v>0.17499999999999999</v>
      </c>
      <c r="AG53" s="12">
        <v>-9.35E-2</v>
      </c>
      <c r="AH53" s="12">
        <v>-2.75E-2</v>
      </c>
      <c r="AT53" s="12">
        <v>-6.5500000000000003E-2</v>
      </c>
      <c r="AU53" s="12">
        <v>0.1</v>
      </c>
      <c r="AV53" s="12">
        <v>-0.1255</v>
      </c>
      <c r="AW53" s="12">
        <v>0.18</v>
      </c>
      <c r="AX53" s="12">
        <v>0.18</v>
      </c>
      <c r="AY53" s="12">
        <v>-9.35E-2</v>
      </c>
      <c r="AZ53" s="12">
        <v>-2.5000000000000001E-2</v>
      </c>
    </row>
    <row r="54" spans="1:52" x14ac:dyDescent="0.2">
      <c r="A54" s="12">
        <f t="shared" ca="1" si="0"/>
        <v>1.4130351434248005</v>
      </c>
      <c r="C54" s="18">
        <v>38596</v>
      </c>
      <c r="D54" s="12">
        <v>3.8780000000000001</v>
      </c>
      <c r="E54" s="12">
        <v>3.8754132259689801E-2</v>
      </c>
      <c r="F54" s="12">
        <v>0.26</v>
      </c>
      <c r="G54" s="12">
        <v>0.03</v>
      </c>
      <c r="H54" s="12">
        <v>0.47499999999999998</v>
      </c>
      <c r="I54" s="12">
        <v>0.03</v>
      </c>
      <c r="J54" s="12">
        <v>0.13500000000000001</v>
      </c>
      <c r="K54" s="12">
        <v>0.03</v>
      </c>
      <c r="L54" s="12">
        <v>-0.45</v>
      </c>
      <c r="M54" s="12">
        <v>1.2500000000000001E-2</v>
      </c>
      <c r="N54" s="12">
        <v>-0.37</v>
      </c>
      <c r="O54" s="12">
        <v>0.02</v>
      </c>
      <c r="P54" s="12">
        <v>-8.5000000000000006E-2</v>
      </c>
      <c r="Q54" s="12">
        <v>5.0000000000000001E-3</v>
      </c>
      <c r="R54" s="12">
        <v>-0.2</v>
      </c>
      <c r="S54" s="12">
        <v>2.5000000000000001E-3</v>
      </c>
      <c r="T54" s="12">
        <v>-0.25</v>
      </c>
      <c r="U54" s="12">
        <v>1.4999999999999999E-2</v>
      </c>
      <c r="V54" s="12">
        <v>-7.4999999999999997E-2</v>
      </c>
      <c r="W54" s="12">
        <v>0</v>
      </c>
      <c r="X54" s="12">
        <v>0.26</v>
      </c>
      <c r="Y54" s="12">
        <v>0.03</v>
      </c>
      <c r="Z54" s="12">
        <v>-0.44</v>
      </c>
      <c r="AA54" s="12">
        <v>1.6557083039849001E-3</v>
      </c>
      <c r="AB54" s="12">
        <v>-7.2999999999999995E-2</v>
      </c>
      <c r="AC54" s="12">
        <v>-0.02</v>
      </c>
      <c r="AD54" s="12">
        <v>-0.13300000000000001</v>
      </c>
      <c r="AE54" s="12">
        <v>0.17499999999999999</v>
      </c>
      <c r="AF54" s="12">
        <v>0.17499999999999999</v>
      </c>
      <c r="AG54" s="12">
        <v>-9.6000000000000002E-2</v>
      </c>
      <c r="AH54" s="12">
        <v>-2.75E-2</v>
      </c>
      <c r="AT54" s="12">
        <v>-6.0499999999999998E-2</v>
      </c>
      <c r="AU54" s="12">
        <v>0.1</v>
      </c>
      <c r="AV54" s="12">
        <v>-0.1205</v>
      </c>
      <c r="AW54" s="12">
        <v>0.18</v>
      </c>
      <c r="AX54" s="12">
        <v>0.18</v>
      </c>
      <c r="AY54" s="12">
        <v>-9.35E-2</v>
      </c>
      <c r="AZ54" s="12">
        <v>-2.5000000000000001E-2</v>
      </c>
    </row>
    <row r="55" spans="1:52" x14ac:dyDescent="0.2">
      <c r="A55" s="12">
        <f t="shared" ca="1" si="0"/>
        <v>1.4127408158831405</v>
      </c>
      <c r="C55" s="18">
        <v>38626</v>
      </c>
      <c r="D55" s="12">
        <v>3.8959999999999999</v>
      </c>
      <c r="E55" s="12">
        <v>3.9090434276938701E-2</v>
      </c>
      <c r="F55" s="12">
        <v>0.26</v>
      </c>
      <c r="G55" s="12">
        <v>0.03</v>
      </c>
      <c r="H55" s="12">
        <v>0.47499999999999998</v>
      </c>
      <c r="I55" s="12">
        <v>0.03</v>
      </c>
      <c r="J55" s="12">
        <v>0.13500000000000001</v>
      </c>
      <c r="K55" s="12">
        <v>0.03</v>
      </c>
      <c r="L55" s="12">
        <v>-0.45</v>
      </c>
      <c r="M55" s="12">
        <v>0.03</v>
      </c>
      <c r="N55" s="12">
        <v>-0.37</v>
      </c>
      <c r="O55" s="12">
        <v>0.02</v>
      </c>
      <c r="P55" s="12">
        <v>-8.5000000000000006E-2</v>
      </c>
      <c r="Q55" s="12">
        <v>5.0000000000000001E-3</v>
      </c>
      <c r="R55" s="12">
        <v>-0.2</v>
      </c>
      <c r="S55" s="12">
        <v>2.5000000000000001E-3</v>
      </c>
      <c r="T55" s="12">
        <v>-0.25</v>
      </c>
      <c r="U55" s="12">
        <v>1.4999999999999999E-2</v>
      </c>
      <c r="V55" s="12">
        <v>-7.4999999999999997E-2</v>
      </c>
      <c r="W55" s="12">
        <v>0</v>
      </c>
      <c r="X55" s="12">
        <v>0.26</v>
      </c>
      <c r="Y55" s="12">
        <v>0.03</v>
      </c>
      <c r="Z55" s="12">
        <v>-0.44</v>
      </c>
      <c r="AA55" s="12">
        <v>1.6557368894014001E-3</v>
      </c>
      <c r="AB55" s="12">
        <v>-6.0499999999999998E-2</v>
      </c>
      <c r="AC55" s="12">
        <v>-0.02</v>
      </c>
      <c r="AD55" s="12">
        <v>-0.1205</v>
      </c>
      <c r="AE55" s="12">
        <v>0.17499999999999999</v>
      </c>
      <c r="AF55" s="12">
        <v>0.17499999999999999</v>
      </c>
      <c r="AG55" s="12">
        <v>-9.6000000000000002E-2</v>
      </c>
      <c r="AH55" s="12">
        <v>-2.75E-2</v>
      </c>
      <c r="AT55" s="12">
        <v>-7.0499999999999993E-2</v>
      </c>
      <c r="AU55" s="12">
        <v>0.1</v>
      </c>
      <c r="AV55" s="12">
        <v>-0.1305</v>
      </c>
      <c r="AW55" s="12">
        <v>0.18</v>
      </c>
      <c r="AX55" s="12">
        <v>0.18</v>
      </c>
      <c r="AY55" s="12">
        <v>-9.6000000000000002E-2</v>
      </c>
      <c r="AZ55" s="12">
        <v>-2.5000000000000001E-2</v>
      </c>
    </row>
    <row r="56" spans="1:52" x14ac:dyDescent="0.2">
      <c r="A56" s="12">
        <f t="shared" ca="1" si="0"/>
        <v>1.412109786431561</v>
      </c>
      <c r="C56" s="18">
        <v>38657</v>
      </c>
      <c r="D56" s="12">
        <v>4.0529999999999999</v>
      </c>
      <c r="E56" s="12">
        <v>3.94178675916406E-2</v>
      </c>
      <c r="F56" s="12">
        <v>0.25</v>
      </c>
      <c r="G56" s="12">
        <v>3.2000000000000001E-2</v>
      </c>
      <c r="H56" s="12">
        <v>0.5</v>
      </c>
      <c r="I56" s="12">
        <v>3.2000000000000001E-2</v>
      </c>
      <c r="J56" s="12">
        <v>0.19</v>
      </c>
      <c r="K56" s="12">
        <v>0.03</v>
      </c>
      <c r="L56" s="12">
        <v>-0.34</v>
      </c>
      <c r="M56" s="12">
        <v>0.03</v>
      </c>
      <c r="N56" s="12">
        <v>-0.26</v>
      </c>
      <c r="O56" s="12">
        <v>3.5000000000000003E-2</v>
      </c>
      <c r="P56" s="12">
        <v>-8.5000000000000006E-2</v>
      </c>
      <c r="Q56" s="12">
        <v>5.0000000000000001E-3</v>
      </c>
      <c r="R56" s="12">
        <v>-0.13</v>
      </c>
      <c r="S56" s="12">
        <v>5.0000000000000001E-3</v>
      </c>
      <c r="T56" s="12">
        <v>0.248</v>
      </c>
      <c r="U56" s="12">
        <v>0.05</v>
      </c>
      <c r="V56" s="12">
        <v>-7.4999999999999997E-2</v>
      </c>
      <c r="W56" s="12">
        <v>0</v>
      </c>
      <c r="X56" s="12">
        <v>0.3</v>
      </c>
      <c r="Y56" s="12">
        <v>3.2000000000000001E-2</v>
      </c>
      <c r="Z56" s="12">
        <v>-0.40500000000000003</v>
      </c>
      <c r="AA56" s="12">
        <v>5.2980086583654003E-3</v>
      </c>
      <c r="AB56" s="12">
        <v>-6.8000000000000005E-2</v>
      </c>
      <c r="AC56" s="12">
        <v>-0.02</v>
      </c>
      <c r="AD56" s="12">
        <v>-0.128</v>
      </c>
      <c r="AE56" s="12">
        <v>0.38</v>
      </c>
      <c r="AF56" s="12">
        <v>0.38</v>
      </c>
      <c r="AG56" s="12">
        <v>-0.06</v>
      </c>
      <c r="AH56" s="12">
        <v>-2.5000000000000001E-2</v>
      </c>
      <c r="AT56" s="12">
        <v>-5.8000000000000003E-2</v>
      </c>
      <c r="AU56" s="12">
        <v>0.1</v>
      </c>
      <c r="AV56" s="12">
        <v>-0.11799999999999999</v>
      </c>
      <c r="AW56" s="12">
        <v>0.18</v>
      </c>
      <c r="AX56" s="12">
        <v>0.18</v>
      </c>
      <c r="AY56" s="12">
        <v>-9.6000000000000002E-2</v>
      </c>
      <c r="AZ56" s="12">
        <v>-2.5000000000000001E-2</v>
      </c>
    </row>
    <row r="57" spans="1:52" x14ac:dyDescent="0.2">
      <c r="A57" s="12">
        <f t="shared" ca="1" si="0"/>
        <v>1.4114255175934243</v>
      </c>
      <c r="C57" s="18">
        <v>38687</v>
      </c>
      <c r="D57" s="12">
        <v>4.2130000000000001</v>
      </c>
      <c r="E57" s="12">
        <v>3.9734738575611502E-2</v>
      </c>
      <c r="F57" s="12">
        <v>0.25</v>
      </c>
      <c r="G57" s="12">
        <v>3.2000000000000001E-2</v>
      </c>
      <c r="H57" s="12">
        <v>0.56999999999999995</v>
      </c>
      <c r="I57" s="12">
        <v>3.2000000000000001E-2</v>
      </c>
      <c r="J57" s="12">
        <v>0.19</v>
      </c>
      <c r="K57" s="12">
        <v>0.03</v>
      </c>
      <c r="L57" s="12">
        <v>-0.34</v>
      </c>
      <c r="M57" s="12">
        <v>0.03</v>
      </c>
      <c r="N57" s="12">
        <v>-0.26</v>
      </c>
      <c r="O57" s="12">
        <v>3.5000000000000003E-2</v>
      </c>
      <c r="P57" s="12">
        <v>-8.5000000000000006E-2</v>
      </c>
      <c r="Q57" s="12">
        <v>5.0000000000000001E-3</v>
      </c>
      <c r="R57" s="12">
        <v>-0.13</v>
      </c>
      <c r="S57" s="12">
        <v>5.0000000000000001E-3</v>
      </c>
      <c r="T57" s="12">
        <v>0.308</v>
      </c>
      <c r="U57" s="12">
        <v>0.05</v>
      </c>
      <c r="V57" s="12">
        <v>-7.4999999999999997E-2</v>
      </c>
      <c r="W57" s="12">
        <v>0</v>
      </c>
      <c r="X57" s="12">
        <v>0.3</v>
      </c>
      <c r="Y57" s="12">
        <v>3.2000000000000001E-2</v>
      </c>
      <c r="Z57" s="12">
        <v>-0.40500000000000003</v>
      </c>
      <c r="AA57" s="12">
        <v>5.2976250631036996E-3</v>
      </c>
      <c r="AB57" s="12">
        <v>-9.5500000000000002E-2</v>
      </c>
      <c r="AC57" s="12">
        <v>-2.2499999999999999E-2</v>
      </c>
      <c r="AD57" s="12">
        <v>-0.1555</v>
      </c>
      <c r="AE57" s="12">
        <v>0.38</v>
      </c>
      <c r="AF57" s="12">
        <v>0.38</v>
      </c>
      <c r="AG57" s="12">
        <v>-0.13100000000000001</v>
      </c>
      <c r="AH57" s="12">
        <v>-2.5000000000000001E-2</v>
      </c>
      <c r="AT57" s="12">
        <v>-7.0499999999999993E-2</v>
      </c>
      <c r="AU57" s="12">
        <v>0.1</v>
      </c>
      <c r="AV57" s="12">
        <v>-0.1305</v>
      </c>
      <c r="AW57" s="12">
        <v>0.38500000000000001</v>
      </c>
      <c r="AX57" s="12">
        <v>0.38500000000000001</v>
      </c>
      <c r="AY57" s="12">
        <v>-0.06</v>
      </c>
      <c r="AZ57" s="12">
        <v>-2.5000000000000001E-2</v>
      </c>
    </row>
    <row r="58" spans="1:52" x14ac:dyDescent="0.2">
      <c r="A58" s="12">
        <f t="shared" ca="1" si="0"/>
        <v>1.4104055874234915</v>
      </c>
      <c r="C58" s="18">
        <v>38718</v>
      </c>
      <c r="D58" s="12">
        <v>4.2290000000000001</v>
      </c>
      <c r="E58" s="12">
        <v>4.0042417460886902E-2</v>
      </c>
      <c r="F58" s="12">
        <v>0.25</v>
      </c>
      <c r="G58" s="12">
        <v>3.2000000000000001E-2</v>
      </c>
      <c r="H58" s="12">
        <v>0.56999999999999995</v>
      </c>
      <c r="I58" s="12">
        <v>3.2000000000000001E-2</v>
      </c>
      <c r="J58" s="12">
        <v>0.19</v>
      </c>
      <c r="K58" s="12">
        <v>0.03</v>
      </c>
      <c r="L58" s="12">
        <v>-0.34</v>
      </c>
      <c r="M58" s="12">
        <v>0.03</v>
      </c>
      <c r="N58" s="12">
        <v>-0.26</v>
      </c>
      <c r="O58" s="12">
        <v>3.5000000000000003E-2</v>
      </c>
      <c r="P58" s="12">
        <v>-7.4999999999999997E-2</v>
      </c>
      <c r="Q58" s="12">
        <v>5.0000000000000001E-3</v>
      </c>
      <c r="R58" s="12">
        <v>-0.13</v>
      </c>
      <c r="S58" s="12">
        <v>5.0000000000000001E-3</v>
      </c>
      <c r="T58" s="12">
        <v>0.378</v>
      </c>
      <c r="U58" s="12">
        <v>0.05</v>
      </c>
      <c r="V58" s="12">
        <v>-6.5000000000000002E-2</v>
      </c>
      <c r="W58" s="12">
        <v>0</v>
      </c>
      <c r="X58" s="12">
        <v>0.3</v>
      </c>
      <c r="Y58" s="12">
        <v>3.2000000000000001E-2</v>
      </c>
      <c r="Z58" s="12">
        <v>-0.40500000000000003</v>
      </c>
      <c r="AA58" s="12">
        <v>5.2967573404515004E-3</v>
      </c>
      <c r="AB58" s="12">
        <v>-0.1055</v>
      </c>
      <c r="AC58" s="12">
        <v>-2.5000000000000001E-2</v>
      </c>
      <c r="AD58" s="12">
        <v>-0.16550000000000001</v>
      </c>
      <c r="AE58" s="12">
        <v>0.38</v>
      </c>
      <c r="AF58" s="12">
        <v>0.38</v>
      </c>
      <c r="AG58" s="12">
        <v>-9.2999999999999999E-2</v>
      </c>
      <c r="AH58" s="12">
        <v>-2.3E-2</v>
      </c>
      <c r="AT58" s="12">
        <v>-9.2999999999999999E-2</v>
      </c>
      <c r="AU58" s="12">
        <v>0.1</v>
      </c>
      <c r="AV58" s="12">
        <v>-0.153</v>
      </c>
      <c r="AW58" s="12">
        <v>0.38500000000000001</v>
      </c>
      <c r="AX58" s="12">
        <v>0.38500000000000001</v>
      </c>
      <c r="AY58" s="12">
        <v>-0.13100000000000001</v>
      </c>
      <c r="AZ58" s="12">
        <v>-2.5000000000000001E-2</v>
      </c>
    </row>
    <row r="59" spans="1:52" x14ac:dyDescent="0.2">
      <c r="A59" s="12">
        <f t="shared" ca="1" si="0"/>
        <v>1.40888758897179</v>
      </c>
      <c r="C59" s="18">
        <v>38749</v>
      </c>
      <c r="D59" s="12">
        <v>4.1449999999999996</v>
      </c>
      <c r="E59" s="12">
        <v>4.0314179101416298E-2</v>
      </c>
      <c r="F59" s="12">
        <v>0.25</v>
      </c>
      <c r="G59" s="12">
        <v>3.2000000000000001E-2</v>
      </c>
      <c r="H59" s="12">
        <v>0.56999999999999995</v>
      </c>
      <c r="I59" s="12">
        <v>3.2000000000000001E-2</v>
      </c>
      <c r="J59" s="12">
        <v>0.19</v>
      </c>
      <c r="K59" s="12">
        <v>0.03</v>
      </c>
      <c r="L59" s="12">
        <v>-0.34</v>
      </c>
      <c r="M59" s="12">
        <v>0.03</v>
      </c>
      <c r="N59" s="12">
        <v>-0.26</v>
      </c>
      <c r="O59" s="12">
        <v>3.5000000000000003E-2</v>
      </c>
      <c r="P59" s="12">
        <v>-7.4999999999999997E-2</v>
      </c>
      <c r="Q59" s="12">
        <v>5.0000000000000001E-3</v>
      </c>
      <c r="R59" s="12">
        <v>-0.13</v>
      </c>
      <c r="S59" s="12">
        <v>5.0000000000000001E-3</v>
      </c>
      <c r="T59" s="12">
        <v>0.248</v>
      </c>
      <c r="U59" s="12">
        <v>0.05</v>
      </c>
      <c r="V59" s="12">
        <v>-6.5000000000000002E-2</v>
      </c>
      <c r="W59" s="12">
        <v>0</v>
      </c>
      <c r="X59" s="12">
        <v>0.3</v>
      </c>
      <c r="Y59" s="12">
        <v>3.2000000000000001E-2</v>
      </c>
      <c r="Z59" s="12">
        <v>-0.40500000000000003</v>
      </c>
      <c r="AA59" s="12">
        <v>5.2950376662487999E-3</v>
      </c>
      <c r="AB59" s="12">
        <v>-9.2999999999999999E-2</v>
      </c>
      <c r="AC59" s="12">
        <v>-1.7500000000000002E-2</v>
      </c>
      <c r="AD59" s="12">
        <v>-0.153</v>
      </c>
      <c r="AE59" s="12">
        <v>0.38</v>
      </c>
      <c r="AF59" s="12">
        <v>0.38</v>
      </c>
      <c r="AG59" s="12">
        <v>-9.2999999999999999E-2</v>
      </c>
      <c r="AH59" s="12">
        <v>-2.3E-2</v>
      </c>
      <c r="AT59" s="12">
        <v>-0.10299999999999999</v>
      </c>
      <c r="AU59" s="12">
        <v>0.1</v>
      </c>
      <c r="AV59" s="12">
        <v>-0.16300000000000001</v>
      </c>
      <c r="AW59" s="12">
        <v>0.38500000000000001</v>
      </c>
      <c r="AX59" s="12">
        <v>0.38500000000000001</v>
      </c>
      <c r="AY59" s="12">
        <v>-9.2999999999999999E-2</v>
      </c>
      <c r="AZ59" s="12">
        <v>-2.3E-2</v>
      </c>
    </row>
    <row r="60" spans="1:52" x14ac:dyDescent="0.2">
      <c r="A60" s="12">
        <f t="shared" ca="1" si="0"/>
        <v>1.407462824451202</v>
      </c>
      <c r="C60" s="18">
        <v>38777</v>
      </c>
      <c r="D60" s="12">
        <v>4.01</v>
      </c>
      <c r="E60" s="12">
        <v>4.0559641249641398E-2</v>
      </c>
      <c r="F60" s="12">
        <v>0.25</v>
      </c>
      <c r="G60" s="12">
        <v>3.2000000000000001E-2</v>
      </c>
      <c r="H60" s="12">
        <v>0.56999999999999995</v>
      </c>
      <c r="I60" s="12">
        <v>3.2000000000000001E-2</v>
      </c>
      <c r="J60" s="12">
        <v>0.19</v>
      </c>
      <c r="K60" s="12">
        <v>0.03</v>
      </c>
      <c r="L60" s="12">
        <v>-0.34</v>
      </c>
      <c r="M60" s="12">
        <v>0.03</v>
      </c>
      <c r="N60" s="12">
        <v>-0.26</v>
      </c>
      <c r="O60" s="12">
        <v>3.5000000000000003E-2</v>
      </c>
      <c r="P60" s="12">
        <v>-7.4999999999999997E-2</v>
      </c>
      <c r="Q60" s="12">
        <v>5.0000000000000001E-3</v>
      </c>
      <c r="R60" s="12">
        <v>-0.13</v>
      </c>
      <c r="S60" s="12">
        <v>5.0000000000000001E-3</v>
      </c>
      <c r="T60" s="12">
        <v>6.8000000000000005E-2</v>
      </c>
      <c r="U60" s="12">
        <v>0.05</v>
      </c>
      <c r="V60" s="12">
        <v>-6.5000000000000002E-2</v>
      </c>
      <c r="W60" s="12">
        <v>0</v>
      </c>
      <c r="X60" s="12">
        <v>0.3</v>
      </c>
      <c r="Y60" s="12">
        <v>3.2000000000000001E-2</v>
      </c>
      <c r="Z60" s="12">
        <v>-0.40500000000000003</v>
      </c>
      <c r="AA60" s="12">
        <v>5.2934020825848999E-3</v>
      </c>
      <c r="AB60" s="12">
        <v>-8.0500000000000002E-2</v>
      </c>
      <c r="AC60" s="12">
        <v>-1.4999999999999999E-2</v>
      </c>
      <c r="AD60" s="12">
        <v>-0.14050000000000001</v>
      </c>
      <c r="AE60" s="12">
        <v>0.38</v>
      </c>
      <c r="AF60" s="12">
        <v>0.38</v>
      </c>
      <c r="AG60" s="12">
        <v>-9.4E-2</v>
      </c>
      <c r="AH60" s="12">
        <v>-2.3E-2</v>
      </c>
      <c r="AT60" s="12">
        <v>-9.0499999999999997E-2</v>
      </c>
      <c r="AU60" s="12">
        <v>0.1</v>
      </c>
      <c r="AV60" s="12">
        <v>-0.15049999999999999</v>
      </c>
      <c r="AW60" s="12">
        <v>0.38500000000000001</v>
      </c>
      <c r="AX60" s="12">
        <v>0.38500000000000001</v>
      </c>
      <c r="AY60" s="12">
        <v>-9.2999999999999999E-2</v>
      </c>
      <c r="AZ60" s="12">
        <v>-2.3E-2</v>
      </c>
    </row>
    <row r="61" spans="1:52" x14ac:dyDescent="0.2">
      <c r="A61" s="12">
        <f t="shared" ca="1" si="0"/>
        <v>1.4058261955371727</v>
      </c>
      <c r="C61" s="18">
        <v>38808</v>
      </c>
      <c r="D61" s="12">
        <v>3.8559999999999999</v>
      </c>
      <c r="E61" s="12">
        <v>4.0831402937322001E-2</v>
      </c>
      <c r="F61" s="12">
        <v>0.26</v>
      </c>
      <c r="G61" s="12">
        <v>3.2000000000000001E-2</v>
      </c>
      <c r="H61" s="12">
        <v>0.47499999999999998</v>
      </c>
      <c r="I61" s="12">
        <v>3.2000000000000001E-2</v>
      </c>
      <c r="J61" s="12">
        <v>0.13500000000000001</v>
      </c>
      <c r="K61" s="12">
        <v>0.03</v>
      </c>
      <c r="L61" s="12">
        <v>-0.45</v>
      </c>
      <c r="M61" s="12">
        <v>0.01</v>
      </c>
      <c r="N61" s="12">
        <v>-0.37</v>
      </c>
      <c r="O61" s="12">
        <v>0.02</v>
      </c>
      <c r="P61" s="12">
        <v>-7.4999999999999997E-2</v>
      </c>
      <c r="Q61" s="12">
        <v>5.0000000000000001E-3</v>
      </c>
      <c r="R61" s="12">
        <v>-0.19500000000000001</v>
      </c>
      <c r="S61" s="12">
        <v>2.5000000000000001E-3</v>
      </c>
      <c r="T61" s="12">
        <v>-0.25</v>
      </c>
      <c r="U61" s="12">
        <v>1.4999999999999999E-2</v>
      </c>
      <c r="V61" s="12">
        <v>-6.5000000000000002E-2</v>
      </c>
      <c r="W61" s="12">
        <v>0</v>
      </c>
      <c r="X61" s="12">
        <v>0.26</v>
      </c>
      <c r="Y61" s="12">
        <v>3.2000000000000001E-2</v>
      </c>
      <c r="Z61" s="12">
        <v>-0.44</v>
      </c>
      <c r="AA61" s="12">
        <v>1.6535938252153E-3</v>
      </c>
      <c r="AB61" s="12">
        <v>-0.13100000000000001</v>
      </c>
      <c r="AC61" s="12">
        <v>-0.02</v>
      </c>
      <c r="AD61" s="12">
        <v>-0.191</v>
      </c>
      <c r="AE61" s="12">
        <v>0.17</v>
      </c>
      <c r="AF61" s="12">
        <v>0.17</v>
      </c>
      <c r="AG61" s="12">
        <v>-9.1499999999999998E-2</v>
      </c>
      <c r="AH61" s="12">
        <v>-2.5499999999999998E-2</v>
      </c>
      <c r="AT61" s="12">
        <v>-7.8E-2</v>
      </c>
      <c r="AU61" s="12">
        <v>0.1</v>
      </c>
      <c r="AV61" s="12">
        <v>-0.13800000000000001</v>
      </c>
      <c r="AW61" s="12">
        <v>0.38500000000000001</v>
      </c>
      <c r="AX61" s="12">
        <v>0.38500000000000001</v>
      </c>
      <c r="AY61" s="12">
        <v>-9.4E-2</v>
      </c>
      <c r="AZ61" s="12">
        <v>-2.3E-2</v>
      </c>
    </row>
    <row r="62" spans="1:52" x14ac:dyDescent="0.2">
      <c r="A62" s="12">
        <f t="shared" ca="1" si="0"/>
        <v>1.4041833310517957</v>
      </c>
      <c r="C62" s="18">
        <v>38838</v>
      </c>
      <c r="D62" s="12">
        <v>3.86</v>
      </c>
      <c r="E62" s="12">
        <v>4.1094398142532497E-2</v>
      </c>
      <c r="F62" s="12">
        <v>0.26</v>
      </c>
      <c r="G62" s="12">
        <v>3.2000000000000001E-2</v>
      </c>
      <c r="H62" s="12">
        <v>0.47499999999999998</v>
      </c>
      <c r="I62" s="12">
        <v>3.2000000000000001E-2</v>
      </c>
      <c r="J62" s="12">
        <v>0.13500000000000001</v>
      </c>
      <c r="K62" s="12">
        <v>0.03</v>
      </c>
      <c r="L62" s="12">
        <v>-0.45</v>
      </c>
      <c r="M62" s="12">
        <v>0.01</v>
      </c>
      <c r="N62" s="12">
        <v>-0.37</v>
      </c>
      <c r="O62" s="12">
        <v>0.02</v>
      </c>
      <c r="P62" s="12">
        <v>-7.4999999999999997E-2</v>
      </c>
      <c r="Q62" s="12">
        <v>5.0000000000000001E-3</v>
      </c>
      <c r="R62" s="12">
        <v>-0.19500000000000001</v>
      </c>
      <c r="S62" s="12">
        <v>2.5000000000000001E-3</v>
      </c>
      <c r="T62" s="12">
        <v>-0.25</v>
      </c>
      <c r="U62" s="12">
        <v>1.4999999999999999E-2</v>
      </c>
      <c r="V62" s="12">
        <v>-6.5000000000000002E-2</v>
      </c>
      <c r="W62" s="12">
        <v>0</v>
      </c>
      <c r="X62" s="12">
        <v>0.26</v>
      </c>
      <c r="Y62" s="12">
        <v>3.2000000000000001E-2</v>
      </c>
      <c r="Z62" s="12">
        <v>-0.44</v>
      </c>
      <c r="AA62" s="12">
        <v>1.6529902556761001E-3</v>
      </c>
      <c r="AB62" s="12">
        <v>-0.1085</v>
      </c>
      <c r="AC62" s="12">
        <v>-0.02</v>
      </c>
      <c r="AD62" s="12">
        <v>-0.16850000000000001</v>
      </c>
      <c r="AE62" s="12">
        <v>0.17</v>
      </c>
      <c r="AF62" s="12">
        <v>0.17</v>
      </c>
      <c r="AG62" s="12">
        <v>-9.1499999999999998E-2</v>
      </c>
      <c r="AH62" s="12">
        <v>-2.5499999999999998E-2</v>
      </c>
      <c r="AT62" s="12">
        <v>-0.1285</v>
      </c>
      <c r="AU62" s="12">
        <v>0.1</v>
      </c>
      <c r="AV62" s="12">
        <v>-0.1885</v>
      </c>
      <c r="AW62" s="12">
        <v>0.17499999999999999</v>
      </c>
      <c r="AX62" s="12">
        <v>0.17499999999999999</v>
      </c>
      <c r="AY62" s="12">
        <v>-9.1499999999999998E-2</v>
      </c>
      <c r="AZ62" s="12">
        <v>-2.3E-2</v>
      </c>
    </row>
    <row r="63" spans="1:52" x14ac:dyDescent="0.2">
      <c r="A63" s="12">
        <f t="shared" ca="1" si="0"/>
        <v>1.4024249422715258</v>
      </c>
      <c r="C63" s="18">
        <v>38869</v>
      </c>
      <c r="D63" s="12">
        <v>3.9</v>
      </c>
      <c r="E63" s="12">
        <v>4.13661598789501E-2</v>
      </c>
      <c r="F63" s="12">
        <v>0.26</v>
      </c>
      <c r="G63" s="12">
        <v>3.2000000000000001E-2</v>
      </c>
      <c r="H63" s="12">
        <v>0.47499999999999998</v>
      </c>
      <c r="I63" s="12">
        <v>3.2000000000000001E-2</v>
      </c>
      <c r="J63" s="12">
        <v>0.13500000000000001</v>
      </c>
      <c r="K63" s="12">
        <v>0.03</v>
      </c>
      <c r="L63" s="12">
        <v>-0.45</v>
      </c>
      <c r="M63" s="12">
        <v>0.01</v>
      </c>
      <c r="N63" s="12">
        <v>-0.37</v>
      </c>
      <c r="O63" s="12">
        <v>0.02</v>
      </c>
      <c r="P63" s="12">
        <v>-7.4999999999999997E-2</v>
      </c>
      <c r="Q63" s="12">
        <v>5.0000000000000001E-3</v>
      </c>
      <c r="R63" s="12">
        <v>-0.19500000000000001</v>
      </c>
      <c r="S63" s="12">
        <v>2.5000000000000001E-3</v>
      </c>
      <c r="T63" s="12">
        <v>-0.25</v>
      </c>
      <c r="U63" s="12">
        <v>1.4999999999999999E-2</v>
      </c>
      <c r="V63" s="12">
        <v>-6.5000000000000002E-2</v>
      </c>
      <c r="W63" s="12">
        <v>0</v>
      </c>
      <c r="X63" s="12">
        <v>0.26</v>
      </c>
      <c r="Y63" s="12">
        <v>3.2000000000000001E-2</v>
      </c>
      <c r="Z63" s="12">
        <v>-0.44</v>
      </c>
      <c r="AA63" s="12">
        <v>1.6523372512846999E-3</v>
      </c>
      <c r="AB63" s="12">
        <v>-5.6000000000000001E-2</v>
      </c>
      <c r="AC63" s="12">
        <v>-0.02</v>
      </c>
      <c r="AD63" s="12">
        <v>-0.11600000000000001</v>
      </c>
      <c r="AE63" s="12">
        <v>0.17</v>
      </c>
      <c r="AF63" s="12">
        <v>0.17</v>
      </c>
      <c r="AG63" s="12">
        <v>-9.1499999999999998E-2</v>
      </c>
      <c r="AH63" s="12">
        <v>-2.5499999999999998E-2</v>
      </c>
      <c r="AT63" s="12">
        <v>-0.106</v>
      </c>
      <c r="AU63" s="12">
        <v>0.1</v>
      </c>
      <c r="AV63" s="12">
        <v>-0.16600000000000001</v>
      </c>
      <c r="AW63" s="12">
        <v>0.17499999999999999</v>
      </c>
      <c r="AX63" s="12">
        <v>0.17499999999999999</v>
      </c>
      <c r="AY63" s="12">
        <v>-9.1499999999999998E-2</v>
      </c>
      <c r="AZ63" s="12">
        <v>-2.3E-2</v>
      </c>
    </row>
    <row r="64" spans="1:52" x14ac:dyDescent="0.2">
      <c r="A64" s="12">
        <f t="shared" ca="1" si="0"/>
        <v>1.400664706533898</v>
      </c>
      <c r="C64" s="18">
        <v>38899</v>
      </c>
      <c r="D64" s="12">
        <v>3.9449999999999998</v>
      </c>
      <c r="E64" s="12">
        <v>4.1629155131319297E-2</v>
      </c>
      <c r="F64" s="12">
        <v>0.26</v>
      </c>
      <c r="G64" s="12">
        <v>3.2000000000000001E-2</v>
      </c>
      <c r="H64" s="12">
        <v>0.47499999999999998</v>
      </c>
      <c r="I64" s="12">
        <v>3.2000000000000001E-2</v>
      </c>
      <c r="J64" s="12">
        <v>0.13500000000000001</v>
      </c>
      <c r="K64" s="12">
        <v>0.03</v>
      </c>
      <c r="L64" s="12">
        <v>-0.45</v>
      </c>
      <c r="M64" s="12">
        <v>0.01</v>
      </c>
      <c r="N64" s="12">
        <v>-0.37</v>
      </c>
      <c r="O64" s="12">
        <v>0.02</v>
      </c>
      <c r="P64" s="12">
        <v>-7.4999999999999997E-2</v>
      </c>
      <c r="Q64" s="12">
        <v>5.0000000000000001E-3</v>
      </c>
      <c r="R64" s="12">
        <v>-0.19500000000000001</v>
      </c>
      <c r="S64" s="12">
        <v>2.5000000000000001E-3</v>
      </c>
      <c r="T64" s="12">
        <v>-0.25</v>
      </c>
      <c r="U64" s="12">
        <v>1.4999999999999999E-2</v>
      </c>
      <c r="V64" s="12">
        <v>-6.5000000000000002E-2</v>
      </c>
      <c r="W64" s="12">
        <v>0</v>
      </c>
      <c r="X64" s="12">
        <v>0.26</v>
      </c>
      <c r="Y64" s="12">
        <v>3.2000000000000001E-2</v>
      </c>
      <c r="Z64" s="12">
        <v>-0.44</v>
      </c>
      <c r="AA64" s="12">
        <v>1.6516769878550999E-3</v>
      </c>
      <c r="AB64" s="12">
        <v>-6.6000000000000003E-2</v>
      </c>
      <c r="AC64" s="12">
        <v>-0.02</v>
      </c>
      <c r="AD64" s="12">
        <v>-0.126</v>
      </c>
      <c r="AE64" s="12">
        <v>0.17</v>
      </c>
      <c r="AF64" s="12">
        <v>0.17</v>
      </c>
      <c r="AG64" s="12">
        <v>-9.1499999999999998E-2</v>
      </c>
      <c r="AH64" s="12">
        <v>-2.5499999999999998E-2</v>
      </c>
      <c r="AT64" s="12">
        <v>-5.3499999999999999E-2</v>
      </c>
      <c r="AU64" s="12">
        <v>0.1</v>
      </c>
      <c r="AV64" s="12">
        <v>-0.1135</v>
      </c>
      <c r="AW64" s="12">
        <v>0.17499999999999999</v>
      </c>
      <c r="AX64" s="12">
        <v>0.17499999999999999</v>
      </c>
      <c r="AY64" s="12">
        <v>-9.1499999999999998E-2</v>
      </c>
      <c r="AZ64" s="12">
        <v>-2.3E-2</v>
      </c>
    </row>
    <row r="65" spans="1:52" x14ac:dyDescent="0.2">
      <c r="A65" s="12">
        <f t="shared" ca="1" si="0"/>
        <v>1.3987855257747459</v>
      </c>
      <c r="C65" s="18">
        <v>38930</v>
      </c>
      <c r="D65" s="12">
        <v>3.984</v>
      </c>
      <c r="E65" s="12">
        <v>4.19009169164615E-2</v>
      </c>
      <c r="F65" s="12">
        <v>0.26</v>
      </c>
      <c r="G65" s="12">
        <v>3.2000000000000001E-2</v>
      </c>
      <c r="H65" s="12">
        <v>0.47499999999999998</v>
      </c>
      <c r="I65" s="12">
        <v>3.2000000000000001E-2</v>
      </c>
      <c r="J65" s="12">
        <v>0.13500000000000001</v>
      </c>
      <c r="K65" s="12">
        <v>0.03</v>
      </c>
      <c r="L65" s="12">
        <v>-0.45</v>
      </c>
      <c r="M65" s="12">
        <v>0.01</v>
      </c>
      <c r="N65" s="12">
        <v>-0.37</v>
      </c>
      <c r="O65" s="12">
        <v>0.02</v>
      </c>
      <c r="P65" s="12">
        <v>-7.4999999999999997E-2</v>
      </c>
      <c r="Q65" s="12">
        <v>5.0000000000000001E-3</v>
      </c>
      <c r="R65" s="12">
        <v>-0.19500000000000001</v>
      </c>
      <c r="S65" s="12">
        <v>2.5000000000000001E-3</v>
      </c>
      <c r="T65" s="12">
        <v>-0.25</v>
      </c>
      <c r="U65" s="12">
        <v>1.4999999999999999E-2</v>
      </c>
      <c r="V65" s="12">
        <v>-6.5000000000000002E-2</v>
      </c>
      <c r="W65" s="12">
        <v>0</v>
      </c>
      <c r="X65" s="12">
        <v>0.26</v>
      </c>
      <c r="Y65" s="12">
        <v>3.2000000000000001E-2</v>
      </c>
      <c r="Z65" s="12">
        <v>-0.44</v>
      </c>
      <c r="AA65" s="12">
        <v>1.6509654979089E-3</v>
      </c>
      <c r="AB65" s="12">
        <v>-6.0999999999999999E-2</v>
      </c>
      <c r="AC65" s="12">
        <v>-0.02</v>
      </c>
      <c r="AD65" s="12">
        <v>-0.121</v>
      </c>
      <c r="AE65" s="12">
        <v>0.17</v>
      </c>
      <c r="AF65" s="12">
        <v>0.17</v>
      </c>
      <c r="AG65" s="12">
        <v>-9.1499999999999998E-2</v>
      </c>
      <c r="AH65" s="12">
        <v>-2.5499999999999998E-2</v>
      </c>
      <c r="AT65" s="12">
        <v>-6.3500000000000001E-2</v>
      </c>
      <c r="AU65" s="12">
        <v>0.1</v>
      </c>
      <c r="AV65" s="12">
        <v>-0.1235</v>
      </c>
      <c r="AW65" s="12">
        <v>0.17499999999999999</v>
      </c>
      <c r="AX65" s="12">
        <v>0.17499999999999999</v>
      </c>
      <c r="AY65" s="12">
        <v>-9.1499999999999998E-2</v>
      </c>
      <c r="AZ65" s="12">
        <v>-2.3E-2</v>
      </c>
    </row>
    <row r="66" spans="1:52" x14ac:dyDescent="0.2">
      <c r="A66" s="12">
        <f t="shared" ca="1" si="0"/>
        <v>1.3968453493852562</v>
      </c>
      <c r="C66" s="18">
        <v>38961</v>
      </c>
      <c r="D66" s="12">
        <v>3.9780000000000002</v>
      </c>
      <c r="E66" s="12">
        <v>4.2172678726360303E-2</v>
      </c>
      <c r="F66" s="12">
        <v>0.26</v>
      </c>
      <c r="G66" s="12">
        <v>3.2000000000000001E-2</v>
      </c>
      <c r="H66" s="12">
        <v>0.47499999999999998</v>
      </c>
      <c r="I66" s="12">
        <v>3.2000000000000001E-2</v>
      </c>
      <c r="J66" s="12">
        <v>0.13500000000000001</v>
      </c>
      <c r="K66" s="12">
        <v>0.03</v>
      </c>
      <c r="L66" s="12">
        <v>-0.45</v>
      </c>
      <c r="M66" s="12">
        <v>1.2500000000000001E-2</v>
      </c>
      <c r="N66" s="12">
        <v>-0.37</v>
      </c>
      <c r="O66" s="12">
        <v>0.02</v>
      </c>
      <c r="P66" s="12">
        <v>-7.4999999999999997E-2</v>
      </c>
      <c r="Q66" s="12">
        <v>5.0000000000000001E-3</v>
      </c>
      <c r="R66" s="12">
        <v>-0.19500000000000001</v>
      </c>
      <c r="S66" s="12">
        <v>2.5000000000000001E-3</v>
      </c>
      <c r="T66" s="12">
        <v>-0.25</v>
      </c>
      <c r="U66" s="12">
        <v>1.4999999999999999E-2</v>
      </c>
      <c r="V66" s="12">
        <v>-6.5000000000000002E-2</v>
      </c>
      <c r="W66" s="12">
        <v>0</v>
      </c>
      <c r="X66" s="12">
        <v>0.26</v>
      </c>
      <c r="Y66" s="12">
        <v>3.2000000000000001E-2</v>
      </c>
      <c r="Z66" s="12">
        <v>-0.44</v>
      </c>
      <c r="AA66" s="12">
        <v>1.6502243636913E-3</v>
      </c>
      <c r="AB66" s="12">
        <v>-7.0999999999999994E-2</v>
      </c>
      <c r="AC66" s="12">
        <v>-0.02</v>
      </c>
      <c r="AD66" s="12">
        <v>-0.13100000000000001</v>
      </c>
      <c r="AE66" s="12">
        <v>0.17</v>
      </c>
      <c r="AF66" s="12">
        <v>0.17</v>
      </c>
      <c r="AG66" s="12">
        <v>-9.4E-2</v>
      </c>
      <c r="AH66" s="12">
        <v>-2.5499999999999998E-2</v>
      </c>
      <c r="AT66" s="12">
        <v>-5.8500000000000003E-2</v>
      </c>
      <c r="AU66" s="12">
        <v>0.1</v>
      </c>
      <c r="AV66" s="12">
        <v>-0.11849999999999999</v>
      </c>
      <c r="AW66" s="12">
        <v>0.17499999999999999</v>
      </c>
      <c r="AX66" s="12">
        <v>0.17499999999999999</v>
      </c>
      <c r="AY66" s="12">
        <v>-9.1499999999999998E-2</v>
      </c>
      <c r="AZ66" s="12">
        <v>-2.3E-2</v>
      </c>
    </row>
    <row r="67" spans="1:52" x14ac:dyDescent="0.2">
      <c r="A67" s="12">
        <f t="shared" ca="1" si="0"/>
        <v>1.3949099410063868</v>
      </c>
      <c r="C67" s="18">
        <v>38991</v>
      </c>
      <c r="D67" s="12">
        <v>3.996</v>
      </c>
      <c r="E67" s="12">
        <v>4.2435674049830799E-2</v>
      </c>
      <c r="F67" s="12">
        <v>0.26</v>
      </c>
      <c r="G67" s="12">
        <v>3.2000000000000001E-2</v>
      </c>
      <c r="H67" s="12">
        <v>0.47499999999999998</v>
      </c>
      <c r="I67" s="12">
        <v>3.2000000000000001E-2</v>
      </c>
      <c r="J67" s="12">
        <v>0.13500000000000001</v>
      </c>
      <c r="K67" s="12">
        <v>0.03</v>
      </c>
      <c r="L67" s="12">
        <v>-0.45</v>
      </c>
      <c r="M67" s="12">
        <v>0.03</v>
      </c>
      <c r="N67" s="12">
        <v>-0.37</v>
      </c>
      <c r="O67" s="12">
        <v>0.02</v>
      </c>
      <c r="P67" s="12">
        <v>-7.4999999999999997E-2</v>
      </c>
      <c r="Q67" s="12">
        <v>5.0000000000000001E-3</v>
      </c>
      <c r="R67" s="12">
        <v>-0.19500000000000001</v>
      </c>
      <c r="S67" s="12">
        <v>2.5000000000000001E-3</v>
      </c>
      <c r="T67" s="12">
        <v>-0.25</v>
      </c>
      <c r="U67" s="12">
        <v>1.4999999999999999E-2</v>
      </c>
      <c r="V67" s="12">
        <v>-6.5000000000000002E-2</v>
      </c>
      <c r="W67" s="12">
        <v>0</v>
      </c>
      <c r="X67" s="12">
        <v>0.26</v>
      </c>
      <c r="Y67" s="12">
        <v>3.2000000000000001E-2</v>
      </c>
      <c r="Z67" s="12">
        <v>-0.44</v>
      </c>
      <c r="AA67" s="12">
        <v>1.6494789631148999E-3</v>
      </c>
      <c r="AB67" s="12">
        <v>-5.8500000000000003E-2</v>
      </c>
      <c r="AC67" s="12">
        <v>-0.02</v>
      </c>
      <c r="AD67" s="12">
        <v>-0.11849999999999999</v>
      </c>
      <c r="AE67" s="12">
        <v>0.17</v>
      </c>
      <c r="AF67" s="12">
        <v>0.17</v>
      </c>
      <c r="AG67" s="12">
        <v>-9.4E-2</v>
      </c>
      <c r="AH67" s="12">
        <v>-2.5499999999999998E-2</v>
      </c>
      <c r="AT67" s="12">
        <v>-6.8500000000000005E-2</v>
      </c>
      <c r="AU67" s="12">
        <v>0.1</v>
      </c>
      <c r="AV67" s="12">
        <v>-0.1285</v>
      </c>
      <c r="AW67" s="12">
        <v>0.17499999999999999</v>
      </c>
      <c r="AX67" s="12">
        <v>0.17499999999999999</v>
      </c>
      <c r="AY67" s="12">
        <v>-9.4E-2</v>
      </c>
      <c r="AZ67" s="12">
        <v>-2.3E-2</v>
      </c>
    </row>
    <row r="68" spans="1:52" x14ac:dyDescent="0.2">
      <c r="A68" s="12">
        <f t="shared" ca="1" si="0"/>
        <v>1.3928505472024952</v>
      </c>
      <c r="C68" s="18">
        <v>39022</v>
      </c>
      <c r="D68" s="12">
        <v>4.1529999999999996</v>
      </c>
      <c r="E68" s="12">
        <v>4.2707435908434302E-2</v>
      </c>
      <c r="F68" s="12">
        <v>0.25</v>
      </c>
      <c r="G68" s="12">
        <v>3.4000000000000002E-2</v>
      </c>
      <c r="H68" s="12">
        <v>0.5</v>
      </c>
      <c r="I68" s="12">
        <v>3.4000000000000002E-2</v>
      </c>
      <c r="J68" s="12">
        <v>0.19</v>
      </c>
      <c r="K68" s="12">
        <v>0.03</v>
      </c>
      <c r="L68" s="12">
        <v>-0.34</v>
      </c>
      <c r="M68" s="12">
        <v>0.03</v>
      </c>
      <c r="N68" s="12">
        <v>-0.26</v>
      </c>
      <c r="O68" s="12">
        <v>3.5000000000000003E-2</v>
      </c>
      <c r="P68" s="12">
        <v>-7.4999999999999997E-2</v>
      </c>
      <c r="Q68" s="12">
        <v>5.0000000000000001E-3</v>
      </c>
      <c r="R68" s="12">
        <v>-0.13</v>
      </c>
      <c r="S68" s="12">
        <v>5.0000000000000001E-3</v>
      </c>
      <c r="T68" s="12">
        <v>0.248</v>
      </c>
      <c r="U68" s="12">
        <v>0.05</v>
      </c>
      <c r="V68" s="12">
        <v>-6.5000000000000002E-2</v>
      </c>
      <c r="W68" s="12">
        <v>0</v>
      </c>
      <c r="X68" s="12">
        <v>0.3</v>
      </c>
      <c r="Y68" s="12">
        <v>3.4000000000000002E-2</v>
      </c>
      <c r="Z68" s="12">
        <v>-0.41</v>
      </c>
      <c r="AA68" s="12">
        <v>5.2757749036920001E-3</v>
      </c>
      <c r="AB68" s="12">
        <v>-6.6000000000000003E-2</v>
      </c>
      <c r="AC68" s="12">
        <v>-0.02</v>
      </c>
      <c r="AD68" s="12">
        <v>-0.126</v>
      </c>
      <c r="AE68" s="12">
        <v>0.38</v>
      </c>
      <c r="AF68" s="12">
        <v>0.38</v>
      </c>
      <c r="AG68" s="12">
        <v>-5.8000000000000003E-2</v>
      </c>
      <c r="AH68" s="12">
        <v>-2.3E-2</v>
      </c>
      <c r="AT68" s="12">
        <v>-5.6000000000000001E-2</v>
      </c>
      <c r="AU68" s="12">
        <v>0.1</v>
      </c>
      <c r="AV68" s="12">
        <v>-0.11600000000000001</v>
      </c>
      <c r="AW68" s="12">
        <v>0.17499999999999999</v>
      </c>
      <c r="AX68" s="12">
        <v>0.17499999999999999</v>
      </c>
      <c r="AY68" s="12">
        <v>-9.4E-2</v>
      </c>
      <c r="AZ68" s="12">
        <v>-2.3E-2</v>
      </c>
    </row>
    <row r="69" spans="1:52" x14ac:dyDescent="0.2">
      <c r="A69" s="12">
        <f t="shared" ca="1" si="0"/>
        <v>1.3902718912574596</v>
      </c>
      <c r="C69" s="18">
        <v>39052</v>
      </c>
      <c r="D69" s="12">
        <v>4.3129999999999997</v>
      </c>
      <c r="E69" s="12">
        <v>4.2920404108827803E-2</v>
      </c>
      <c r="F69" s="12">
        <v>0.25</v>
      </c>
      <c r="G69" s="12">
        <v>3.4000000000000002E-2</v>
      </c>
      <c r="H69" s="12">
        <v>0.56999999999999995</v>
      </c>
      <c r="I69" s="12">
        <v>3.4000000000000002E-2</v>
      </c>
      <c r="J69" s="12">
        <v>0.19</v>
      </c>
      <c r="K69" s="12">
        <v>0.03</v>
      </c>
      <c r="L69" s="12">
        <v>-0.34</v>
      </c>
      <c r="M69" s="12">
        <v>0.03</v>
      </c>
      <c r="N69" s="12">
        <v>-0.26</v>
      </c>
      <c r="O69" s="12">
        <v>3.5000000000000003E-2</v>
      </c>
      <c r="P69" s="12">
        <v>-7.4999999999999997E-2</v>
      </c>
      <c r="Q69" s="12">
        <v>5.0000000000000001E-3</v>
      </c>
      <c r="R69" s="12">
        <v>-0.13</v>
      </c>
      <c r="S69" s="12">
        <v>5.0000000000000001E-3</v>
      </c>
      <c r="T69" s="12">
        <v>0.308</v>
      </c>
      <c r="U69" s="12">
        <v>0.05</v>
      </c>
      <c r="V69" s="12">
        <v>-6.5000000000000002E-2</v>
      </c>
      <c r="W69" s="12">
        <v>0</v>
      </c>
      <c r="X69" s="12">
        <v>0.3</v>
      </c>
      <c r="Y69" s="12">
        <v>3.4000000000000002E-2</v>
      </c>
      <c r="Z69" s="12">
        <v>-0.41</v>
      </c>
      <c r="AA69" s="12">
        <v>5.2747663874867E-3</v>
      </c>
      <c r="AB69" s="12">
        <v>-9.35E-2</v>
      </c>
      <c r="AC69" s="12">
        <v>-2.2499999999999999E-2</v>
      </c>
      <c r="AD69" s="12">
        <v>-0.1535</v>
      </c>
      <c r="AE69" s="12">
        <v>0.38</v>
      </c>
      <c r="AF69" s="12">
        <v>0.38</v>
      </c>
      <c r="AG69" s="12">
        <v>-0.129</v>
      </c>
      <c r="AH69" s="12">
        <v>-2.3E-2</v>
      </c>
      <c r="AT69" s="12">
        <v>-6.8500000000000005E-2</v>
      </c>
      <c r="AU69" s="12">
        <v>0.1</v>
      </c>
      <c r="AV69" s="12">
        <v>-0.1285</v>
      </c>
      <c r="AW69" s="12">
        <v>0.38500000000000001</v>
      </c>
      <c r="AX69" s="12">
        <v>0.38500000000000001</v>
      </c>
      <c r="AY69" s="12">
        <v>-5.8000000000000003E-2</v>
      </c>
      <c r="AZ69" s="12">
        <v>-2.3E-2</v>
      </c>
    </row>
    <row r="70" spans="1:52" x14ac:dyDescent="0.2">
      <c r="A70" s="12">
        <f t="shared" ca="1" si="0"/>
        <v>1.3871501225971286</v>
      </c>
      <c r="C70" s="18">
        <v>39083</v>
      </c>
      <c r="D70" s="12">
        <v>4.3315000000000001</v>
      </c>
      <c r="E70" s="12">
        <v>4.3100939989165997E-2</v>
      </c>
      <c r="F70" s="12">
        <v>0.25</v>
      </c>
      <c r="G70" s="12">
        <v>3.4000000000000002E-2</v>
      </c>
      <c r="H70" s="12">
        <v>0.56999999999999995</v>
      </c>
      <c r="I70" s="12">
        <v>3.4000000000000002E-2</v>
      </c>
      <c r="J70" s="12">
        <v>0.19</v>
      </c>
      <c r="K70" s="12">
        <v>0.03</v>
      </c>
      <c r="L70" s="12">
        <v>-0.34</v>
      </c>
      <c r="M70" s="12">
        <v>0.03</v>
      </c>
      <c r="N70" s="12">
        <v>-0.26</v>
      </c>
      <c r="O70" s="12">
        <v>3.5000000000000003E-2</v>
      </c>
      <c r="P70" s="12">
        <v>-7.0000000000000007E-2</v>
      </c>
      <c r="Q70" s="12">
        <v>5.0000000000000001E-3</v>
      </c>
      <c r="R70" s="12">
        <v>-0.13</v>
      </c>
      <c r="S70" s="12">
        <v>5.0000000000000001E-3</v>
      </c>
      <c r="T70" s="12">
        <v>0.378</v>
      </c>
      <c r="U70" s="12">
        <v>0.05</v>
      </c>
      <c r="V70" s="12">
        <v>-0.06</v>
      </c>
      <c r="W70" s="12">
        <v>0</v>
      </c>
      <c r="X70" s="12">
        <v>0.3</v>
      </c>
      <c r="Y70" s="12">
        <v>3.4000000000000002E-2</v>
      </c>
      <c r="Z70" s="12">
        <v>-0.41</v>
      </c>
      <c r="AA70" s="12">
        <v>5.2749336598456997E-3</v>
      </c>
      <c r="AB70" s="12">
        <v>-0.10349999999999999</v>
      </c>
      <c r="AC70" s="12">
        <v>-2.5000000000000001E-2</v>
      </c>
      <c r="AD70" s="12">
        <v>-0.16350000000000001</v>
      </c>
      <c r="AE70" s="12">
        <v>0.38</v>
      </c>
      <c r="AF70" s="12">
        <v>0.38</v>
      </c>
      <c r="AG70" s="12">
        <v>-9.0999999999999998E-2</v>
      </c>
      <c r="AH70" s="12">
        <v>-2.1000000000000001E-2</v>
      </c>
      <c r="AT70" s="12">
        <v>-9.0999999999999998E-2</v>
      </c>
      <c r="AU70" s="12">
        <v>0.1</v>
      </c>
      <c r="AV70" s="12">
        <v>-0.151</v>
      </c>
      <c r="AW70" s="12">
        <v>0.38500000000000001</v>
      </c>
      <c r="AX70" s="12">
        <v>0.38500000000000001</v>
      </c>
      <c r="AY70" s="12">
        <v>-0.129</v>
      </c>
      <c r="AZ70" s="12">
        <v>-2.3E-2</v>
      </c>
    </row>
    <row r="71" spans="1:52" x14ac:dyDescent="0.2">
      <c r="A71" s="12">
        <f t="shared" ca="1" si="0"/>
        <v>1.3839936790244547</v>
      </c>
      <c r="C71" s="18">
        <v>39114</v>
      </c>
      <c r="D71" s="12">
        <v>4.2474999999999996</v>
      </c>
      <c r="E71" s="12">
        <v>4.3281475880422998E-2</v>
      </c>
      <c r="F71" s="12">
        <v>0.25</v>
      </c>
      <c r="G71" s="12">
        <v>3.4000000000000002E-2</v>
      </c>
      <c r="H71" s="12">
        <v>0.56999999999999995</v>
      </c>
      <c r="I71" s="12">
        <v>3.4000000000000002E-2</v>
      </c>
      <c r="J71" s="12">
        <v>0.19</v>
      </c>
      <c r="K71" s="12">
        <v>0.03</v>
      </c>
      <c r="L71" s="12">
        <v>-0.34</v>
      </c>
      <c r="M71" s="12">
        <v>0.03</v>
      </c>
      <c r="N71" s="12">
        <v>-0.26</v>
      </c>
      <c r="O71" s="12">
        <v>3.5000000000000003E-2</v>
      </c>
      <c r="P71" s="12">
        <v>-7.0000000000000007E-2</v>
      </c>
      <c r="Q71" s="12">
        <v>5.0000000000000001E-3</v>
      </c>
      <c r="R71" s="12">
        <v>-0.13</v>
      </c>
      <c r="S71" s="12">
        <v>5.0000000000000001E-3</v>
      </c>
      <c r="T71" s="12">
        <v>0.248</v>
      </c>
      <c r="U71" s="12">
        <v>0.05</v>
      </c>
      <c r="V71" s="12">
        <v>-0.06</v>
      </c>
      <c r="W71" s="12">
        <v>0</v>
      </c>
      <c r="X71" s="12">
        <v>0.3</v>
      </c>
      <c r="Y71" s="12">
        <v>3.4000000000000002E-2</v>
      </c>
      <c r="Z71" s="12">
        <v>-0.41</v>
      </c>
      <c r="AA71" s="12">
        <v>5.2750998625127003E-3</v>
      </c>
      <c r="AB71" s="12">
        <v>-9.0999999999999998E-2</v>
      </c>
      <c r="AC71" s="12">
        <v>-1.7500000000000002E-2</v>
      </c>
      <c r="AD71" s="12">
        <v>-0.151</v>
      </c>
      <c r="AE71" s="12">
        <v>0.38</v>
      </c>
      <c r="AF71" s="12">
        <v>0.38</v>
      </c>
      <c r="AG71" s="12">
        <v>-9.0999999999999998E-2</v>
      </c>
      <c r="AH71" s="12">
        <v>-2.1000000000000001E-2</v>
      </c>
      <c r="AT71" s="12">
        <v>-0.10100000000000001</v>
      </c>
      <c r="AU71" s="12">
        <v>0.1</v>
      </c>
      <c r="AV71" s="12">
        <v>-0.161</v>
      </c>
      <c r="AW71" s="12">
        <v>0.38500000000000001</v>
      </c>
      <c r="AX71" s="12">
        <v>0.38500000000000001</v>
      </c>
      <c r="AY71" s="12">
        <v>-9.0999999999999998E-2</v>
      </c>
      <c r="AZ71" s="12">
        <v>-2.1000000000000001E-2</v>
      </c>
    </row>
    <row r="72" spans="1:52" x14ac:dyDescent="0.2">
      <c r="A72" s="12">
        <f t="shared" ca="1" si="0"/>
        <v>1.3811131220465442</v>
      </c>
      <c r="C72" s="18">
        <v>39142</v>
      </c>
      <c r="D72" s="12">
        <v>4.1124999999999998</v>
      </c>
      <c r="E72" s="12">
        <v>4.3444540565782001E-2</v>
      </c>
      <c r="F72" s="12">
        <v>0.25</v>
      </c>
      <c r="G72" s="12">
        <v>3.4000000000000002E-2</v>
      </c>
      <c r="H72" s="12">
        <v>0.56999999999999995</v>
      </c>
      <c r="I72" s="12">
        <v>3.4000000000000002E-2</v>
      </c>
      <c r="J72" s="12">
        <v>0.19</v>
      </c>
      <c r="K72" s="12">
        <v>0.03</v>
      </c>
      <c r="L72" s="12">
        <v>-0.34</v>
      </c>
      <c r="M72" s="12">
        <v>0.03</v>
      </c>
      <c r="N72" s="12">
        <v>-0.26</v>
      </c>
      <c r="O72" s="12">
        <v>3.5000000000000003E-2</v>
      </c>
      <c r="P72" s="12">
        <v>-7.0000000000000007E-2</v>
      </c>
      <c r="Q72" s="12">
        <v>5.0000000000000001E-3</v>
      </c>
      <c r="R72" s="12">
        <v>-0.13</v>
      </c>
      <c r="S72" s="12">
        <v>5.0000000000000001E-3</v>
      </c>
      <c r="T72" s="12">
        <v>6.8000000000000005E-2</v>
      </c>
      <c r="U72" s="12">
        <v>0.05</v>
      </c>
      <c r="V72" s="12">
        <v>-0.06</v>
      </c>
      <c r="W72" s="12">
        <v>0</v>
      </c>
      <c r="X72" s="12">
        <v>0.3</v>
      </c>
      <c r="Y72" s="12">
        <v>3.4000000000000002E-2</v>
      </c>
      <c r="Z72" s="12">
        <v>-0.41</v>
      </c>
      <c r="AA72" s="12">
        <v>5.2752490617807004E-3</v>
      </c>
      <c r="AB72" s="12">
        <v>-7.85E-2</v>
      </c>
      <c r="AC72" s="12">
        <v>-1.4999999999999999E-2</v>
      </c>
      <c r="AD72" s="12">
        <v>-0.13850000000000001</v>
      </c>
      <c r="AE72" s="12">
        <v>0.38</v>
      </c>
      <c r="AF72" s="12">
        <v>0.38</v>
      </c>
      <c r="AG72" s="12">
        <v>-9.1999999999999998E-2</v>
      </c>
      <c r="AH72" s="12">
        <v>-2.1000000000000001E-2</v>
      </c>
      <c r="AT72" s="12">
        <v>-8.8499999999999995E-2</v>
      </c>
      <c r="AU72" s="12">
        <v>0.1</v>
      </c>
      <c r="AV72" s="12">
        <v>-0.14849999999999999</v>
      </c>
      <c r="AW72" s="12">
        <v>0.38500000000000001</v>
      </c>
      <c r="AX72" s="12">
        <v>0.38500000000000001</v>
      </c>
      <c r="AY72" s="12">
        <v>-9.0999999999999998E-2</v>
      </c>
      <c r="AZ72" s="12">
        <v>-2.1000000000000001E-2</v>
      </c>
    </row>
    <row r="73" spans="1:52" x14ac:dyDescent="0.2">
      <c r="A73" s="12">
        <f t="shared" ca="1" si="0"/>
        <v>1.3778914442288379</v>
      </c>
      <c r="C73" s="18">
        <v>39173</v>
      </c>
      <c r="D73" s="12">
        <v>3.9584999999999999</v>
      </c>
      <c r="E73" s="12">
        <v>4.3625076477817902E-2</v>
      </c>
      <c r="F73" s="12">
        <v>0.26</v>
      </c>
      <c r="G73" s="12">
        <v>3.4000000000000002E-2</v>
      </c>
      <c r="H73" s="12">
        <v>0.47499999999999998</v>
      </c>
      <c r="I73" s="12">
        <v>3.4000000000000002E-2</v>
      </c>
      <c r="J73" s="12">
        <v>0.13500000000000001</v>
      </c>
      <c r="K73" s="12">
        <v>0.03</v>
      </c>
      <c r="L73" s="12">
        <v>-0.45</v>
      </c>
      <c r="M73" s="12">
        <v>0.01</v>
      </c>
      <c r="N73" s="12">
        <v>-0.37</v>
      </c>
      <c r="O73" s="12">
        <v>0.02</v>
      </c>
      <c r="P73" s="12">
        <v>-7.0000000000000007E-2</v>
      </c>
      <c r="Q73" s="12">
        <v>5.0000000000000001E-3</v>
      </c>
      <c r="R73" s="12">
        <v>-0.19500000000000001</v>
      </c>
      <c r="S73" s="12">
        <v>2.5000000000000001E-3</v>
      </c>
      <c r="T73" s="12">
        <v>-0.25</v>
      </c>
      <c r="U73" s="12">
        <v>1.4999999999999999E-2</v>
      </c>
      <c r="V73" s="12">
        <v>-0.06</v>
      </c>
      <c r="W73" s="12">
        <v>0</v>
      </c>
      <c r="X73" s="12">
        <v>0.26</v>
      </c>
      <c r="Y73" s="12">
        <v>3.4000000000000002E-2</v>
      </c>
      <c r="Z73" s="12">
        <v>-0.45</v>
      </c>
      <c r="AA73" s="12">
        <v>1.6485666340910999E-3</v>
      </c>
      <c r="AB73" s="12">
        <v>-0.129</v>
      </c>
      <c r="AC73" s="12">
        <v>-4.9999989999999998E-3</v>
      </c>
      <c r="AD73" s="12">
        <v>-0.189</v>
      </c>
      <c r="AE73" s="12">
        <v>0.18</v>
      </c>
      <c r="AF73" s="12">
        <v>0.18</v>
      </c>
      <c r="AG73" s="12">
        <v>-8.9499999999999996E-2</v>
      </c>
      <c r="AH73" s="12">
        <v>-2.35E-2</v>
      </c>
      <c r="AT73" s="12">
        <v>-7.5999999999999998E-2</v>
      </c>
      <c r="AU73" s="12">
        <v>0.1</v>
      </c>
      <c r="AV73" s="12">
        <v>-0.13600000000000001</v>
      </c>
      <c r="AW73" s="12">
        <v>0.38500000000000001</v>
      </c>
      <c r="AX73" s="12">
        <v>0.38500000000000001</v>
      </c>
      <c r="AY73" s="12">
        <v>-9.1999999999999998E-2</v>
      </c>
      <c r="AZ73" s="12">
        <v>-2.1000000000000001E-2</v>
      </c>
    </row>
    <row r="74" spans="1:52" x14ac:dyDescent="0.2">
      <c r="A74" s="12">
        <f t="shared" ref="A74:A137" ca="1" si="1">1/((1+E74/2)^(2*(C74-TODAY()+1)/365.25))</f>
        <v>1.3747414382011081</v>
      </c>
      <c r="C74" s="18">
        <v>39203</v>
      </c>
      <c r="D74" s="12">
        <v>3.9624999999999999</v>
      </c>
      <c r="E74" s="12">
        <v>4.3799788661150099E-2</v>
      </c>
      <c r="F74" s="12">
        <v>0.26</v>
      </c>
      <c r="G74" s="12">
        <v>3.4000000000000002E-2</v>
      </c>
      <c r="H74" s="12">
        <v>0.47499999999999998</v>
      </c>
      <c r="I74" s="12">
        <v>3.4000000000000002E-2</v>
      </c>
      <c r="J74" s="12">
        <v>0.13500000000000001</v>
      </c>
      <c r="K74" s="12">
        <v>0.03</v>
      </c>
      <c r="L74" s="12">
        <v>-0.45</v>
      </c>
      <c r="M74" s="12">
        <v>0.01</v>
      </c>
      <c r="N74" s="12">
        <v>-0.37</v>
      </c>
      <c r="O74" s="12">
        <v>0.02</v>
      </c>
      <c r="P74" s="12">
        <v>-7.0000000000000007E-2</v>
      </c>
      <c r="Q74" s="12">
        <v>5.0000000000000001E-3</v>
      </c>
      <c r="R74" s="12">
        <v>-0.19500000000000001</v>
      </c>
      <c r="S74" s="12">
        <v>2.5000000000000001E-3</v>
      </c>
      <c r="T74" s="12">
        <v>-0.25</v>
      </c>
      <c r="U74" s="12">
        <v>1.4999999999999999E-2</v>
      </c>
      <c r="V74" s="12">
        <v>-0.06</v>
      </c>
      <c r="W74" s="12">
        <v>0</v>
      </c>
      <c r="X74" s="12">
        <v>0.26</v>
      </c>
      <c r="Y74" s="12">
        <v>3.4000000000000002E-2</v>
      </c>
      <c r="Z74" s="12">
        <v>-0.45</v>
      </c>
      <c r="AA74" s="12">
        <v>1.6486159633445001E-3</v>
      </c>
      <c r="AB74" s="12">
        <v>-0.1065</v>
      </c>
      <c r="AC74" s="12">
        <v>-4.9999989999999998E-3</v>
      </c>
      <c r="AD74" s="12">
        <v>-0.16650000000000001</v>
      </c>
      <c r="AE74" s="12">
        <v>0.18</v>
      </c>
      <c r="AF74" s="12">
        <v>0.18</v>
      </c>
      <c r="AG74" s="12">
        <v>-8.9499999999999996E-2</v>
      </c>
      <c r="AH74" s="12">
        <v>-2.35E-2</v>
      </c>
      <c r="AT74" s="12">
        <v>-0.1265</v>
      </c>
      <c r="AU74" s="12">
        <v>-4.9999989999999998E-3</v>
      </c>
      <c r="AV74" s="12">
        <v>-0.1865</v>
      </c>
      <c r="AW74" s="12">
        <v>0.185</v>
      </c>
      <c r="AX74" s="12">
        <v>0.185</v>
      </c>
      <c r="AY74" s="12">
        <v>-8.9499999999999996E-2</v>
      </c>
      <c r="AZ74" s="12">
        <v>-2.1000000000000001E-2</v>
      </c>
    </row>
    <row r="75" spans="1:52" x14ac:dyDescent="0.2">
      <c r="A75" s="12">
        <f t="shared" ca="1" si="1"/>
        <v>1.3714533773099817</v>
      </c>
      <c r="C75" s="18">
        <v>39234</v>
      </c>
      <c r="D75" s="12">
        <v>4.0025000000000004</v>
      </c>
      <c r="E75" s="12">
        <v>4.39803245946657E-2</v>
      </c>
      <c r="F75" s="12">
        <v>0.26</v>
      </c>
      <c r="G75" s="12">
        <v>3.4000000000000002E-2</v>
      </c>
      <c r="H75" s="12">
        <v>0.47499999999999998</v>
      </c>
      <c r="I75" s="12">
        <v>3.4000000000000002E-2</v>
      </c>
      <c r="J75" s="12">
        <v>0.13500000000000001</v>
      </c>
      <c r="K75" s="12">
        <v>0.03</v>
      </c>
      <c r="L75" s="12">
        <v>-0.45</v>
      </c>
      <c r="M75" s="12">
        <v>0.01</v>
      </c>
      <c r="N75" s="12">
        <v>-0.37</v>
      </c>
      <c r="O75" s="12">
        <v>0.02</v>
      </c>
      <c r="P75" s="12">
        <v>-7.0000000000000007E-2</v>
      </c>
      <c r="Q75" s="12">
        <v>5.0000000000000001E-3</v>
      </c>
      <c r="R75" s="12">
        <v>-0.19500000000000001</v>
      </c>
      <c r="S75" s="12">
        <v>2.5000000000000001E-3</v>
      </c>
      <c r="T75" s="12">
        <v>-0.25</v>
      </c>
      <c r="U75" s="12">
        <v>1.4999999999999999E-2</v>
      </c>
      <c r="V75" s="12">
        <v>-0.06</v>
      </c>
      <c r="W75" s="12">
        <v>0</v>
      </c>
      <c r="X75" s="12">
        <v>0.26</v>
      </c>
      <c r="Y75" s="12">
        <v>3.4000000000000002E-2</v>
      </c>
      <c r="Z75" s="12">
        <v>-0.45</v>
      </c>
      <c r="AA75" s="12">
        <v>1.6486666082401E-3</v>
      </c>
      <c r="AB75" s="12">
        <v>-5.3999999999999999E-2</v>
      </c>
      <c r="AC75" s="12">
        <v>-4.9999989999999998E-3</v>
      </c>
      <c r="AD75" s="12">
        <v>-0.114</v>
      </c>
      <c r="AE75" s="12">
        <v>0.18</v>
      </c>
      <c r="AF75" s="12">
        <v>0.18</v>
      </c>
      <c r="AG75" s="12">
        <v>-8.9499999999999996E-2</v>
      </c>
      <c r="AH75" s="12">
        <v>-2.35E-2</v>
      </c>
      <c r="AT75" s="12">
        <v>-0.104</v>
      </c>
      <c r="AU75" s="12">
        <v>-4.9999989999999998E-3</v>
      </c>
      <c r="AV75" s="12">
        <v>-0.16400000000000001</v>
      </c>
      <c r="AW75" s="12">
        <v>0.185</v>
      </c>
      <c r="AX75" s="12">
        <v>0.185</v>
      </c>
      <c r="AY75" s="12">
        <v>-8.9499999999999996E-2</v>
      </c>
      <c r="AZ75" s="12">
        <v>-2.1000000000000001E-2</v>
      </c>
    </row>
    <row r="76" spans="1:52" x14ac:dyDescent="0.2">
      <c r="A76" s="12">
        <f t="shared" ca="1" si="1"/>
        <v>1.368239658682614</v>
      </c>
      <c r="C76" s="18">
        <v>39264</v>
      </c>
      <c r="D76" s="12">
        <v>4.0475000000000003</v>
      </c>
      <c r="E76" s="12">
        <v>4.4155036798782597E-2</v>
      </c>
      <c r="F76" s="12">
        <v>0.26</v>
      </c>
      <c r="G76" s="12">
        <v>3.4000000000000002E-2</v>
      </c>
      <c r="H76" s="12">
        <v>0.47499999999999998</v>
      </c>
      <c r="I76" s="12">
        <v>3.4000000000000002E-2</v>
      </c>
      <c r="J76" s="12">
        <v>0.13500000000000001</v>
      </c>
      <c r="K76" s="12">
        <v>0.03</v>
      </c>
      <c r="L76" s="12">
        <v>-0.45</v>
      </c>
      <c r="M76" s="12">
        <v>0.01</v>
      </c>
      <c r="N76" s="12">
        <v>-0.37</v>
      </c>
      <c r="O76" s="12">
        <v>0.02</v>
      </c>
      <c r="P76" s="12">
        <v>-7.0000000000000007E-2</v>
      </c>
      <c r="Q76" s="12">
        <v>5.0000000000000001E-3</v>
      </c>
      <c r="R76" s="12">
        <v>-0.19500000000000001</v>
      </c>
      <c r="S76" s="12">
        <v>2.5000000000000001E-3</v>
      </c>
      <c r="T76" s="12">
        <v>-0.25</v>
      </c>
      <c r="U76" s="12">
        <v>1.4999999999999999E-2</v>
      </c>
      <c r="V76" s="12">
        <v>-0.06</v>
      </c>
      <c r="W76" s="12">
        <v>0</v>
      </c>
      <c r="X76" s="12">
        <v>0.26</v>
      </c>
      <c r="Y76" s="12">
        <v>3.4000000000000002E-2</v>
      </c>
      <c r="Z76" s="12">
        <v>-0.45</v>
      </c>
      <c r="AA76" s="12">
        <v>1.6487153014196E-3</v>
      </c>
      <c r="AB76" s="12">
        <v>-6.4000000000000001E-2</v>
      </c>
      <c r="AC76" s="12">
        <v>-4.9999989999999998E-3</v>
      </c>
      <c r="AD76" s="12">
        <v>-0.124</v>
      </c>
      <c r="AE76" s="12">
        <v>0.18</v>
      </c>
      <c r="AF76" s="12">
        <v>0.18</v>
      </c>
      <c r="AG76" s="12">
        <v>-8.9499999999999996E-2</v>
      </c>
      <c r="AH76" s="12">
        <v>-2.35E-2</v>
      </c>
      <c r="AT76" s="12">
        <v>-5.1499999999999997E-2</v>
      </c>
      <c r="AU76" s="12">
        <v>-4.9999989999999998E-3</v>
      </c>
      <c r="AV76" s="12">
        <v>-0.1115</v>
      </c>
      <c r="AW76" s="12">
        <v>0.185</v>
      </c>
      <c r="AX76" s="12">
        <v>0.185</v>
      </c>
      <c r="AY76" s="12">
        <v>-8.9499999999999996E-2</v>
      </c>
      <c r="AZ76" s="12">
        <v>-2.1000000000000001E-2</v>
      </c>
    </row>
    <row r="77" spans="1:52" x14ac:dyDescent="0.2">
      <c r="A77" s="12">
        <f t="shared" ca="1" si="1"/>
        <v>1.3648863125671495</v>
      </c>
      <c r="C77" s="18">
        <v>39295</v>
      </c>
      <c r="D77" s="12">
        <v>4.0865</v>
      </c>
      <c r="E77" s="12">
        <v>4.4335572753773998E-2</v>
      </c>
      <c r="F77" s="12">
        <v>0.26</v>
      </c>
      <c r="G77" s="12">
        <v>3.4000000000000002E-2</v>
      </c>
      <c r="H77" s="12">
        <v>0.47499999999999998</v>
      </c>
      <c r="I77" s="12">
        <v>3.4000000000000002E-2</v>
      </c>
      <c r="J77" s="12">
        <v>0.13500000000000001</v>
      </c>
      <c r="K77" s="12">
        <v>0.03</v>
      </c>
      <c r="L77" s="12">
        <v>-0.45</v>
      </c>
      <c r="M77" s="12">
        <v>0.01</v>
      </c>
      <c r="N77" s="12">
        <v>-0.37</v>
      </c>
      <c r="O77" s="12">
        <v>0.02</v>
      </c>
      <c r="P77" s="12">
        <v>-7.0000000000000007E-2</v>
      </c>
      <c r="Q77" s="12">
        <v>5.0000000000000001E-3</v>
      </c>
      <c r="R77" s="12">
        <v>-0.19500000000000001</v>
      </c>
      <c r="S77" s="12">
        <v>2.5000000000000001E-3</v>
      </c>
      <c r="T77" s="12">
        <v>-0.25</v>
      </c>
      <c r="U77" s="12">
        <v>1.4999999999999999E-2</v>
      </c>
      <c r="V77" s="12">
        <v>-0.06</v>
      </c>
      <c r="W77" s="12">
        <v>0</v>
      </c>
      <c r="X77" s="12">
        <v>0.26</v>
      </c>
      <c r="Y77" s="12">
        <v>3.4000000000000002E-2</v>
      </c>
      <c r="Z77" s="12">
        <v>-0.45</v>
      </c>
      <c r="AA77" s="12">
        <v>1.6487652891517999E-3</v>
      </c>
      <c r="AB77" s="12">
        <v>-5.8999999999999997E-2</v>
      </c>
      <c r="AC77" s="12">
        <v>-4.9999989999999998E-3</v>
      </c>
      <c r="AD77" s="12">
        <v>-0.11899999999999999</v>
      </c>
      <c r="AE77" s="12">
        <v>0.18</v>
      </c>
      <c r="AF77" s="12">
        <v>0.18</v>
      </c>
      <c r="AG77" s="12">
        <v>-8.9499999999999996E-2</v>
      </c>
      <c r="AH77" s="12">
        <v>-2.35E-2</v>
      </c>
      <c r="AT77" s="12">
        <v>-6.1499999999999999E-2</v>
      </c>
      <c r="AU77" s="12">
        <v>-4.9999989999999998E-3</v>
      </c>
      <c r="AV77" s="12">
        <v>-0.1215</v>
      </c>
      <c r="AW77" s="12">
        <v>0.185</v>
      </c>
      <c r="AX77" s="12">
        <v>0.185</v>
      </c>
      <c r="AY77" s="12">
        <v>-8.9499999999999996E-2</v>
      </c>
      <c r="AZ77" s="12">
        <v>-2.1000000000000001E-2</v>
      </c>
    </row>
    <row r="78" spans="1:52" x14ac:dyDescent="0.2">
      <c r="A78" s="12">
        <f t="shared" ca="1" si="1"/>
        <v>1.3615002149891979</v>
      </c>
      <c r="C78" s="18">
        <v>39326</v>
      </c>
      <c r="D78" s="12">
        <v>4.0804999999999998</v>
      </c>
      <c r="E78" s="12">
        <v>4.4516108719677899E-2</v>
      </c>
      <c r="F78" s="12">
        <v>0.26</v>
      </c>
      <c r="G78" s="12">
        <v>3.4000000000000002E-2</v>
      </c>
      <c r="H78" s="12">
        <v>0.47499999999999998</v>
      </c>
      <c r="I78" s="12">
        <v>3.4000000000000002E-2</v>
      </c>
      <c r="J78" s="12">
        <v>0.13500000000000001</v>
      </c>
      <c r="K78" s="12">
        <v>0.03</v>
      </c>
      <c r="L78" s="12">
        <v>-0.45</v>
      </c>
      <c r="M78" s="12">
        <v>1.2500000000000001E-2</v>
      </c>
      <c r="N78" s="12">
        <v>-0.37</v>
      </c>
      <c r="O78" s="12">
        <v>0.02</v>
      </c>
      <c r="P78" s="12">
        <v>-7.0000000000000007E-2</v>
      </c>
      <c r="Q78" s="12">
        <v>5.0000000000000001E-3</v>
      </c>
      <c r="R78" s="12">
        <v>-0.19500000000000001</v>
      </c>
      <c r="S78" s="12">
        <v>2.5000000000000001E-3</v>
      </c>
      <c r="T78" s="12">
        <v>-0.25</v>
      </c>
      <c r="U78" s="12">
        <v>1.4999999999999999E-2</v>
      </c>
      <c r="V78" s="12">
        <v>-0.06</v>
      </c>
      <c r="W78" s="12">
        <v>0</v>
      </c>
      <c r="X78" s="12">
        <v>0.26</v>
      </c>
      <c r="Y78" s="12">
        <v>3.4000000000000002E-2</v>
      </c>
      <c r="Z78" s="12">
        <v>-0.45</v>
      </c>
      <c r="AA78" s="12">
        <v>1.6488149430027E-3</v>
      </c>
      <c r="AB78" s="12">
        <v>-6.9000000000000006E-2</v>
      </c>
      <c r="AC78" s="12">
        <v>-4.9999989999999998E-3</v>
      </c>
      <c r="AD78" s="12">
        <v>-0.129</v>
      </c>
      <c r="AE78" s="12">
        <v>0.18</v>
      </c>
      <c r="AF78" s="12">
        <v>0.18</v>
      </c>
      <c r="AG78" s="12">
        <v>-9.1999999999999998E-2</v>
      </c>
      <c r="AH78" s="12">
        <v>-2.35E-2</v>
      </c>
      <c r="AT78" s="12">
        <v>-5.6500000000000002E-2</v>
      </c>
      <c r="AU78" s="12">
        <v>-4.9999989999999998E-3</v>
      </c>
      <c r="AV78" s="12">
        <v>-0.11650000000000001</v>
      </c>
      <c r="AW78" s="12">
        <v>0.185</v>
      </c>
      <c r="AX78" s="12">
        <v>0.185</v>
      </c>
      <c r="AY78" s="12">
        <v>-8.9499999999999996E-2</v>
      </c>
      <c r="AZ78" s="12">
        <v>-2.1000000000000001E-2</v>
      </c>
    </row>
    <row r="79" spans="1:52" x14ac:dyDescent="0.2">
      <c r="A79" s="12">
        <f t="shared" ca="1" si="1"/>
        <v>1.358192435928792</v>
      </c>
      <c r="C79" s="18">
        <v>39356</v>
      </c>
      <c r="D79" s="12">
        <v>4.0984999999999996</v>
      </c>
      <c r="E79" s="12">
        <v>4.4690820955135498E-2</v>
      </c>
      <c r="F79" s="12">
        <v>0.26</v>
      </c>
      <c r="G79" s="12">
        <v>3.4000000000000002E-2</v>
      </c>
      <c r="H79" s="12">
        <v>0.47499999999999998</v>
      </c>
      <c r="I79" s="12">
        <v>3.4000000000000002E-2</v>
      </c>
      <c r="J79" s="12">
        <v>0.13500000000000001</v>
      </c>
      <c r="K79" s="12">
        <v>0.03</v>
      </c>
      <c r="L79" s="12">
        <v>-0.45</v>
      </c>
      <c r="M79" s="12">
        <v>0.03</v>
      </c>
      <c r="N79" s="12">
        <v>-0.37</v>
      </c>
      <c r="O79" s="12">
        <v>0.02</v>
      </c>
      <c r="P79" s="12">
        <v>-7.0000000000000007E-2</v>
      </c>
      <c r="Q79" s="12">
        <v>5.0000000000000001E-3</v>
      </c>
      <c r="R79" s="12">
        <v>-0.19500000000000001</v>
      </c>
      <c r="S79" s="12">
        <v>2.5000000000000001E-3</v>
      </c>
      <c r="T79" s="12">
        <v>-0.25</v>
      </c>
      <c r="U79" s="12">
        <v>1.4999999999999999E-2</v>
      </c>
      <c r="V79" s="12">
        <v>-0.06</v>
      </c>
      <c r="W79" s="12">
        <v>0</v>
      </c>
      <c r="X79" s="12">
        <v>0.26</v>
      </c>
      <c r="Y79" s="12">
        <v>3.4000000000000002E-2</v>
      </c>
      <c r="Z79" s="12">
        <v>-0.45</v>
      </c>
      <c r="AA79" s="12">
        <v>1.6488626772722999E-3</v>
      </c>
      <c r="AB79" s="12">
        <v>-5.6500000000000002E-2</v>
      </c>
      <c r="AC79" s="12">
        <v>-4.9999989999999998E-3</v>
      </c>
      <c r="AD79" s="12">
        <v>-0.11650000000000001</v>
      </c>
      <c r="AE79" s="12">
        <v>0.18</v>
      </c>
      <c r="AF79" s="12">
        <v>0.18</v>
      </c>
      <c r="AG79" s="12">
        <v>-9.1999999999999998E-2</v>
      </c>
      <c r="AH79" s="12">
        <v>-2.35E-2</v>
      </c>
      <c r="AT79" s="12">
        <v>-6.6500000000000004E-2</v>
      </c>
      <c r="AU79" s="12">
        <v>-4.9999989999999998E-3</v>
      </c>
      <c r="AV79" s="12">
        <v>-0.1265</v>
      </c>
      <c r="AW79" s="12">
        <v>0.185</v>
      </c>
      <c r="AX79" s="12">
        <v>0.185</v>
      </c>
      <c r="AY79" s="12">
        <v>-9.1999999999999998E-2</v>
      </c>
      <c r="AZ79" s="12">
        <v>-2.1000000000000001E-2</v>
      </c>
    </row>
    <row r="80" spans="1:52" x14ac:dyDescent="0.2">
      <c r="A80" s="12">
        <f t="shared" ca="1" si="1"/>
        <v>1.354742741296501</v>
      </c>
      <c r="C80" s="18">
        <v>39387</v>
      </c>
      <c r="D80" s="12">
        <v>4.2554999999999996</v>
      </c>
      <c r="E80" s="12">
        <v>4.4871356942509898E-2</v>
      </c>
      <c r="F80" s="12">
        <v>0.25</v>
      </c>
      <c r="G80" s="12">
        <v>3.5999999999999997E-2</v>
      </c>
      <c r="H80" s="12">
        <v>0.5</v>
      </c>
      <c r="I80" s="12">
        <v>3.5999999999999997E-2</v>
      </c>
      <c r="J80" s="12">
        <v>0.19</v>
      </c>
      <c r="K80" s="12">
        <v>0.03</v>
      </c>
      <c r="L80" s="12">
        <v>-0.34</v>
      </c>
      <c r="M80" s="12">
        <v>0</v>
      </c>
      <c r="N80" s="12">
        <v>-0.26</v>
      </c>
      <c r="O80" s="12">
        <v>0</v>
      </c>
      <c r="P80" s="12">
        <v>-7.0000000000000007E-2</v>
      </c>
      <c r="Q80" s="12">
        <v>5.0000000000000001E-3</v>
      </c>
      <c r="R80" s="12">
        <v>-0.13</v>
      </c>
      <c r="S80" s="12">
        <v>5.0000000000000001E-3</v>
      </c>
      <c r="T80" s="12">
        <v>0.248</v>
      </c>
      <c r="U80" s="12">
        <v>0.05</v>
      </c>
      <c r="V80" s="12">
        <v>-0.06</v>
      </c>
      <c r="W80" s="12">
        <v>0</v>
      </c>
      <c r="X80" s="12">
        <v>0.3</v>
      </c>
      <c r="Y80" s="12">
        <v>3.5999999999999997E-2</v>
      </c>
      <c r="Z80" s="12">
        <v>-0.41</v>
      </c>
      <c r="AA80" s="12">
        <v>5.2765173577690996E-3</v>
      </c>
      <c r="AB80" s="12">
        <v>-6.4000000000000001E-2</v>
      </c>
      <c r="AC80" s="12">
        <v>-0.02</v>
      </c>
      <c r="AD80" s="12">
        <v>-0.124</v>
      </c>
      <c r="AE80" s="12">
        <v>0.34499999999999997</v>
      </c>
      <c r="AF80" s="12">
        <v>0.34499999999999997</v>
      </c>
      <c r="AG80" s="12">
        <v>-5.6000000000000001E-2</v>
      </c>
      <c r="AH80" s="12">
        <v>-2.1000000000000001E-2</v>
      </c>
      <c r="AT80" s="12">
        <v>-5.3999999999999999E-2</v>
      </c>
      <c r="AU80" s="12">
        <v>-4.9999989999999998E-3</v>
      </c>
      <c r="AV80" s="12">
        <v>-0.114</v>
      </c>
      <c r="AW80" s="12">
        <v>0.185</v>
      </c>
      <c r="AX80" s="12">
        <v>0.185</v>
      </c>
      <c r="AY80" s="12">
        <v>-9.1999999999999998E-2</v>
      </c>
      <c r="AZ80" s="12">
        <v>-2.1000000000000001E-2</v>
      </c>
    </row>
    <row r="81" spans="1:52" x14ac:dyDescent="0.2">
      <c r="A81" s="12">
        <f t="shared" ca="1" si="1"/>
        <v>1.3513739663233777</v>
      </c>
      <c r="C81" s="18">
        <v>39417</v>
      </c>
      <c r="D81" s="12">
        <v>4.4154999999999998</v>
      </c>
      <c r="E81" s="12">
        <v>4.5046069198743301E-2</v>
      </c>
      <c r="F81" s="12">
        <v>0.25</v>
      </c>
      <c r="G81" s="12">
        <v>3.5999999999999997E-2</v>
      </c>
      <c r="H81" s="12">
        <v>0.56999999999999995</v>
      </c>
      <c r="I81" s="12">
        <v>3.5999999999999997E-2</v>
      </c>
      <c r="J81" s="12">
        <v>0.19</v>
      </c>
      <c r="K81" s="12">
        <v>0.03</v>
      </c>
      <c r="L81" s="12">
        <v>-0.34</v>
      </c>
      <c r="M81" s="12">
        <v>0</v>
      </c>
      <c r="N81" s="12">
        <v>-0.26</v>
      </c>
      <c r="O81" s="12">
        <v>0</v>
      </c>
      <c r="P81" s="12">
        <v>-7.0000000000000007E-2</v>
      </c>
      <c r="Q81" s="12">
        <v>5.0000000000000001E-3</v>
      </c>
      <c r="R81" s="12">
        <v>-0.13</v>
      </c>
      <c r="S81" s="12">
        <v>5.0000000000000001E-3</v>
      </c>
      <c r="T81" s="12">
        <v>0.308</v>
      </c>
      <c r="U81" s="12">
        <v>0.05</v>
      </c>
      <c r="V81" s="12">
        <v>-0.06</v>
      </c>
      <c r="W81" s="12">
        <v>0</v>
      </c>
      <c r="X81" s="12">
        <v>0.3</v>
      </c>
      <c r="Y81" s="12">
        <v>3.5999999999999997E-2</v>
      </c>
      <c r="Z81" s="12">
        <v>-0.41</v>
      </c>
      <c r="AA81" s="12">
        <v>5.2766680737619002E-3</v>
      </c>
      <c r="AB81" s="12">
        <v>-9.1499999999999998E-2</v>
      </c>
      <c r="AC81" s="12">
        <v>-0.02</v>
      </c>
      <c r="AD81" s="12">
        <v>-0.1515</v>
      </c>
      <c r="AE81" s="12">
        <v>0.34499999999999997</v>
      </c>
      <c r="AF81" s="12">
        <v>0.34499999999999997</v>
      </c>
      <c r="AG81" s="12">
        <v>-0.127</v>
      </c>
      <c r="AH81" s="12">
        <v>-2.1000000000000001E-2</v>
      </c>
      <c r="AT81" s="12">
        <v>-6.6500000000000004E-2</v>
      </c>
      <c r="AU81" s="12">
        <v>-0.02</v>
      </c>
      <c r="AV81" s="12">
        <v>-0.1265</v>
      </c>
      <c r="AW81" s="12">
        <v>0.35</v>
      </c>
      <c r="AX81" s="12">
        <v>0.35</v>
      </c>
      <c r="AY81" s="12">
        <v>-5.6000000000000001E-2</v>
      </c>
      <c r="AZ81" s="12">
        <v>-2.1000000000000001E-2</v>
      </c>
    </row>
    <row r="82" spans="1:52" x14ac:dyDescent="0.2">
      <c r="A82" s="12">
        <f t="shared" ca="1" si="1"/>
        <v>1.347861814546484</v>
      </c>
      <c r="C82" s="18">
        <v>39448</v>
      </c>
      <c r="D82" s="12">
        <v>4.4364999999999997</v>
      </c>
      <c r="E82" s="12">
        <v>4.5226605207584002E-2</v>
      </c>
      <c r="F82" s="12">
        <v>0.25</v>
      </c>
      <c r="G82" s="12">
        <v>3.5999999999999997E-2</v>
      </c>
      <c r="H82" s="12">
        <v>0.56999999999999995</v>
      </c>
      <c r="I82" s="12">
        <v>3.5999999999999997E-2</v>
      </c>
      <c r="J82" s="12">
        <v>0.19</v>
      </c>
      <c r="K82" s="12">
        <v>0.03</v>
      </c>
      <c r="L82" s="12">
        <v>-0.34</v>
      </c>
      <c r="M82" s="12">
        <v>0</v>
      </c>
      <c r="N82" s="12">
        <v>-0.26</v>
      </c>
      <c r="O82" s="12">
        <v>0</v>
      </c>
      <c r="P82" s="12">
        <v>-7.0000000000000007E-2</v>
      </c>
      <c r="Q82" s="12">
        <v>5.0000000000000001E-3</v>
      </c>
      <c r="R82" s="12">
        <v>-0.13</v>
      </c>
      <c r="S82" s="12">
        <v>5.0000000000000001E-3</v>
      </c>
      <c r="T82" s="12">
        <v>0.378</v>
      </c>
      <c r="U82" s="12">
        <v>0.05</v>
      </c>
      <c r="V82" s="12">
        <v>-0.06</v>
      </c>
      <c r="W82" s="12">
        <v>0</v>
      </c>
      <c r="X82" s="12">
        <v>0.3</v>
      </c>
      <c r="Y82" s="12">
        <v>3.5999999999999997E-2</v>
      </c>
      <c r="Z82" s="12">
        <v>-0.41</v>
      </c>
      <c r="AA82" s="12">
        <v>5.2768227631676996E-3</v>
      </c>
      <c r="AB82" s="12">
        <v>-0.10150000000000001</v>
      </c>
      <c r="AC82" s="12">
        <v>-0.02</v>
      </c>
      <c r="AD82" s="12">
        <v>-0.1615</v>
      </c>
      <c r="AE82" s="12">
        <v>0.34499999999999997</v>
      </c>
      <c r="AF82" s="12">
        <v>0.34499999999999997</v>
      </c>
      <c r="AG82" s="12">
        <v>-8.8999999999999996E-2</v>
      </c>
      <c r="AH82" s="12">
        <v>-1.9E-2</v>
      </c>
      <c r="AT82" s="12">
        <v>-8.8999999999999996E-2</v>
      </c>
      <c r="AU82" s="12">
        <v>-0.02</v>
      </c>
      <c r="AV82" s="12">
        <v>-0.14899999999999999</v>
      </c>
      <c r="AW82" s="12">
        <v>0.35</v>
      </c>
      <c r="AX82" s="12">
        <v>0.35</v>
      </c>
      <c r="AY82" s="12">
        <v>-0.127</v>
      </c>
      <c r="AZ82" s="12">
        <v>-2.1000000000000001E-2</v>
      </c>
    </row>
    <row r="83" spans="1:52" x14ac:dyDescent="0.2">
      <c r="A83" s="12">
        <f t="shared" ca="1" si="1"/>
        <v>1.3443183641510499</v>
      </c>
      <c r="C83" s="18">
        <v>39479</v>
      </c>
      <c r="D83" s="12">
        <v>4.3525</v>
      </c>
      <c r="E83" s="12">
        <v>4.5407141227332498E-2</v>
      </c>
      <c r="F83" s="12">
        <v>0.25</v>
      </c>
      <c r="G83" s="12">
        <v>3.5999999999999997E-2</v>
      </c>
      <c r="H83" s="12">
        <v>0.56999999999999995</v>
      </c>
      <c r="I83" s="12">
        <v>3.5999999999999997E-2</v>
      </c>
      <c r="J83" s="12">
        <v>0.19</v>
      </c>
      <c r="K83" s="12">
        <v>0.03</v>
      </c>
      <c r="L83" s="12">
        <v>-0.34</v>
      </c>
      <c r="M83" s="12">
        <v>0</v>
      </c>
      <c r="N83" s="12">
        <v>-0.26</v>
      </c>
      <c r="O83" s="12">
        <v>0</v>
      </c>
      <c r="P83" s="12">
        <v>-7.0000000000000007E-2</v>
      </c>
      <c r="Q83" s="12">
        <v>5.0000000000000001E-3</v>
      </c>
      <c r="R83" s="12">
        <v>-0.13</v>
      </c>
      <c r="S83" s="12">
        <v>5.0000000000000001E-3</v>
      </c>
      <c r="T83" s="12">
        <v>0.248</v>
      </c>
      <c r="U83" s="12">
        <v>0.05</v>
      </c>
      <c r="V83" s="12">
        <v>-0.06</v>
      </c>
      <c r="W83" s="12">
        <v>0</v>
      </c>
      <c r="X83" s="12">
        <v>0.3</v>
      </c>
      <c r="Y83" s="12">
        <v>3.5999999999999997E-2</v>
      </c>
      <c r="Z83" s="12">
        <v>-0.41</v>
      </c>
      <c r="AA83" s="12">
        <v>5.2769763850879997E-3</v>
      </c>
      <c r="AB83" s="12">
        <v>-8.8999999999999996E-2</v>
      </c>
      <c r="AC83" s="12">
        <v>-0.02</v>
      </c>
      <c r="AD83" s="12">
        <v>-0.14899999999999999</v>
      </c>
      <c r="AE83" s="12">
        <v>0.34499999999999997</v>
      </c>
      <c r="AF83" s="12">
        <v>0.34499999999999997</v>
      </c>
      <c r="AG83" s="12">
        <v>-8.8999999999999996E-2</v>
      </c>
      <c r="AH83" s="12">
        <v>-1.9E-2</v>
      </c>
      <c r="AT83" s="12">
        <v>-9.9000000000000005E-2</v>
      </c>
      <c r="AU83" s="12">
        <v>-0.02</v>
      </c>
      <c r="AV83" s="12">
        <v>-0.159</v>
      </c>
      <c r="AW83" s="12">
        <v>0.35</v>
      </c>
      <c r="AX83" s="12">
        <v>0.35</v>
      </c>
      <c r="AY83" s="12">
        <v>-8.8999999999999996E-2</v>
      </c>
      <c r="AZ83" s="12">
        <v>-1.9E-2</v>
      </c>
    </row>
    <row r="84" spans="1:52" x14ac:dyDescent="0.2">
      <c r="A84" s="12">
        <f t="shared" ca="1" si="1"/>
        <v>1.3409754547267398</v>
      </c>
      <c r="C84" s="18">
        <v>39508</v>
      </c>
      <c r="D84" s="12">
        <v>4.2175000000000002</v>
      </c>
      <c r="E84" s="12">
        <v>4.5576029771810002E-2</v>
      </c>
      <c r="F84" s="12">
        <v>0.25</v>
      </c>
      <c r="G84" s="12">
        <v>3.5999999999999997E-2</v>
      </c>
      <c r="H84" s="12">
        <v>0.56999999999999995</v>
      </c>
      <c r="I84" s="12">
        <v>3.5999999999999997E-2</v>
      </c>
      <c r="J84" s="12">
        <v>0.19</v>
      </c>
      <c r="K84" s="12">
        <v>0.03</v>
      </c>
      <c r="L84" s="12">
        <v>-0.34</v>
      </c>
      <c r="M84" s="12">
        <v>0</v>
      </c>
      <c r="N84" s="12">
        <v>-0.26</v>
      </c>
      <c r="O84" s="12">
        <v>0</v>
      </c>
      <c r="P84" s="12">
        <v>-7.0000000000000007E-2</v>
      </c>
      <c r="Q84" s="12">
        <v>5.0000000000000001E-3</v>
      </c>
      <c r="R84" s="12">
        <v>-0.13</v>
      </c>
      <c r="S84" s="12">
        <v>5.0000000000000001E-3</v>
      </c>
      <c r="T84" s="12">
        <v>6.8000000000000005E-2</v>
      </c>
      <c r="U84" s="12">
        <v>0.05</v>
      </c>
      <c r="V84" s="12">
        <v>-0.06</v>
      </c>
      <c r="W84" s="12">
        <v>0</v>
      </c>
      <c r="X84" s="12">
        <v>0.3</v>
      </c>
      <c r="Y84" s="12">
        <v>3.5999999999999997E-2</v>
      </c>
      <c r="Z84" s="12">
        <v>-0.41</v>
      </c>
      <c r="AA84" s="12">
        <v>5.2771191296839002E-3</v>
      </c>
      <c r="AB84" s="12">
        <v>-7.6499999999999999E-2</v>
      </c>
      <c r="AC84" s="12">
        <v>-0.02</v>
      </c>
      <c r="AD84" s="12">
        <v>-0.13650000000000001</v>
      </c>
      <c r="AE84" s="12">
        <v>0.34499999999999997</v>
      </c>
      <c r="AF84" s="12">
        <v>0.34499999999999997</v>
      </c>
      <c r="AG84" s="12">
        <v>-0.09</v>
      </c>
      <c r="AH84" s="12">
        <v>-1.9E-2</v>
      </c>
      <c r="AT84" s="12">
        <v>-8.6499999999999994E-2</v>
      </c>
      <c r="AU84" s="12">
        <v>-0.02</v>
      </c>
      <c r="AV84" s="12">
        <v>-0.14649999999999999</v>
      </c>
      <c r="AW84" s="12">
        <v>0.35</v>
      </c>
      <c r="AX84" s="12">
        <v>0.35</v>
      </c>
      <c r="AY84" s="12">
        <v>-8.8999999999999996E-2</v>
      </c>
      <c r="AZ84" s="12">
        <v>-1.9E-2</v>
      </c>
    </row>
    <row r="85" spans="1:52" x14ac:dyDescent="0.2">
      <c r="A85" s="12">
        <f t="shared" ca="1" si="1"/>
        <v>1.3373722816194835</v>
      </c>
      <c r="C85" s="18">
        <v>39539</v>
      </c>
      <c r="D85" s="12">
        <v>4.0635000000000003</v>
      </c>
      <c r="E85" s="12">
        <v>4.5756565812667703E-2</v>
      </c>
      <c r="F85" s="12">
        <v>0.26</v>
      </c>
      <c r="G85" s="12">
        <v>3.5999999999999997E-2</v>
      </c>
      <c r="H85" s="12">
        <v>0.47499999999999998</v>
      </c>
      <c r="I85" s="12">
        <v>3.5999999999999997E-2</v>
      </c>
      <c r="J85" s="12">
        <v>0.13500000000000001</v>
      </c>
      <c r="K85" s="12">
        <v>0.03</v>
      </c>
      <c r="L85" s="12">
        <v>-0.45</v>
      </c>
      <c r="M85" s="12">
        <v>0</v>
      </c>
      <c r="N85" s="12">
        <v>-0.37</v>
      </c>
      <c r="O85" s="12">
        <v>0</v>
      </c>
      <c r="P85" s="12">
        <v>-7.0000000000000007E-2</v>
      </c>
      <c r="Q85" s="12">
        <v>5.0000000000000001E-3</v>
      </c>
      <c r="R85" s="12">
        <v>-0.19500000000000001</v>
      </c>
      <c r="S85" s="12">
        <v>2.5000000000000001E-3</v>
      </c>
      <c r="T85" s="12">
        <v>-0.25</v>
      </c>
      <c r="U85" s="12">
        <v>1.4999999999999999E-2</v>
      </c>
      <c r="V85" s="12">
        <v>-0.06</v>
      </c>
      <c r="W85" s="12">
        <v>0</v>
      </c>
      <c r="X85" s="12">
        <v>0.26</v>
      </c>
      <c r="Y85" s="12">
        <v>3.5999999999999997E-2</v>
      </c>
      <c r="Z85" s="12">
        <v>-0.46500000000000002</v>
      </c>
      <c r="AA85" s="12">
        <v>1.6491470893895E-3</v>
      </c>
      <c r="AB85" s="12">
        <v>-0.127</v>
      </c>
      <c r="AC85" s="12">
        <v>-2.4999990000000001E-3</v>
      </c>
      <c r="AD85" s="12">
        <v>-0.187</v>
      </c>
      <c r="AE85" s="12">
        <v>0.18</v>
      </c>
      <c r="AF85" s="12">
        <v>0.18</v>
      </c>
      <c r="AG85" s="12">
        <v>-8.7499999999999994E-2</v>
      </c>
      <c r="AH85" s="12">
        <v>-2.1499999999999998E-2</v>
      </c>
      <c r="AT85" s="12">
        <v>-7.3999999999999996E-2</v>
      </c>
      <c r="AU85" s="12">
        <v>-0.02</v>
      </c>
      <c r="AV85" s="12">
        <v>-0.13400000000000001</v>
      </c>
      <c r="AW85" s="12">
        <v>0.35</v>
      </c>
      <c r="AX85" s="12">
        <v>0.35</v>
      </c>
      <c r="AY85" s="12">
        <v>-0.09</v>
      </c>
      <c r="AZ85" s="12">
        <v>-1.9E-2</v>
      </c>
    </row>
    <row r="86" spans="1:52" x14ac:dyDescent="0.2">
      <c r="A86" s="12">
        <f t="shared" ca="1" si="1"/>
        <v>1.3338563813319886</v>
      </c>
      <c r="C86" s="18">
        <v>39569</v>
      </c>
      <c r="D86" s="12">
        <v>4.0674999999999999</v>
      </c>
      <c r="E86" s="12">
        <v>4.5931278120654902E-2</v>
      </c>
      <c r="F86" s="12">
        <v>0.26</v>
      </c>
      <c r="G86" s="12">
        <v>3.5999999999999997E-2</v>
      </c>
      <c r="H86" s="12">
        <v>0.47499999999999998</v>
      </c>
      <c r="I86" s="12">
        <v>3.5999999999999997E-2</v>
      </c>
      <c r="J86" s="12">
        <v>0.13500000000000001</v>
      </c>
      <c r="K86" s="12">
        <v>0.03</v>
      </c>
      <c r="L86" s="12">
        <v>-0.45</v>
      </c>
      <c r="M86" s="12">
        <v>0</v>
      </c>
      <c r="N86" s="12">
        <v>-0.37</v>
      </c>
      <c r="O86" s="12">
        <v>0</v>
      </c>
      <c r="P86" s="12">
        <v>-7.0000000000000007E-2</v>
      </c>
      <c r="Q86" s="12">
        <v>5.0000000000000001E-3</v>
      </c>
      <c r="R86" s="12">
        <v>-0.19500000000000001</v>
      </c>
      <c r="S86" s="12">
        <v>2.5000000000000001E-3</v>
      </c>
      <c r="T86" s="12">
        <v>-0.25</v>
      </c>
      <c r="U86" s="12">
        <v>1.4999999999999999E-2</v>
      </c>
      <c r="V86" s="12">
        <v>-0.06</v>
      </c>
      <c r="W86" s="12">
        <v>0</v>
      </c>
      <c r="X86" s="12">
        <v>0.26</v>
      </c>
      <c r="Y86" s="12">
        <v>3.5999999999999997E-2</v>
      </c>
      <c r="Z86" s="12">
        <v>-0.46500000000000002</v>
      </c>
      <c r="AA86" s="12">
        <v>1.6491926055124E-3</v>
      </c>
      <c r="AB86" s="12">
        <v>-0.1045</v>
      </c>
      <c r="AC86" s="12">
        <v>-2.4999990000000001E-3</v>
      </c>
      <c r="AD86" s="12">
        <v>-0.16450000000000001</v>
      </c>
      <c r="AE86" s="12">
        <v>0.18</v>
      </c>
      <c r="AF86" s="12">
        <v>0.18</v>
      </c>
      <c r="AG86" s="12">
        <v>-8.7499999999999994E-2</v>
      </c>
      <c r="AH86" s="12">
        <v>-2.1499999999999998E-2</v>
      </c>
      <c r="AT86" s="12">
        <v>-0.1245</v>
      </c>
      <c r="AU86" s="12">
        <v>-2.4999990000000001E-3</v>
      </c>
      <c r="AV86" s="12">
        <v>-0.1845</v>
      </c>
      <c r="AW86" s="12">
        <v>0.185</v>
      </c>
      <c r="AX86" s="12">
        <v>0.185</v>
      </c>
      <c r="AY86" s="12">
        <v>-8.7499999999999994E-2</v>
      </c>
      <c r="AZ86" s="12">
        <v>-1.9E-2</v>
      </c>
    </row>
    <row r="87" spans="1:52" x14ac:dyDescent="0.2">
      <c r="A87" s="12">
        <f t="shared" ca="1" si="1"/>
        <v>1.3301936583791096</v>
      </c>
      <c r="C87" s="18">
        <v>39600</v>
      </c>
      <c r="D87" s="12">
        <v>4.1074999999999999</v>
      </c>
      <c r="E87" s="12">
        <v>4.6111814182969703E-2</v>
      </c>
      <c r="F87" s="12">
        <v>0.26</v>
      </c>
      <c r="G87" s="12">
        <v>3.5999999999999997E-2</v>
      </c>
      <c r="H87" s="12">
        <v>0.47499999999999998</v>
      </c>
      <c r="I87" s="12">
        <v>3.5999999999999997E-2</v>
      </c>
      <c r="J87" s="12">
        <v>0.13500000000000001</v>
      </c>
      <c r="K87" s="12">
        <v>0.03</v>
      </c>
      <c r="L87" s="12">
        <v>-0.45</v>
      </c>
      <c r="M87" s="12">
        <v>0</v>
      </c>
      <c r="N87" s="12">
        <v>-0.37</v>
      </c>
      <c r="O87" s="12">
        <v>0</v>
      </c>
      <c r="P87" s="12">
        <v>-7.0000000000000007E-2</v>
      </c>
      <c r="Q87" s="12">
        <v>5.0000000000000001E-3</v>
      </c>
      <c r="R87" s="12">
        <v>-0.19500000000000001</v>
      </c>
      <c r="S87" s="12">
        <v>2.5000000000000001E-3</v>
      </c>
      <c r="T87" s="12">
        <v>-0.25</v>
      </c>
      <c r="U87" s="12">
        <v>1.4999999999999999E-2</v>
      </c>
      <c r="V87" s="12">
        <v>-0.06</v>
      </c>
      <c r="W87" s="12">
        <v>0</v>
      </c>
      <c r="X87" s="12">
        <v>0.26</v>
      </c>
      <c r="Y87" s="12">
        <v>3.5999999999999997E-2</v>
      </c>
      <c r="Z87" s="12">
        <v>-0.46500000000000002</v>
      </c>
      <c r="AA87" s="12">
        <v>1.6492393108616999E-3</v>
      </c>
      <c r="AB87" s="12">
        <v>-5.1999999999999998E-2</v>
      </c>
      <c r="AC87" s="12">
        <v>-2.4999990000000001E-3</v>
      </c>
      <c r="AD87" s="12">
        <v>-0.112</v>
      </c>
      <c r="AE87" s="12">
        <v>0.18</v>
      </c>
      <c r="AF87" s="12">
        <v>0.18</v>
      </c>
      <c r="AG87" s="12">
        <v>-8.7499999999999994E-2</v>
      </c>
      <c r="AH87" s="12">
        <v>-2.1499999999999998E-2</v>
      </c>
      <c r="AT87" s="12">
        <v>-0.10199999999999999</v>
      </c>
      <c r="AU87" s="12">
        <v>-2.4999990000000001E-3</v>
      </c>
      <c r="AV87" s="12">
        <v>-0.16200000000000001</v>
      </c>
      <c r="AW87" s="12">
        <v>0.185</v>
      </c>
      <c r="AX87" s="12">
        <v>0.185</v>
      </c>
      <c r="AY87" s="12">
        <v>-8.7499999999999994E-2</v>
      </c>
      <c r="AZ87" s="12">
        <v>-1.9E-2</v>
      </c>
    </row>
    <row r="88" spans="1:52" x14ac:dyDescent="0.2">
      <c r="A88" s="12">
        <f t="shared" ca="1" si="1"/>
        <v>1.3266207042712657</v>
      </c>
      <c r="C88" s="18">
        <v>39630</v>
      </c>
      <c r="D88" s="12">
        <v>4.1524999999999999</v>
      </c>
      <c r="E88" s="12">
        <v>4.62865265117198E-2</v>
      </c>
      <c r="F88" s="12">
        <v>0.26</v>
      </c>
      <c r="G88" s="12">
        <v>3.5999999999999997E-2</v>
      </c>
      <c r="H88" s="12">
        <v>0.47499999999999998</v>
      </c>
      <c r="I88" s="12">
        <v>3.5999999999999997E-2</v>
      </c>
      <c r="J88" s="12">
        <v>0.13500000000000001</v>
      </c>
      <c r="K88" s="12">
        <v>0.03</v>
      </c>
      <c r="L88" s="12">
        <v>-0.45</v>
      </c>
      <c r="M88" s="12">
        <v>0</v>
      </c>
      <c r="N88" s="12">
        <v>-0.37</v>
      </c>
      <c r="O88" s="12">
        <v>0</v>
      </c>
      <c r="P88" s="12">
        <v>-7.0000000000000007E-2</v>
      </c>
      <c r="Q88" s="12">
        <v>5.0000000000000001E-3</v>
      </c>
      <c r="R88" s="12">
        <v>-0.19500000000000001</v>
      </c>
      <c r="S88" s="12">
        <v>2.5000000000000001E-3</v>
      </c>
      <c r="T88" s="12">
        <v>-0.25</v>
      </c>
      <c r="U88" s="12">
        <v>1.4999999999999999E-2</v>
      </c>
      <c r="V88" s="12">
        <v>-0.06</v>
      </c>
      <c r="W88" s="12">
        <v>0</v>
      </c>
      <c r="X88" s="12">
        <v>0.26</v>
      </c>
      <c r="Y88" s="12">
        <v>3.5999999999999997E-2</v>
      </c>
      <c r="Z88" s="12">
        <v>-0.46500000000000002</v>
      </c>
      <c r="AA88" s="12">
        <v>1.6492841922453E-3</v>
      </c>
      <c r="AB88" s="12">
        <v>-6.2E-2</v>
      </c>
      <c r="AC88" s="12">
        <v>-2.4999990000000001E-3</v>
      </c>
      <c r="AD88" s="12">
        <v>-0.122</v>
      </c>
      <c r="AE88" s="12">
        <v>0.18</v>
      </c>
      <c r="AF88" s="12">
        <v>0.18</v>
      </c>
      <c r="AG88" s="12">
        <v>-8.7499999999999994E-2</v>
      </c>
      <c r="AH88" s="12">
        <v>-2.1499999999999998E-2</v>
      </c>
      <c r="AT88" s="12">
        <v>-4.9500000000000002E-2</v>
      </c>
      <c r="AU88" s="12">
        <v>-2.4999990000000001E-3</v>
      </c>
      <c r="AV88" s="12">
        <v>-0.1095</v>
      </c>
      <c r="AW88" s="12">
        <v>0.185</v>
      </c>
      <c r="AX88" s="12">
        <v>0.185</v>
      </c>
      <c r="AY88" s="12">
        <v>-8.7499999999999994E-2</v>
      </c>
      <c r="AZ88" s="12">
        <v>-1.9E-2</v>
      </c>
    </row>
    <row r="89" spans="1:52" x14ac:dyDescent="0.2">
      <c r="A89" s="12">
        <f t="shared" ca="1" si="1"/>
        <v>1.3228996234015502</v>
      </c>
      <c r="C89" s="18">
        <v>39661</v>
      </c>
      <c r="D89" s="12">
        <v>4.1914999999999996</v>
      </c>
      <c r="E89" s="12">
        <v>4.6467062595488599E-2</v>
      </c>
      <c r="F89" s="12">
        <v>0.26</v>
      </c>
      <c r="G89" s="12">
        <v>3.5999999999999997E-2</v>
      </c>
      <c r="H89" s="12">
        <v>0.47499999999999998</v>
      </c>
      <c r="I89" s="12">
        <v>3.5999999999999997E-2</v>
      </c>
      <c r="J89" s="12">
        <v>0.13500000000000001</v>
      </c>
      <c r="K89" s="12">
        <v>0.03</v>
      </c>
      <c r="L89" s="12">
        <v>-0.45</v>
      </c>
      <c r="M89" s="12">
        <v>0</v>
      </c>
      <c r="N89" s="12">
        <v>-0.37</v>
      </c>
      <c r="O89" s="12">
        <v>0</v>
      </c>
      <c r="P89" s="12">
        <v>-7.0000000000000007E-2</v>
      </c>
      <c r="Q89" s="12">
        <v>5.0000000000000001E-3</v>
      </c>
      <c r="R89" s="12">
        <v>-0.19500000000000001</v>
      </c>
      <c r="S89" s="12">
        <v>2.5000000000000001E-3</v>
      </c>
      <c r="T89" s="12">
        <v>-0.25</v>
      </c>
      <c r="U89" s="12">
        <v>1.4999999999999999E-2</v>
      </c>
      <c r="V89" s="12">
        <v>-0.06</v>
      </c>
      <c r="W89" s="12">
        <v>0</v>
      </c>
      <c r="X89" s="12">
        <v>0.26</v>
      </c>
      <c r="Y89" s="12">
        <v>3.5999999999999997E-2</v>
      </c>
      <c r="Z89" s="12">
        <v>-0.46500000000000002</v>
      </c>
      <c r="AA89" s="12">
        <v>1.6493302418144E-3</v>
      </c>
      <c r="AB89" s="12">
        <v>-5.7000000000000002E-2</v>
      </c>
      <c r="AC89" s="12">
        <v>-2.4999990000000001E-3</v>
      </c>
      <c r="AD89" s="12">
        <v>-0.11700000000000001</v>
      </c>
      <c r="AE89" s="12">
        <v>0.18</v>
      </c>
      <c r="AF89" s="12">
        <v>0.18</v>
      </c>
      <c r="AG89" s="12">
        <v>-8.7499999999999994E-2</v>
      </c>
      <c r="AH89" s="12">
        <v>-2.1499999999999998E-2</v>
      </c>
      <c r="AT89" s="12">
        <v>-5.9499999999999997E-2</v>
      </c>
      <c r="AU89" s="12">
        <v>-2.4999990000000001E-3</v>
      </c>
      <c r="AV89" s="12">
        <v>-0.1195</v>
      </c>
      <c r="AW89" s="12">
        <v>0.185</v>
      </c>
      <c r="AX89" s="12">
        <v>0.185</v>
      </c>
      <c r="AY89" s="12">
        <v>-8.7499999999999994E-2</v>
      </c>
      <c r="AZ89" s="12">
        <v>-1.9E-2</v>
      </c>
    </row>
    <row r="90" spans="1:52" x14ac:dyDescent="0.2">
      <c r="A90" s="12">
        <f t="shared" ca="1" si="1"/>
        <v>1.3191493463539106</v>
      </c>
      <c r="C90" s="18">
        <v>39692</v>
      </c>
      <c r="D90" s="12">
        <v>4.1855000000000002</v>
      </c>
      <c r="E90" s="12">
        <v>4.6647598690157603E-2</v>
      </c>
      <c r="F90" s="12">
        <v>0.26</v>
      </c>
      <c r="G90" s="12">
        <v>3.5999999999999997E-2</v>
      </c>
      <c r="H90" s="12">
        <v>0.47499999999999998</v>
      </c>
      <c r="I90" s="12">
        <v>3.5999999999999997E-2</v>
      </c>
      <c r="J90" s="12">
        <v>0.13500000000000001</v>
      </c>
      <c r="K90" s="12">
        <v>0.03</v>
      </c>
      <c r="L90" s="12">
        <v>-0.45</v>
      </c>
      <c r="M90" s="12">
        <v>0</v>
      </c>
      <c r="N90" s="12">
        <v>-0.37</v>
      </c>
      <c r="O90" s="12">
        <v>0</v>
      </c>
      <c r="P90" s="12">
        <v>-7.0000000000000007E-2</v>
      </c>
      <c r="Q90" s="12">
        <v>5.0000000000000001E-3</v>
      </c>
      <c r="R90" s="12">
        <v>-0.19500000000000001</v>
      </c>
      <c r="S90" s="12">
        <v>2.5000000000000001E-3</v>
      </c>
      <c r="T90" s="12">
        <v>-0.25</v>
      </c>
      <c r="U90" s="12">
        <v>1.4999999999999999E-2</v>
      </c>
      <c r="V90" s="12">
        <v>-0.06</v>
      </c>
      <c r="W90" s="12">
        <v>0</v>
      </c>
      <c r="X90" s="12">
        <v>0.26</v>
      </c>
      <c r="Y90" s="12">
        <v>3.5999999999999997E-2</v>
      </c>
      <c r="Z90" s="12">
        <v>-0.46500000000000002</v>
      </c>
      <c r="AA90" s="12">
        <v>1.6493759582083E-3</v>
      </c>
      <c r="AB90" s="12">
        <v>-6.7000000000000004E-2</v>
      </c>
      <c r="AC90" s="12">
        <v>-2.4999990000000001E-3</v>
      </c>
      <c r="AD90" s="12">
        <v>-0.127</v>
      </c>
      <c r="AE90" s="12">
        <v>0.18</v>
      </c>
      <c r="AF90" s="12">
        <v>0.18</v>
      </c>
      <c r="AG90" s="12">
        <v>-0.09</v>
      </c>
      <c r="AH90" s="12">
        <v>-2.1499999999999998E-2</v>
      </c>
      <c r="AT90" s="12">
        <v>-5.45E-2</v>
      </c>
      <c r="AU90" s="12">
        <v>-2.4999990000000001E-3</v>
      </c>
      <c r="AV90" s="12">
        <v>-0.1145</v>
      </c>
      <c r="AW90" s="12">
        <v>0.185</v>
      </c>
      <c r="AX90" s="12">
        <v>0.185</v>
      </c>
      <c r="AY90" s="12">
        <v>-8.7499999999999994E-2</v>
      </c>
      <c r="AZ90" s="12">
        <v>-1.9E-2</v>
      </c>
    </row>
    <row r="91" spans="1:52" x14ac:dyDescent="0.2">
      <c r="A91" s="12">
        <f t="shared" ca="1" si="1"/>
        <v>1.3154925421592853</v>
      </c>
      <c r="C91" s="18">
        <v>39722</v>
      </c>
      <c r="D91" s="12">
        <v>4.2035</v>
      </c>
      <c r="E91" s="12">
        <v>4.6822311050216399E-2</v>
      </c>
      <c r="F91" s="12">
        <v>0.26</v>
      </c>
      <c r="G91" s="12">
        <v>3.5999999999999997E-2</v>
      </c>
      <c r="H91" s="12">
        <v>0.47499999999999998</v>
      </c>
      <c r="I91" s="12">
        <v>3.5999999999999997E-2</v>
      </c>
      <c r="J91" s="12">
        <v>0.13500000000000001</v>
      </c>
      <c r="K91" s="12">
        <v>0.03</v>
      </c>
      <c r="L91" s="12">
        <v>-0.45</v>
      </c>
      <c r="M91" s="12">
        <v>0</v>
      </c>
      <c r="N91" s="12">
        <v>-0.37</v>
      </c>
      <c r="O91" s="12">
        <v>0</v>
      </c>
      <c r="P91" s="12">
        <v>-7.0000000000000007E-2</v>
      </c>
      <c r="Q91" s="12">
        <v>5.0000000000000001E-3</v>
      </c>
      <c r="R91" s="12">
        <v>-0.19500000000000001</v>
      </c>
      <c r="S91" s="12">
        <v>2.5000000000000001E-3</v>
      </c>
      <c r="T91" s="12">
        <v>-0.25</v>
      </c>
      <c r="U91" s="12">
        <v>1.4999999999999999E-2</v>
      </c>
      <c r="V91" s="12">
        <v>-0.06</v>
      </c>
      <c r="W91" s="12">
        <v>0</v>
      </c>
      <c r="X91" s="12">
        <v>0.26</v>
      </c>
      <c r="Y91" s="12">
        <v>3.5999999999999997E-2</v>
      </c>
      <c r="Z91" s="12">
        <v>-0.46500000000000002</v>
      </c>
      <c r="AA91" s="12">
        <v>1.6494198827101E-3</v>
      </c>
      <c r="AB91" s="12">
        <v>-5.45E-2</v>
      </c>
      <c r="AC91" s="12">
        <v>-2.4999990000000001E-3</v>
      </c>
      <c r="AD91" s="12">
        <v>-0.1145</v>
      </c>
      <c r="AE91" s="12">
        <v>0.18</v>
      </c>
      <c r="AF91" s="12">
        <v>0.18</v>
      </c>
      <c r="AG91" s="12">
        <v>-0.09</v>
      </c>
      <c r="AH91" s="12">
        <v>-2.1499999999999998E-2</v>
      </c>
      <c r="AT91" s="12">
        <v>-6.4500000000000002E-2</v>
      </c>
      <c r="AU91" s="12">
        <v>-2.4999990000000001E-3</v>
      </c>
      <c r="AV91" s="12">
        <v>-0.1245</v>
      </c>
      <c r="AW91" s="12">
        <v>0.185</v>
      </c>
      <c r="AX91" s="12">
        <v>0.185</v>
      </c>
      <c r="AY91" s="12">
        <v>-0.09</v>
      </c>
      <c r="AZ91" s="12">
        <v>-1.9E-2</v>
      </c>
    </row>
    <row r="92" spans="1:52" x14ac:dyDescent="0.2">
      <c r="A92" s="12">
        <f t="shared" ca="1" si="1"/>
        <v>1.3116857301272429</v>
      </c>
      <c r="C92" s="18">
        <v>39753</v>
      </c>
      <c r="D92" s="12">
        <v>4.3605</v>
      </c>
      <c r="E92" s="12">
        <v>4.7002847166333503E-2</v>
      </c>
      <c r="F92" s="12">
        <v>0.25</v>
      </c>
      <c r="G92" s="12">
        <v>3.7999999999999999E-2</v>
      </c>
      <c r="H92" s="12">
        <v>0.5</v>
      </c>
      <c r="I92" s="12">
        <v>3.7999999999999999E-2</v>
      </c>
      <c r="J92" s="12">
        <v>0</v>
      </c>
      <c r="K92" s="12">
        <v>0.03</v>
      </c>
      <c r="L92" s="12">
        <v>-0.34</v>
      </c>
      <c r="M92" s="12">
        <v>0</v>
      </c>
      <c r="N92" s="12">
        <v>-0.26</v>
      </c>
      <c r="O92" s="12">
        <v>0</v>
      </c>
      <c r="P92" s="12">
        <v>-7.0000000000000007E-2</v>
      </c>
      <c r="Q92" s="12">
        <v>5.0000000000000001E-3</v>
      </c>
      <c r="R92" s="12">
        <v>-0.13</v>
      </c>
      <c r="S92" s="12">
        <v>5.0000000000000001E-3</v>
      </c>
      <c r="T92" s="12">
        <v>0.248</v>
      </c>
      <c r="U92" s="12">
        <v>0.05</v>
      </c>
      <c r="V92" s="12">
        <v>-0.06</v>
      </c>
      <c r="W92" s="12">
        <v>0</v>
      </c>
      <c r="X92" s="12">
        <v>0.3</v>
      </c>
      <c r="Y92" s="12">
        <v>3.7999999999999999E-2</v>
      </c>
      <c r="Z92" s="12">
        <v>-0.44</v>
      </c>
      <c r="AA92" s="12">
        <v>5.2782878197743998E-3</v>
      </c>
      <c r="AB92" s="12">
        <v>-6.2E-2</v>
      </c>
      <c r="AC92" s="12">
        <v>-1.7500000000000002E-2</v>
      </c>
      <c r="AD92" s="12">
        <v>-0.122</v>
      </c>
      <c r="AE92" s="12">
        <v>0.28000000000000003</v>
      </c>
      <c r="AF92" s="12">
        <v>0.28000000000000003</v>
      </c>
      <c r="AG92" s="12">
        <v>-5.3999999999999999E-2</v>
      </c>
      <c r="AH92" s="12">
        <v>-1.9E-2</v>
      </c>
      <c r="AT92" s="12">
        <v>-5.1999999999999998E-2</v>
      </c>
      <c r="AU92" s="12">
        <v>-2.4999990000000001E-3</v>
      </c>
      <c r="AV92" s="12">
        <v>-0.112</v>
      </c>
      <c r="AW92" s="12">
        <v>0.185</v>
      </c>
      <c r="AX92" s="12">
        <v>0.185</v>
      </c>
      <c r="AY92" s="12">
        <v>-0.09</v>
      </c>
      <c r="AZ92" s="12">
        <v>-1.9E-2</v>
      </c>
    </row>
    <row r="93" spans="1:52" x14ac:dyDescent="0.2">
      <c r="A93" s="12">
        <f t="shared" ca="1" si="1"/>
        <v>1.3076506206266882</v>
      </c>
      <c r="C93" s="18">
        <v>39783</v>
      </c>
      <c r="D93" s="12">
        <v>4.5205000000000002</v>
      </c>
      <c r="E93" s="12">
        <v>4.7133491965252197E-2</v>
      </c>
      <c r="F93" s="12">
        <v>0.25</v>
      </c>
      <c r="G93" s="12">
        <v>3.7999999999999999E-2</v>
      </c>
      <c r="H93" s="12">
        <v>0.56999999999999995</v>
      </c>
      <c r="I93" s="12">
        <v>3.7999999999999999E-2</v>
      </c>
      <c r="J93" s="12">
        <v>0</v>
      </c>
      <c r="K93" s="12">
        <v>0.03</v>
      </c>
      <c r="L93" s="12">
        <v>-0.34</v>
      </c>
      <c r="M93" s="12">
        <v>0</v>
      </c>
      <c r="N93" s="12">
        <v>-0.26</v>
      </c>
      <c r="O93" s="12">
        <v>0</v>
      </c>
      <c r="P93" s="12">
        <v>-7.0000000000000007E-2</v>
      </c>
      <c r="Q93" s="12">
        <v>5.0000000000000001E-3</v>
      </c>
      <c r="R93" s="12">
        <v>-0.13</v>
      </c>
      <c r="S93" s="12">
        <v>5.0000000000000001E-3</v>
      </c>
      <c r="T93" s="12">
        <v>0.308</v>
      </c>
      <c r="U93" s="12">
        <v>0.05</v>
      </c>
      <c r="V93" s="12">
        <v>-0.06</v>
      </c>
      <c r="W93" s="12">
        <v>0</v>
      </c>
      <c r="X93" s="12">
        <v>0.3</v>
      </c>
      <c r="Y93" s="12">
        <v>3.7999999999999999E-2</v>
      </c>
      <c r="Z93" s="12">
        <v>-0.44</v>
      </c>
      <c r="AA93" s="12">
        <v>5.2768238691107E-3</v>
      </c>
      <c r="AB93" s="12">
        <v>-8.9499999999999996E-2</v>
      </c>
      <c r="AC93" s="12">
        <v>-1.7500000000000002E-2</v>
      </c>
      <c r="AD93" s="12">
        <v>-0.14949999999999999</v>
      </c>
      <c r="AE93" s="12">
        <v>0.28000000000000003</v>
      </c>
      <c r="AF93" s="12">
        <v>0.28000000000000003</v>
      </c>
      <c r="AG93" s="12">
        <v>-0.125</v>
      </c>
      <c r="AH93" s="12">
        <v>-1.9E-2</v>
      </c>
      <c r="AT93" s="12">
        <v>-6.4500000000000002E-2</v>
      </c>
      <c r="AU93" s="12">
        <v>-1.7500000000000002E-2</v>
      </c>
      <c r="AV93" s="12">
        <v>-0.1245</v>
      </c>
      <c r="AW93" s="12">
        <v>0.28499999999999998</v>
      </c>
      <c r="AX93" s="12">
        <v>0.28499999999999998</v>
      </c>
      <c r="AY93" s="12">
        <v>-5.3999999999999999E-2</v>
      </c>
      <c r="AZ93" s="12">
        <v>-1.9E-2</v>
      </c>
    </row>
    <row r="94" spans="1:52" x14ac:dyDescent="0.2">
      <c r="A94" s="12">
        <f t="shared" ca="1" si="1"/>
        <v>1.3032137531768857</v>
      </c>
      <c r="C94" s="18">
        <v>39814</v>
      </c>
      <c r="D94" s="12">
        <v>4.5439999999999996</v>
      </c>
      <c r="E94" s="12">
        <v>4.7233669565284797E-2</v>
      </c>
      <c r="F94" s="12">
        <v>0.25</v>
      </c>
      <c r="G94" s="12">
        <v>3.7999999999999999E-2</v>
      </c>
      <c r="H94" s="12">
        <v>0.56999999999999995</v>
      </c>
      <c r="I94" s="12">
        <v>3.7999999999999999E-2</v>
      </c>
      <c r="J94" s="12">
        <v>0</v>
      </c>
      <c r="K94" s="12">
        <v>0.03</v>
      </c>
      <c r="L94" s="12">
        <v>-0.34</v>
      </c>
      <c r="M94" s="12">
        <v>0</v>
      </c>
      <c r="N94" s="12">
        <v>-0.26</v>
      </c>
      <c r="O94" s="12">
        <v>0</v>
      </c>
      <c r="P94" s="12">
        <v>-7.0000000000000007E-2</v>
      </c>
      <c r="Q94" s="12">
        <v>5.0000000000000001E-3</v>
      </c>
      <c r="R94" s="12">
        <v>-0.13</v>
      </c>
      <c r="S94" s="12">
        <v>5.0000000000000001E-3</v>
      </c>
      <c r="T94" s="12">
        <v>0.378</v>
      </c>
      <c r="U94" s="12">
        <v>0.05</v>
      </c>
      <c r="V94" s="12">
        <v>-0.06</v>
      </c>
      <c r="W94" s="12">
        <v>0</v>
      </c>
      <c r="X94" s="12">
        <v>0.3</v>
      </c>
      <c r="Y94" s="12">
        <v>3.7999999999999999E-2</v>
      </c>
      <c r="Z94" s="12">
        <v>-0.44</v>
      </c>
      <c r="AA94" s="12">
        <v>5.2739908296085001E-3</v>
      </c>
      <c r="AB94" s="12">
        <v>-9.9500000000000005E-2</v>
      </c>
      <c r="AC94" s="12">
        <v>-1.7500000000000002E-2</v>
      </c>
      <c r="AD94" s="12">
        <v>-0.1595</v>
      </c>
      <c r="AE94" s="12">
        <v>0.28000000000000003</v>
      </c>
      <c r="AF94" s="12">
        <v>0.28000000000000003</v>
      </c>
      <c r="AG94" s="12">
        <v>-8.6999999999999994E-2</v>
      </c>
      <c r="AH94" s="12">
        <v>-1.7000000000000001E-2</v>
      </c>
      <c r="AT94" s="12">
        <v>-8.6999999999999994E-2</v>
      </c>
      <c r="AU94" s="12">
        <v>-1.7500000000000002E-2</v>
      </c>
      <c r="AV94" s="12">
        <v>-0.14699999999999999</v>
      </c>
      <c r="AW94" s="12">
        <v>0.28499999999999998</v>
      </c>
      <c r="AX94" s="12">
        <v>0.28499999999999998</v>
      </c>
      <c r="AY94" s="12">
        <v>-0.125</v>
      </c>
      <c r="AZ94" s="12">
        <v>-1.9E-2</v>
      </c>
    </row>
    <row r="95" spans="1:52" x14ac:dyDescent="0.2">
      <c r="A95" s="12">
        <f t="shared" ca="1" si="1"/>
        <v>1.2987703288033614</v>
      </c>
      <c r="C95" s="18">
        <v>39845</v>
      </c>
      <c r="D95" s="12">
        <v>4.46</v>
      </c>
      <c r="E95" s="12">
        <v>4.7333847168672602E-2</v>
      </c>
      <c r="F95" s="12">
        <v>0.25</v>
      </c>
      <c r="G95" s="12">
        <v>3.7999999999999999E-2</v>
      </c>
      <c r="H95" s="12">
        <v>0.56999999999999995</v>
      </c>
      <c r="I95" s="12">
        <v>3.7999999999999999E-2</v>
      </c>
      <c r="J95" s="12">
        <v>0</v>
      </c>
      <c r="K95" s="12">
        <v>0.03</v>
      </c>
      <c r="L95" s="12">
        <v>-0.34</v>
      </c>
      <c r="M95" s="12">
        <v>0</v>
      </c>
      <c r="N95" s="12">
        <v>-0.26</v>
      </c>
      <c r="O95" s="12">
        <v>0</v>
      </c>
      <c r="P95" s="12">
        <v>-7.0000000000000007E-2</v>
      </c>
      <c r="Q95" s="12">
        <v>5.0000000000000001E-3</v>
      </c>
      <c r="R95" s="12">
        <v>-0.13</v>
      </c>
      <c r="S95" s="12">
        <v>5.0000000000000001E-3</v>
      </c>
      <c r="T95" s="12">
        <v>0.248</v>
      </c>
      <c r="U95" s="12">
        <v>0.05</v>
      </c>
      <c r="V95" s="12">
        <v>-0.06</v>
      </c>
      <c r="W95" s="12">
        <v>0</v>
      </c>
      <c r="X95" s="12">
        <v>0.3</v>
      </c>
      <c r="Y95" s="12">
        <v>3.7999999999999999E-2</v>
      </c>
      <c r="Z95" s="12">
        <v>-0.44</v>
      </c>
      <c r="AA95" s="12">
        <v>5.2710884154747997E-3</v>
      </c>
      <c r="AB95" s="12">
        <v>-8.6999999999999994E-2</v>
      </c>
      <c r="AC95" s="12">
        <v>-1.7500000000000002E-2</v>
      </c>
      <c r="AD95" s="12">
        <v>-0.14699999999999999</v>
      </c>
      <c r="AE95" s="12">
        <v>0.28000000000000003</v>
      </c>
      <c r="AF95" s="12">
        <v>0.28000000000000003</v>
      </c>
      <c r="AG95" s="12">
        <v>-8.6999999999999994E-2</v>
      </c>
      <c r="AH95" s="12">
        <v>-1.7000000000000001E-2</v>
      </c>
      <c r="AT95" s="12">
        <v>-9.7000000000000003E-2</v>
      </c>
      <c r="AU95" s="12">
        <v>-1.7500000000000002E-2</v>
      </c>
      <c r="AV95" s="12">
        <v>-0.157</v>
      </c>
      <c r="AW95" s="12">
        <v>0.28499999999999998</v>
      </c>
      <c r="AX95" s="12">
        <v>0.28499999999999998</v>
      </c>
      <c r="AY95" s="12">
        <v>-8.6999999999999994E-2</v>
      </c>
      <c r="AZ95" s="12">
        <v>-1.7000000000000001E-2</v>
      </c>
    </row>
    <row r="96" spans="1:52" x14ac:dyDescent="0.2">
      <c r="A96" s="12">
        <f t="shared" ca="1" si="1"/>
        <v>1.294751420130708</v>
      </c>
      <c r="C96" s="18">
        <v>39873</v>
      </c>
      <c r="D96" s="12">
        <v>4.3250000000000002</v>
      </c>
      <c r="E96" s="12">
        <v>4.74243301681656E-2</v>
      </c>
      <c r="F96" s="12">
        <v>0.25</v>
      </c>
      <c r="G96" s="12">
        <v>3.7999999999999999E-2</v>
      </c>
      <c r="H96" s="12">
        <v>0.56999999999999995</v>
      </c>
      <c r="I96" s="12">
        <v>3.7999999999999999E-2</v>
      </c>
      <c r="J96" s="12">
        <v>0</v>
      </c>
      <c r="K96" s="12">
        <v>0.03</v>
      </c>
      <c r="L96" s="12">
        <v>-0.34</v>
      </c>
      <c r="M96" s="12">
        <v>0</v>
      </c>
      <c r="N96" s="12">
        <v>-0.26</v>
      </c>
      <c r="O96" s="12">
        <v>0</v>
      </c>
      <c r="P96" s="12">
        <v>-7.0000000000000007E-2</v>
      </c>
      <c r="Q96" s="12">
        <v>5.0000000000000001E-3</v>
      </c>
      <c r="R96" s="12">
        <v>-0.13</v>
      </c>
      <c r="S96" s="12">
        <v>5.0000000000000001E-3</v>
      </c>
      <c r="T96" s="12">
        <v>6.8000000000000005E-2</v>
      </c>
      <c r="U96" s="12">
        <v>0.05</v>
      </c>
      <c r="V96" s="12">
        <v>-0.06</v>
      </c>
      <c r="W96" s="12">
        <v>0</v>
      </c>
      <c r="X96" s="12">
        <v>0.3</v>
      </c>
      <c r="Y96" s="12">
        <v>3.7999999999999999E-2</v>
      </c>
      <c r="Z96" s="12">
        <v>-0.44</v>
      </c>
      <c r="AA96" s="12">
        <v>5.2684073599409999E-3</v>
      </c>
      <c r="AB96" s="12">
        <v>-7.4499999999999997E-2</v>
      </c>
      <c r="AC96" s="12">
        <v>-1.7500000000000002E-2</v>
      </c>
      <c r="AD96" s="12">
        <v>-0.13450000000000001</v>
      </c>
      <c r="AE96" s="12">
        <v>0.28000000000000003</v>
      </c>
      <c r="AF96" s="12">
        <v>0.28000000000000003</v>
      </c>
      <c r="AG96" s="12">
        <v>-8.7999999999999995E-2</v>
      </c>
      <c r="AH96" s="12">
        <v>-1.7000000000000001E-2</v>
      </c>
      <c r="AT96" s="12">
        <v>-8.4500000000000006E-2</v>
      </c>
      <c r="AU96" s="12">
        <v>-1.7500000000000002E-2</v>
      </c>
      <c r="AV96" s="12">
        <v>-0.14449999999999999</v>
      </c>
      <c r="AW96" s="12">
        <v>0.28499999999999998</v>
      </c>
      <c r="AX96" s="12">
        <v>0.28499999999999998</v>
      </c>
      <c r="AY96" s="12">
        <v>-8.6999999999999994E-2</v>
      </c>
      <c r="AZ96" s="12">
        <v>-1.7000000000000001E-2</v>
      </c>
    </row>
    <row r="97" spans="1:52" x14ac:dyDescent="0.2">
      <c r="A97" s="12">
        <f t="shared" ca="1" si="1"/>
        <v>1.2902959901842086</v>
      </c>
      <c r="C97" s="18">
        <v>39904</v>
      </c>
      <c r="D97" s="12">
        <v>4.1710000000000003</v>
      </c>
      <c r="E97" s="12">
        <v>4.7524507777938499E-2</v>
      </c>
      <c r="F97" s="12">
        <v>0.26</v>
      </c>
      <c r="G97" s="12">
        <v>3.7999999999999999E-2</v>
      </c>
      <c r="H97" s="12">
        <v>0.47499999999999998</v>
      </c>
      <c r="I97" s="12">
        <v>3.7999999999999999E-2</v>
      </c>
      <c r="J97" s="12">
        <v>0</v>
      </c>
      <c r="K97" s="12">
        <v>0.03</v>
      </c>
      <c r="L97" s="12">
        <v>-0.45</v>
      </c>
      <c r="M97" s="12">
        <v>0</v>
      </c>
      <c r="N97" s="12">
        <v>-0.37</v>
      </c>
      <c r="O97" s="12">
        <v>0</v>
      </c>
      <c r="P97" s="12">
        <v>-7.0000000000000007E-2</v>
      </c>
      <c r="Q97" s="12">
        <v>5.0000000000000001E-3</v>
      </c>
      <c r="R97" s="12">
        <v>-0.19500000000000001</v>
      </c>
      <c r="S97" s="12">
        <v>2.5000000000000001E-3</v>
      </c>
      <c r="T97" s="12">
        <v>-0.25</v>
      </c>
      <c r="U97" s="12">
        <v>1.4999999999999999E-2</v>
      </c>
      <c r="V97" s="12">
        <v>-0.06</v>
      </c>
      <c r="W97" s="12">
        <v>0</v>
      </c>
      <c r="X97" s="12">
        <v>0.26</v>
      </c>
      <c r="Y97" s="12">
        <v>3.7999999999999999E-2</v>
      </c>
      <c r="Z97" s="12">
        <v>-0.53</v>
      </c>
      <c r="AA97" s="12">
        <v>1.6454291481155E-3</v>
      </c>
      <c r="AB97" s="12">
        <v>-0.125</v>
      </c>
      <c r="AC97" s="12">
        <v>0</v>
      </c>
      <c r="AD97" s="12">
        <v>-0.185</v>
      </c>
      <c r="AE97" s="12">
        <v>0.16</v>
      </c>
      <c r="AF97" s="12">
        <v>0.16</v>
      </c>
      <c r="AG97" s="12">
        <v>-8.5500000000000007E-2</v>
      </c>
      <c r="AH97" s="12">
        <v>-1.95E-2</v>
      </c>
      <c r="AT97" s="12">
        <v>-7.1999999999999995E-2</v>
      </c>
      <c r="AU97" s="12">
        <v>-1.7500000000000002E-2</v>
      </c>
      <c r="AV97" s="12">
        <v>-0.13200000000000001</v>
      </c>
      <c r="AW97" s="12">
        <v>0.28499999999999998</v>
      </c>
      <c r="AX97" s="12">
        <v>0.28499999999999998</v>
      </c>
      <c r="AY97" s="12">
        <v>-8.7999999999999995E-2</v>
      </c>
      <c r="AZ97" s="12">
        <v>-1.7000000000000001E-2</v>
      </c>
    </row>
    <row r="98" spans="1:52" x14ac:dyDescent="0.2">
      <c r="A98" s="12">
        <f t="shared" ca="1" si="1"/>
        <v>1.2859785124432979</v>
      </c>
      <c r="C98" s="18">
        <v>39934</v>
      </c>
      <c r="D98" s="12">
        <v>4.1749999999999998</v>
      </c>
      <c r="E98" s="12">
        <v>4.7621453855107201E-2</v>
      </c>
      <c r="F98" s="12">
        <v>0.26</v>
      </c>
      <c r="G98" s="12">
        <v>3.7999999999999999E-2</v>
      </c>
      <c r="H98" s="12">
        <v>0.47499999999999998</v>
      </c>
      <c r="I98" s="12">
        <v>3.7999999999999999E-2</v>
      </c>
      <c r="J98" s="12">
        <v>0</v>
      </c>
      <c r="K98" s="12">
        <v>0.03</v>
      </c>
      <c r="L98" s="12">
        <v>-0.45</v>
      </c>
      <c r="M98" s="12">
        <v>0</v>
      </c>
      <c r="N98" s="12">
        <v>-0.37</v>
      </c>
      <c r="O98" s="12">
        <v>0</v>
      </c>
      <c r="P98" s="12">
        <v>-7.0000000000000007E-2</v>
      </c>
      <c r="Q98" s="12">
        <v>5.0000000000000001E-3</v>
      </c>
      <c r="R98" s="12">
        <v>-0.19500000000000001</v>
      </c>
      <c r="S98" s="12">
        <v>2.5000000000000001E-3</v>
      </c>
      <c r="T98" s="12">
        <v>-0.25</v>
      </c>
      <c r="U98" s="12">
        <v>1.4999999999999999E-2</v>
      </c>
      <c r="V98" s="12">
        <v>-0.06</v>
      </c>
      <c r="W98" s="12">
        <v>0</v>
      </c>
      <c r="X98" s="12">
        <v>0.26</v>
      </c>
      <c r="Y98" s="12">
        <v>3.7999999999999999E-2</v>
      </c>
      <c r="Z98" s="12">
        <v>-0.53</v>
      </c>
      <c r="AA98" s="12">
        <v>1.6444910547560999E-3</v>
      </c>
      <c r="AB98" s="12">
        <v>-0.10249999999999999</v>
      </c>
      <c r="AC98" s="12">
        <v>0</v>
      </c>
      <c r="AD98" s="12">
        <v>-0.16250000000000001</v>
      </c>
      <c r="AE98" s="12">
        <v>0.16</v>
      </c>
      <c r="AF98" s="12">
        <v>0.16</v>
      </c>
      <c r="AG98" s="12">
        <v>-8.5500000000000007E-2</v>
      </c>
      <c r="AH98" s="12">
        <v>-1.95E-2</v>
      </c>
      <c r="AT98" s="12">
        <v>-0.1225</v>
      </c>
      <c r="AU98" s="12">
        <v>0</v>
      </c>
      <c r="AV98" s="12">
        <v>-0.1825</v>
      </c>
      <c r="AW98" s="12">
        <v>0.16500000000000001</v>
      </c>
      <c r="AX98" s="12">
        <v>0.16500000000000001</v>
      </c>
      <c r="AY98" s="12">
        <v>-8.5500000000000007E-2</v>
      </c>
      <c r="AZ98" s="12">
        <v>-1.7000000000000001E-2</v>
      </c>
    </row>
    <row r="99" spans="1:52" x14ac:dyDescent="0.2">
      <c r="A99" s="12">
        <f t="shared" ca="1" si="1"/>
        <v>1.2815113212066009</v>
      </c>
      <c r="C99" s="18">
        <v>39965</v>
      </c>
      <c r="D99" s="12">
        <v>4.2149999999999999</v>
      </c>
      <c r="E99" s="12">
        <v>4.7721631471481403E-2</v>
      </c>
      <c r="F99" s="12">
        <v>0.26</v>
      </c>
      <c r="G99" s="12">
        <v>3.7999999999999999E-2</v>
      </c>
      <c r="H99" s="12">
        <v>0.47499999999999998</v>
      </c>
      <c r="I99" s="12">
        <v>3.7999999999999999E-2</v>
      </c>
      <c r="J99" s="12">
        <v>0</v>
      </c>
      <c r="K99" s="12">
        <v>0.03</v>
      </c>
      <c r="L99" s="12">
        <v>-0.45</v>
      </c>
      <c r="M99" s="12">
        <v>0</v>
      </c>
      <c r="N99" s="12">
        <v>-0.37</v>
      </c>
      <c r="O99" s="12">
        <v>0</v>
      </c>
      <c r="P99" s="12">
        <v>-7.0000000000000007E-2</v>
      </c>
      <c r="Q99" s="12">
        <v>5.0000000000000001E-3</v>
      </c>
      <c r="R99" s="12">
        <v>-0.19500000000000001</v>
      </c>
      <c r="S99" s="12">
        <v>2.5000000000000001E-3</v>
      </c>
      <c r="T99" s="12">
        <v>-0.25</v>
      </c>
      <c r="U99" s="12">
        <v>1.4999999999999999E-2</v>
      </c>
      <c r="V99" s="12">
        <v>-0.06</v>
      </c>
      <c r="W99" s="12">
        <v>0</v>
      </c>
      <c r="X99" s="12">
        <v>0.26</v>
      </c>
      <c r="Y99" s="12">
        <v>3.7999999999999999E-2</v>
      </c>
      <c r="Z99" s="12">
        <v>-0.53</v>
      </c>
      <c r="AA99" s="12">
        <v>1.6435005225001E-3</v>
      </c>
      <c r="AB99" s="12">
        <v>-0.05</v>
      </c>
      <c r="AC99" s="12">
        <v>0</v>
      </c>
      <c r="AD99" s="12">
        <v>-0.11</v>
      </c>
      <c r="AE99" s="12">
        <v>0.16</v>
      </c>
      <c r="AF99" s="12">
        <v>0.16</v>
      </c>
      <c r="AG99" s="12">
        <v>-8.5500000000000007E-2</v>
      </c>
      <c r="AH99" s="12">
        <v>-1.95E-2</v>
      </c>
      <c r="AT99" s="12">
        <v>-0.1</v>
      </c>
      <c r="AU99" s="12">
        <v>0</v>
      </c>
      <c r="AV99" s="12">
        <v>-0.16</v>
      </c>
      <c r="AW99" s="12">
        <v>0.16500000000000001</v>
      </c>
      <c r="AX99" s="12">
        <v>0.16500000000000001</v>
      </c>
      <c r="AY99" s="12">
        <v>-8.5500000000000007E-2</v>
      </c>
      <c r="AZ99" s="12">
        <v>-1.7000000000000001E-2</v>
      </c>
    </row>
    <row r="100" spans="1:52" x14ac:dyDescent="0.2">
      <c r="A100" s="12">
        <f t="shared" ca="1" si="1"/>
        <v>1.2771827811127618</v>
      </c>
      <c r="C100" s="18">
        <v>39995</v>
      </c>
      <c r="D100" s="12">
        <v>4.26</v>
      </c>
      <c r="E100" s="12">
        <v>4.7818577555037899E-2</v>
      </c>
      <c r="F100" s="12">
        <v>0.26</v>
      </c>
      <c r="G100" s="12">
        <v>3.7999999999999999E-2</v>
      </c>
      <c r="H100" s="12">
        <v>0.47499999999999998</v>
      </c>
      <c r="I100" s="12">
        <v>3.7999999999999999E-2</v>
      </c>
      <c r="J100" s="12">
        <v>0</v>
      </c>
      <c r="K100" s="12">
        <v>0.03</v>
      </c>
      <c r="L100" s="12">
        <v>-0.45</v>
      </c>
      <c r="M100" s="12">
        <v>0</v>
      </c>
      <c r="N100" s="12">
        <v>-0.37</v>
      </c>
      <c r="O100" s="12">
        <v>0</v>
      </c>
      <c r="P100" s="12">
        <v>-7.0000000000000007E-2</v>
      </c>
      <c r="Q100" s="12">
        <v>5.0000000000000001E-3</v>
      </c>
      <c r="R100" s="12">
        <v>-0.19500000000000001</v>
      </c>
      <c r="S100" s="12">
        <v>2.5000000000000001E-3</v>
      </c>
      <c r="T100" s="12">
        <v>-0.25</v>
      </c>
      <c r="U100" s="12">
        <v>1.4999999999999999E-2</v>
      </c>
      <c r="V100" s="12">
        <v>-0.06</v>
      </c>
      <c r="W100" s="12">
        <v>0</v>
      </c>
      <c r="X100" s="12">
        <v>0.26</v>
      </c>
      <c r="Y100" s="12">
        <v>3.7999999999999999E-2</v>
      </c>
      <c r="Z100" s="12">
        <v>-0.53</v>
      </c>
      <c r="AA100" s="12">
        <v>1.6425214977681E-3</v>
      </c>
      <c r="AB100" s="12">
        <v>-0.06</v>
      </c>
      <c r="AC100" s="12">
        <v>0</v>
      </c>
      <c r="AD100" s="12">
        <v>-0.12</v>
      </c>
      <c r="AE100" s="12">
        <v>0.16</v>
      </c>
      <c r="AF100" s="12">
        <v>0.16</v>
      </c>
      <c r="AG100" s="12">
        <v>-8.5500000000000007E-2</v>
      </c>
      <c r="AH100" s="12">
        <v>-1.95E-2</v>
      </c>
      <c r="AT100" s="12">
        <v>-4.7500000000000001E-2</v>
      </c>
      <c r="AU100" s="12">
        <v>0</v>
      </c>
      <c r="AV100" s="12">
        <v>-0.1075</v>
      </c>
      <c r="AW100" s="12">
        <v>0.16500000000000001</v>
      </c>
      <c r="AX100" s="12">
        <v>0.16500000000000001</v>
      </c>
      <c r="AY100" s="12">
        <v>-8.5500000000000007E-2</v>
      </c>
      <c r="AZ100" s="12">
        <v>-1.7000000000000001E-2</v>
      </c>
    </row>
    <row r="101" spans="1:52" x14ac:dyDescent="0.2">
      <c r="A101" s="12">
        <f t="shared" ca="1" si="1"/>
        <v>1.2727044883581113</v>
      </c>
      <c r="C101" s="18">
        <v>40026</v>
      </c>
      <c r="D101" s="12">
        <v>4.2990000000000004</v>
      </c>
      <c r="E101" s="12">
        <v>4.7918755178012702E-2</v>
      </c>
      <c r="F101" s="12">
        <v>0.26</v>
      </c>
      <c r="G101" s="12">
        <v>3.7999999999999999E-2</v>
      </c>
      <c r="H101" s="12">
        <v>0.47499999999999998</v>
      </c>
      <c r="I101" s="12">
        <v>3.7999999999999999E-2</v>
      </c>
      <c r="J101" s="12">
        <v>0</v>
      </c>
      <c r="K101" s="12">
        <v>0.03</v>
      </c>
      <c r="L101" s="12">
        <v>-0.45</v>
      </c>
      <c r="M101" s="12">
        <v>0</v>
      </c>
      <c r="N101" s="12">
        <v>-0.37</v>
      </c>
      <c r="O101" s="12">
        <v>0</v>
      </c>
      <c r="P101" s="12">
        <v>-7.0000000000000007E-2</v>
      </c>
      <c r="Q101" s="12">
        <v>5.0000000000000001E-3</v>
      </c>
      <c r="R101" s="12">
        <v>-0.19500000000000001</v>
      </c>
      <c r="S101" s="12">
        <v>2.5000000000000001E-3</v>
      </c>
      <c r="T101" s="12">
        <v>-0.25</v>
      </c>
      <c r="U101" s="12">
        <v>1.4999999999999999E-2</v>
      </c>
      <c r="V101" s="12">
        <v>-0.06</v>
      </c>
      <c r="W101" s="12">
        <v>0</v>
      </c>
      <c r="X101" s="12">
        <v>0.26</v>
      </c>
      <c r="Y101" s="12">
        <v>3.7999999999999999E-2</v>
      </c>
      <c r="Z101" s="12">
        <v>-0.53</v>
      </c>
      <c r="AA101" s="12">
        <v>1.6414887559893E-3</v>
      </c>
      <c r="AB101" s="12">
        <v>-5.5E-2</v>
      </c>
      <c r="AC101" s="12">
        <v>0</v>
      </c>
      <c r="AD101" s="12">
        <v>-0.115</v>
      </c>
      <c r="AE101" s="12">
        <v>0.16</v>
      </c>
      <c r="AF101" s="12">
        <v>0.16</v>
      </c>
      <c r="AG101" s="12">
        <v>-8.5500000000000007E-2</v>
      </c>
      <c r="AH101" s="12">
        <v>-1.95E-2</v>
      </c>
      <c r="AT101" s="12">
        <v>-5.7500000000000002E-2</v>
      </c>
      <c r="AU101" s="12">
        <v>0</v>
      </c>
      <c r="AV101" s="12">
        <v>-0.11749999999999999</v>
      </c>
      <c r="AW101" s="12">
        <v>0.16500000000000001</v>
      </c>
      <c r="AX101" s="12">
        <v>0.16500000000000001</v>
      </c>
      <c r="AY101" s="12">
        <v>-8.5500000000000007E-2</v>
      </c>
      <c r="AZ101" s="12">
        <v>-1.7000000000000001E-2</v>
      </c>
    </row>
    <row r="102" spans="1:52" x14ac:dyDescent="0.2">
      <c r="A102" s="12">
        <f t="shared" ca="1" si="1"/>
        <v>1.2682208058944091</v>
      </c>
      <c r="C102" s="18">
        <v>40057</v>
      </c>
      <c r="D102" s="12">
        <v>4.2930000000000001</v>
      </c>
      <c r="E102" s="12">
        <v>4.8018932804341698E-2</v>
      </c>
      <c r="F102" s="12">
        <v>0.26</v>
      </c>
      <c r="G102" s="12">
        <v>3.7999999999999999E-2</v>
      </c>
      <c r="H102" s="12">
        <v>0.47499999999999998</v>
      </c>
      <c r="I102" s="12">
        <v>3.7999999999999999E-2</v>
      </c>
      <c r="J102" s="12">
        <v>0</v>
      </c>
      <c r="K102" s="12">
        <v>0.03</v>
      </c>
      <c r="L102" s="12">
        <v>-0.45</v>
      </c>
      <c r="M102" s="12">
        <v>0</v>
      </c>
      <c r="N102" s="12">
        <v>-0.37</v>
      </c>
      <c r="O102" s="12">
        <v>0</v>
      </c>
      <c r="P102" s="12">
        <v>-7.0000000000000007E-2</v>
      </c>
      <c r="Q102" s="12">
        <v>5.0000000000000001E-3</v>
      </c>
      <c r="R102" s="12">
        <v>-0.19500000000000001</v>
      </c>
      <c r="S102" s="12">
        <v>2.5000000000000001E-3</v>
      </c>
      <c r="T102" s="12">
        <v>-0.25</v>
      </c>
      <c r="U102" s="12">
        <v>1.4999999999999999E-2</v>
      </c>
      <c r="V102" s="12">
        <v>-0.06</v>
      </c>
      <c r="W102" s="12">
        <v>0</v>
      </c>
      <c r="X102" s="12">
        <v>0.26</v>
      </c>
      <c r="Y102" s="12">
        <v>3.7999999999999999E-2</v>
      </c>
      <c r="Z102" s="12">
        <v>-0.53</v>
      </c>
      <c r="AA102" s="12">
        <v>1.6404346309719E-3</v>
      </c>
      <c r="AB102" s="12">
        <v>-6.5000000000000002E-2</v>
      </c>
      <c r="AC102" s="12">
        <v>0</v>
      </c>
      <c r="AD102" s="12">
        <v>-0.125</v>
      </c>
      <c r="AE102" s="12">
        <v>0.16</v>
      </c>
      <c r="AF102" s="12">
        <v>0.16</v>
      </c>
      <c r="AG102" s="12">
        <v>-8.7999999999999995E-2</v>
      </c>
      <c r="AH102" s="12">
        <v>-1.95E-2</v>
      </c>
      <c r="AT102" s="12">
        <v>-5.2499999999999998E-2</v>
      </c>
      <c r="AU102" s="12">
        <v>0</v>
      </c>
      <c r="AV102" s="12">
        <v>-0.1125</v>
      </c>
      <c r="AW102" s="12">
        <v>0.16500000000000001</v>
      </c>
      <c r="AX102" s="12">
        <v>0.16500000000000001</v>
      </c>
      <c r="AY102" s="12">
        <v>-8.5500000000000007E-2</v>
      </c>
      <c r="AZ102" s="12">
        <v>-1.7000000000000001E-2</v>
      </c>
    </row>
    <row r="103" spans="1:52" x14ac:dyDescent="0.2">
      <c r="A103" s="12">
        <f t="shared" ca="1" si="1"/>
        <v>1.263876786191827</v>
      </c>
      <c r="C103" s="18">
        <v>40087</v>
      </c>
      <c r="D103" s="12">
        <v>4.3109999999999999</v>
      </c>
      <c r="E103" s="12">
        <v>4.81158788975313E-2</v>
      </c>
      <c r="F103" s="12">
        <v>0.26</v>
      </c>
      <c r="G103" s="12">
        <v>3.7999999999999999E-2</v>
      </c>
      <c r="H103" s="12">
        <v>0.47499999999999998</v>
      </c>
      <c r="I103" s="12">
        <v>3.7999999999999999E-2</v>
      </c>
      <c r="J103" s="12">
        <v>0</v>
      </c>
      <c r="K103" s="12">
        <v>0.03</v>
      </c>
      <c r="L103" s="12">
        <v>-0.45</v>
      </c>
      <c r="M103" s="12">
        <v>0</v>
      </c>
      <c r="N103" s="12">
        <v>-0.37</v>
      </c>
      <c r="O103" s="12">
        <v>0</v>
      </c>
      <c r="P103" s="12">
        <v>-7.0000000000000007E-2</v>
      </c>
      <c r="Q103" s="12">
        <v>5.0000000000000001E-3</v>
      </c>
      <c r="R103" s="12">
        <v>-0.19500000000000001</v>
      </c>
      <c r="S103" s="12">
        <v>2.5000000000000001E-3</v>
      </c>
      <c r="T103" s="12">
        <v>-0.25</v>
      </c>
      <c r="U103" s="12">
        <v>1.4999999999999999E-2</v>
      </c>
      <c r="V103" s="12">
        <v>-0.06</v>
      </c>
      <c r="W103" s="12">
        <v>0</v>
      </c>
      <c r="X103" s="12">
        <v>0.26</v>
      </c>
      <c r="Y103" s="12">
        <v>3.7999999999999999E-2</v>
      </c>
      <c r="Z103" s="12">
        <v>-0.53</v>
      </c>
      <c r="AA103" s="12">
        <v>1.6393941941631001E-3</v>
      </c>
      <c r="AB103" s="12">
        <v>-5.2499999999999998E-2</v>
      </c>
      <c r="AC103" s="12">
        <v>0</v>
      </c>
      <c r="AD103" s="12">
        <v>-0.1125</v>
      </c>
      <c r="AE103" s="12">
        <v>0.16</v>
      </c>
      <c r="AF103" s="12">
        <v>0.16</v>
      </c>
      <c r="AG103" s="12">
        <v>-8.7999999999999995E-2</v>
      </c>
      <c r="AH103" s="12">
        <v>-1.95E-2</v>
      </c>
      <c r="AT103" s="12">
        <v>-6.25E-2</v>
      </c>
      <c r="AU103" s="12">
        <v>0</v>
      </c>
      <c r="AV103" s="12">
        <v>-0.1225</v>
      </c>
      <c r="AW103" s="12">
        <v>0.16500000000000001</v>
      </c>
      <c r="AX103" s="12">
        <v>0.16500000000000001</v>
      </c>
      <c r="AY103" s="12">
        <v>-8.7999999999999995E-2</v>
      </c>
      <c r="AZ103" s="12">
        <v>-1.7000000000000001E-2</v>
      </c>
    </row>
    <row r="104" spans="1:52" x14ac:dyDescent="0.2">
      <c r="A104" s="12">
        <f t="shared" ca="1" si="1"/>
        <v>1.2593829924770497</v>
      </c>
      <c r="C104" s="18">
        <v>40118</v>
      </c>
      <c r="D104" s="12">
        <v>4.468</v>
      </c>
      <c r="E104" s="12">
        <v>4.8216056530459898E-2</v>
      </c>
      <c r="F104" s="12">
        <v>0.25</v>
      </c>
      <c r="G104" s="12">
        <v>0.04</v>
      </c>
      <c r="H104" s="12">
        <v>0.5</v>
      </c>
      <c r="I104" s="12">
        <v>0.04</v>
      </c>
      <c r="J104" s="12">
        <v>0</v>
      </c>
      <c r="K104" s="12">
        <v>0.03</v>
      </c>
      <c r="L104" s="12">
        <v>-0.34</v>
      </c>
      <c r="M104" s="12">
        <v>0</v>
      </c>
      <c r="N104" s="12">
        <v>-0.26</v>
      </c>
      <c r="O104" s="12">
        <v>0</v>
      </c>
      <c r="P104" s="12">
        <v>-7.0000000000000007E-2</v>
      </c>
      <c r="Q104" s="12">
        <v>5.0000000000000001E-3</v>
      </c>
      <c r="R104" s="12">
        <v>-0.13</v>
      </c>
      <c r="S104" s="12">
        <v>5.0000000000000001E-3</v>
      </c>
      <c r="T104" s="12">
        <v>0.248</v>
      </c>
      <c r="U104" s="12">
        <v>0.05</v>
      </c>
      <c r="V104" s="12">
        <v>-0.06</v>
      </c>
      <c r="W104" s="12">
        <v>0</v>
      </c>
      <c r="X104" s="12">
        <v>0.3</v>
      </c>
      <c r="Y104" s="12">
        <v>0.04</v>
      </c>
      <c r="Z104" s="12">
        <v>-0.47</v>
      </c>
      <c r="AA104" s="12">
        <v>5.2425540135310001E-3</v>
      </c>
      <c r="AB104" s="12">
        <v>-0.06</v>
      </c>
      <c r="AC104" s="12">
        <v>-1.4500000000000001E-2</v>
      </c>
      <c r="AD104" s="12">
        <v>-0.12</v>
      </c>
      <c r="AE104" s="12">
        <v>0.28999999999999998</v>
      </c>
      <c r="AF104" s="12">
        <v>0.28999999999999998</v>
      </c>
      <c r="AG104" s="12">
        <v>-5.1999999999999998E-2</v>
      </c>
      <c r="AH104" s="12">
        <v>-1.7000000000000001E-2</v>
      </c>
      <c r="AT104" s="12">
        <v>-0.05</v>
      </c>
      <c r="AU104" s="12">
        <v>0</v>
      </c>
      <c r="AV104" s="12">
        <v>-0.11</v>
      </c>
      <c r="AW104" s="12">
        <v>0.16500000000000001</v>
      </c>
      <c r="AX104" s="12">
        <v>0.16500000000000001</v>
      </c>
      <c r="AY104" s="12">
        <v>-8.7999999999999995E-2</v>
      </c>
      <c r="AZ104" s="12">
        <v>-1.7000000000000001E-2</v>
      </c>
    </row>
    <row r="105" spans="1:52" x14ac:dyDescent="0.2">
      <c r="A105" s="12">
        <f t="shared" ca="1" si="1"/>
        <v>1.2550295040927195</v>
      </c>
      <c r="C105" s="18">
        <v>40148</v>
      </c>
      <c r="D105" s="12">
        <v>4.6280000000000001</v>
      </c>
      <c r="E105" s="12">
        <v>4.8313002630036003E-2</v>
      </c>
      <c r="F105" s="12">
        <v>0.25</v>
      </c>
      <c r="G105" s="12">
        <v>0.04</v>
      </c>
      <c r="H105" s="12">
        <v>0.56999999999999995</v>
      </c>
      <c r="I105" s="12">
        <v>0.04</v>
      </c>
      <c r="J105" s="12">
        <v>0</v>
      </c>
      <c r="K105" s="12">
        <v>0.03</v>
      </c>
      <c r="L105" s="12">
        <v>-0.34</v>
      </c>
      <c r="M105" s="12">
        <v>0</v>
      </c>
      <c r="N105" s="12">
        <v>-0.26</v>
      </c>
      <c r="O105" s="12">
        <v>0</v>
      </c>
      <c r="P105" s="12">
        <v>-7.0000000000000007E-2</v>
      </c>
      <c r="Q105" s="12">
        <v>5.0000000000000001E-3</v>
      </c>
      <c r="R105" s="12">
        <v>-0.13</v>
      </c>
      <c r="S105" s="12">
        <v>5.0000000000000001E-3</v>
      </c>
      <c r="T105" s="12">
        <v>0.308</v>
      </c>
      <c r="U105" s="12">
        <v>0.05</v>
      </c>
      <c r="V105" s="12">
        <v>-0.06</v>
      </c>
      <c r="W105" s="12">
        <v>0</v>
      </c>
      <c r="X105" s="12">
        <v>0.3</v>
      </c>
      <c r="Y105" s="12">
        <v>0.04</v>
      </c>
      <c r="Z105" s="12">
        <v>-0.47</v>
      </c>
      <c r="AA105" s="12">
        <v>5.2390950237733002E-3</v>
      </c>
      <c r="AB105" s="12">
        <v>-8.7499999999999994E-2</v>
      </c>
      <c r="AC105" s="12">
        <v>-1.4500000000000001E-2</v>
      </c>
      <c r="AD105" s="12">
        <v>-0.14749999999999999</v>
      </c>
      <c r="AE105" s="12">
        <v>0.28999999999999998</v>
      </c>
      <c r="AF105" s="12">
        <v>0.28999999999999998</v>
      </c>
      <c r="AG105" s="12">
        <v>-0.123</v>
      </c>
      <c r="AH105" s="12">
        <v>-1.7000000000000001E-2</v>
      </c>
      <c r="AT105" s="12">
        <v>-6.25E-2</v>
      </c>
      <c r="AU105" s="12">
        <v>-1.4500000000000001E-2</v>
      </c>
      <c r="AV105" s="12">
        <v>-0.1225</v>
      </c>
      <c r="AW105" s="12">
        <v>0.29499999999999998</v>
      </c>
      <c r="AX105" s="12">
        <v>0.29499999999999998</v>
      </c>
      <c r="AY105" s="12">
        <v>-5.1999999999999998E-2</v>
      </c>
      <c r="AZ105" s="12">
        <v>-1.7000000000000001E-2</v>
      </c>
    </row>
    <row r="106" spans="1:52" x14ac:dyDescent="0.2">
      <c r="A106" s="12">
        <f t="shared" ca="1" si="1"/>
        <v>1.2505262523124689</v>
      </c>
      <c r="C106" s="18">
        <v>40179</v>
      </c>
      <c r="D106" s="12">
        <v>4.6539999999999999</v>
      </c>
      <c r="E106" s="12">
        <v>4.8413180269563302E-2</v>
      </c>
      <c r="F106" s="12">
        <v>0.25</v>
      </c>
      <c r="G106" s="12">
        <v>0.04</v>
      </c>
      <c r="H106" s="12">
        <v>0.56999999999999995</v>
      </c>
      <c r="I106" s="12">
        <v>0.04</v>
      </c>
      <c r="J106" s="12">
        <v>0</v>
      </c>
      <c r="K106" s="12">
        <v>0.03</v>
      </c>
      <c r="L106" s="12">
        <v>-0.34</v>
      </c>
      <c r="M106" s="12">
        <v>0</v>
      </c>
      <c r="N106" s="12">
        <v>-0.26</v>
      </c>
      <c r="O106" s="12">
        <v>0</v>
      </c>
      <c r="P106" s="12">
        <v>-7.0000000000000007E-2</v>
      </c>
      <c r="Q106" s="12">
        <v>5.0000000000000001E-3</v>
      </c>
      <c r="R106" s="12">
        <v>-0.13</v>
      </c>
      <c r="S106" s="12">
        <v>5.0000000000000001E-3</v>
      </c>
      <c r="T106" s="12">
        <v>0.378</v>
      </c>
      <c r="U106" s="12">
        <v>0.05</v>
      </c>
      <c r="V106" s="12">
        <v>-0.06</v>
      </c>
      <c r="W106" s="12">
        <v>0</v>
      </c>
      <c r="X106" s="12">
        <v>0.3</v>
      </c>
      <c r="Y106" s="12">
        <v>0.04</v>
      </c>
      <c r="Z106" s="12">
        <v>-0.47</v>
      </c>
      <c r="AA106" s="12">
        <v>5.2354540053019998E-3</v>
      </c>
      <c r="AB106" s="12">
        <v>-9.7500000000000003E-2</v>
      </c>
      <c r="AC106" s="12">
        <v>-1.4500000000000001E-2</v>
      </c>
      <c r="AD106" s="12">
        <v>-0.1575</v>
      </c>
      <c r="AE106" s="12">
        <v>0.28999999999999998</v>
      </c>
      <c r="AF106" s="12">
        <v>0.28999999999999998</v>
      </c>
      <c r="AG106" s="12">
        <v>-8.5000000000000006E-2</v>
      </c>
      <c r="AH106" s="12">
        <v>-1.4999999999999999E-2</v>
      </c>
      <c r="AT106" s="12">
        <v>-8.5000000000000006E-2</v>
      </c>
      <c r="AU106" s="12">
        <v>-1.4500000000000001E-2</v>
      </c>
      <c r="AV106" s="12">
        <v>-0.14499999999999999</v>
      </c>
      <c r="AW106" s="12">
        <v>0.29499999999999998</v>
      </c>
      <c r="AX106" s="12">
        <v>0.29499999999999998</v>
      </c>
      <c r="AY106" s="12">
        <v>-0.123</v>
      </c>
      <c r="AZ106" s="12">
        <v>-1.7000000000000001E-2</v>
      </c>
    </row>
    <row r="107" spans="1:52" x14ac:dyDescent="0.2">
      <c r="A107" s="12">
        <f t="shared" ca="1" si="1"/>
        <v>1.2460184433750001</v>
      </c>
      <c r="C107" s="18">
        <v>40210</v>
      </c>
      <c r="D107" s="12">
        <v>4.57</v>
      </c>
      <c r="E107" s="12">
        <v>4.8513357912444398E-2</v>
      </c>
      <c r="F107" s="12">
        <v>0.25</v>
      </c>
      <c r="G107" s="12">
        <v>0.04</v>
      </c>
      <c r="H107" s="12">
        <v>0.56999999999999995</v>
      </c>
      <c r="I107" s="12">
        <v>0.04</v>
      </c>
      <c r="J107" s="12">
        <v>0</v>
      </c>
      <c r="K107" s="12">
        <v>0.03</v>
      </c>
      <c r="L107" s="12">
        <v>-0.34</v>
      </c>
      <c r="M107" s="12">
        <v>0</v>
      </c>
      <c r="N107" s="12">
        <v>-0.26</v>
      </c>
      <c r="O107" s="12">
        <v>0</v>
      </c>
      <c r="P107" s="12">
        <v>-7.0000000000000007E-2</v>
      </c>
      <c r="Q107" s="12">
        <v>5.0000000000000001E-3</v>
      </c>
      <c r="R107" s="12">
        <v>-0.13</v>
      </c>
      <c r="S107" s="12">
        <v>5.0000000000000001E-3</v>
      </c>
      <c r="T107" s="12">
        <v>0.248</v>
      </c>
      <c r="U107" s="12">
        <v>0.05</v>
      </c>
      <c r="V107" s="12">
        <v>-0.06</v>
      </c>
      <c r="W107" s="12">
        <v>0</v>
      </c>
      <c r="X107" s="12">
        <v>0.3</v>
      </c>
      <c r="Y107" s="12">
        <v>0.04</v>
      </c>
      <c r="Z107" s="12">
        <v>-0.47</v>
      </c>
      <c r="AA107" s="12">
        <v>5.2317453214679004E-3</v>
      </c>
      <c r="AB107" s="12">
        <v>-8.5000000000000006E-2</v>
      </c>
      <c r="AC107" s="12">
        <v>-1.4500000000000001E-2</v>
      </c>
      <c r="AD107" s="12">
        <v>-0.14499999999999999</v>
      </c>
      <c r="AE107" s="12">
        <v>0.28999999999999998</v>
      </c>
      <c r="AF107" s="12">
        <v>0.28999999999999998</v>
      </c>
      <c r="AG107" s="12">
        <v>-8.5000000000000006E-2</v>
      </c>
      <c r="AH107" s="12">
        <v>-1.4999999999999999E-2</v>
      </c>
      <c r="AT107" s="12">
        <v>-9.5000000000000001E-2</v>
      </c>
      <c r="AU107" s="12">
        <v>-1.4500000000000001E-2</v>
      </c>
      <c r="AV107" s="12">
        <v>-0.155</v>
      </c>
      <c r="AW107" s="12">
        <v>0.29499999999999998</v>
      </c>
      <c r="AX107" s="12">
        <v>0.29499999999999998</v>
      </c>
      <c r="AY107" s="12">
        <v>-8.5000000000000006E-2</v>
      </c>
      <c r="AZ107" s="12">
        <v>-1.4999999999999999E-2</v>
      </c>
    </row>
    <row r="108" spans="1:52" x14ac:dyDescent="0.2">
      <c r="A108" s="12">
        <f t="shared" ca="1" si="1"/>
        <v>1.2419430964191249</v>
      </c>
      <c r="C108" s="18">
        <v>40238</v>
      </c>
      <c r="D108" s="12">
        <v>4.4349999999999996</v>
      </c>
      <c r="E108" s="12">
        <v>4.8603840947606197E-2</v>
      </c>
      <c r="F108" s="12">
        <v>0.25</v>
      </c>
      <c r="G108" s="12">
        <v>0.04</v>
      </c>
      <c r="H108" s="12">
        <v>0.56999999999999995</v>
      </c>
      <c r="I108" s="12">
        <v>0.04</v>
      </c>
      <c r="J108" s="12">
        <v>0</v>
      </c>
      <c r="K108" s="12">
        <v>0.03</v>
      </c>
      <c r="L108" s="12">
        <v>-0.34</v>
      </c>
      <c r="M108" s="12">
        <v>0</v>
      </c>
      <c r="N108" s="12">
        <v>-0.26</v>
      </c>
      <c r="O108" s="12">
        <v>0</v>
      </c>
      <c r="P108" s="12">
        <v>-7.0000000000000007E-2</v>
      </c>
      <c r="Q108" s="12">
        <v>5.0000000000000001E-3</v>
      </c>
      <c r="R108" s="12">
        <v>-0.13</v>
      </c>
      <c r="S108" s="12">
        <v>5.0000000000000001E-3</v>
      </c>
      <c r="T108" s="12">
        <v>6.8000000000000005E-2</v>
      </c>
      <c r="U108" s="12">
        <v>0.05</v>
      </c>
      <c r="V108" s="12">
        <v>-0.06</v>
      </c>
      <c r="W108" s="12">
        <v>0</v>
      </c>
      <c r="X108" s="12">
        <v>0.3</v>
      </c>
      <c r="Y108" s="12">
        <v>0.04</v>
      </c>
      <c r="Z108" s="12">
        <v>-0.47</v>
      </c>
      <c r="AA108" s="12">
        <v>5.2283375172969002E-3</v>
      </c>
      <c r="AB108" s="12">
        <v>-7.2499999999999995E-2</v>
      </c>
      <c r="AC108" s="12">
        <v>-1.4500000000000001E-2</v>
      </c>
      <c r="AD108" s="12">
        <v>-0.13250000000000001</v>
      </c>
      <c r="AE108" s="12">
        <v>0.28999999999999998</v>
      </c>
      <c r="AF108" s="12">
        <v>0.28999999999999998</v>
      </c>
      <c r="AG108" s="12">
        <v>-8.5999999999999993E-2</v>
      </c>
      <c r="AH108" s="12">
        <v>-1.4999999999999999E-2</v>
      </c>
      <c r="AT108" s="12">
        <v>-8.2500000000000004E-2</v>
      </c>
      <c r="AU108" s="12">
        <v>-1.4500000000000001E-2</v>
      </c>
      <c r="AV108" s="12">
        <v>-0.14249999999999999</v>
      </c>
      <c r="AW108" s="12">
        <v>0.29499999999999998</v>
      </c>
      <c r="AX108" s="12">
        <v>0.29499999999999998</v>
      </c>
      <c r="AY108" s="12">
        <v>-8.5000000000000006E-2</v>
      </c>
      <c r="AZ108" s="12">
        <v>-1.4999999999999999E-2</v>
      </c>
    </row>
    <row r="109" spans="1:52" x14ac:dyDescent="0.2">
      <c r="A109" s="12">
        <f t="shared" ca="1" si="1"/>
        <v>1.2374270767636633</v>
      </c>
      <c r="C109" s="18">
        <v>40269</v>
      </c>
      <c r="D109" s="12">
        <v>4.2809999999999997</v>
      </c>
      <c r="E109" s="12">
        <v>4.8704018596868799E-2</v>
      </c>
      <c r="F109" s="12">
        <v>0.26</v>
      </c>
      <c r="G109" s="12">
        <v>0.04</v>
      </c>
      <c r="H109" s="12">
        <v>0.47499999999999998</v>
      </c>
      <c r="I109" s="12">
        <v>0.04</v>
      </c>
      <c r="J109" s="12">
        <v>0</v>
      </c>
      <c r="K109" s="12">
        <v>0.03</v>
      </c>
      <c r="L109" s="12">
        <v>-0.4</v>
      </c>
      <c r="M109" s="12">
        <v>0</v>
      </c>
      <c r="N109" s="12">
        <v>-0.32</v>
      </c>
      <c r="O109" s="12">
        <v>0</v>
      </c>
      <c r="P109" s="12">
        <v>-7.0000000000000007E-2</v>
      </c>
      <c r="Q109" s="12">
        <v>5.0000000000000001E-3</v>
      </c>
      <c r="R109" s="12">
        <v>-0.19500000000000001</v>
      </c>
      <c r="S109" s="12">
        <v>2.5000000000000001E-3</v>
      </c>
      <c r="T109" s="12">
        <v>-0.25</v>
      </c>
      <c r="U109" s="12">
        <v>1.4999999999999999E-2</v>
      </c>
      <c r="V109" s="12">
        <v>-0.06</v>
      </c>
      <c r="W109" s="12">
        <v>0</v>
      </c>
      <c r="X109" s="12">
        <v>0.26</v>
      </c>
      <c r="Y109" s="12">
        <v>0.04</v>
      </c>
      <c r="Z109" s="12">
        <v>-0.59499999999999997</v>
      </c>
      <c r="AA109" s="12">
        <v>1.6326564063635E-3</v>
      </c>
      <c r="AB109" s="12">
        <v>-0.123</v>
      </c>
      <c r="AC109" s="12">
        <v>3.0000000000000001E-3</v>
      </c>
      <c r="AD109" s="12">
        <v>-0.183</v>
      </c>
      <c r="AE109" s="12">
        <v>0.16</v>
      </c>
      <c r="AF109" s="12">
        <v>0.16</v>
      </c>
      <c r="AG109" s="12">
        <v>-8.3500000000000005E-2</v>
      </c>
      <c r="AH109" s="12">
        <v>-1.7500000000000002E-2</v>
      </c>
      <c r="AT109" s="12">
        <v>-7.0000000000000007E-2</v>
      </c>
      <c r="AU109" s="12">
        <v>-1.4500000000000001E-2</v>
      </c>
      <c r="AV109" s="12">
        <v>-0.13</v>
      </c>
      <c r="AW109" s="12">
        <v>0.29499999999999998</v>
      </c>
      <c r="AX109" s="12">
        <v>0.29499999999999998</v>
      </c>
      <c r="AY109" s="12">
        <v>-8.5999999999999993E-2</v>
      </c>
      <c r="AZ109" s="12">
        <v>-1.4999999999999999E-2</v>
      </c>
    </row>
    <row r="110" spans="1:52" x14ac:dyDescent="0.2">
      <c r="A110" s="12">
        <f t="shared" ca="1" si="1"/>
        <v>1.2330528565372996</v>
      </c>
      <c r="C110" s="18">
        <v>40299</v>
      </c>
      <c r="D110" s="12">
        <v>4.2850000000000001</v>
      </c>
      <c r="E110" s="12">
        <v>4.8800964712250899E-2</v>
      </c>
      <c r="F110" s="12">
        <v>0.26</v>
      </c>
      <c r="G110" s="12">
        <v>0.04</v>
      </c>
      <c r="H110" s="12">
        <v>0.47499999999999998</v>
      </c>
      <c r="I110" s="12">
        <v>0.04</v>
      </c>
      <c r="J110" s="12">
        <v>0</v>
      </c>
      <c r="K110" s="12">
        <v>0.03</v>
      </c>
      <c r="L110" s="12">
        <v>-0.4</v>
      </c>
      <c r="M110" s="12">
        <v>0</v>
      </c>
      <c r="N110" s="12">
        <v>-0.32</v>
      </c>
      <c r="O110" s="12">
        <v>0</v>
      </c>
      <c r="P110" s="12">
        <v>-7.0000000000000007E-2</v>
      </c>
      <c r="Q110" s="12">
        <v>5.0000000000000001E-3</v>
      </c>
      <c r="R110" s="12">
        <v>-0.19500000000000001</v>
      </c>
      <c r="S110" s="12">
        <v>2.5000000000000001E-3</v>
      </c>
      <c r="T110" s="12">
        <v>-0.25</v>
      </c>
      <c r="U110" s="12">
        <v>1.4999999999999999E-2</v>
      </c>
      <c r="V110" s="12">
        <v>-0.06</v>
      </c>
      <c r="W110" s="12">
        <v>0</v>
      </c>
      <c r="X110" s="12">
        <v>0.26</v>
      </c>
      <c r="Y110" s="12">
        <v>0.04</v>
      </c>
      <c r="Z110" s="12">
        <v>-0.59499999999999997</v>
      </c>
      <c r="AA110" s="12">
        <v>1.6314760263182999E-3</v>
      </c>
      <c r="AB110" s="12">
        <v>-0.10050000000000001</v>
      </c>
      <c r="AC110" s="12">
        <v>3.0000000000000001E-3</v>
      </c>
      <c r="AD110" s="12">
        <v>-0.1605</v>
      </c>
      <c r="AE110" s="12">
        <v>0.16</v>
      </c>
      <c r="AF110" s="12">
        <v>0.16</v>
      </c>
      <c r="AG110" s="12">
        <v>-8.3500000000000005E-2</v>
      </c>
      <c r="AH110" s="12">
        <v>-1.7500000000000002E-2</v>
      </c>
      <c r="AT110" s="12">
        <v>-0.1205</v>
      </c>
      <c r="AU110" s="12">
        <v>3.0000000000000001E-3</v>
      </c>
      <c r="AV110" s="12">
        <v>-0.18049999999999999</v>
      </c>
      <c r="AW110" s="12">
        <v>0.16500000000000001</v>
      </c>
      <c r="AX110" s="12">
        <v>0.16500000000000001</v>
      </c>
      <c r="AY110" s="12">
        <v>-8.3500000000000005E-2</v>
      </c>
      <c r="AZ110" s="12">
        <v>-1.4999999999999999E-2</v>
      </c>
    </row>
    <row r="111" spans="1:52" x14ac:dyDescent="0.2">
      <c r="A111" s="12">
        <f t="shared" ca="1" si="1"/>
        <v>1.2285289829803567</v>
      </c>
      <c r="C111" s="18">
        <v>40330</v>
      </c>
      <c r="D111" s="12">
        <v>4.3250000000000002</v>
      </c>
      <c r="E111" s="12">
        <v>4.8901142368110502E-2</v>
      </c>
      <c r="F111" s="12">
        <v>0.26</v>
      </c>
      <c r="G111" s="12">
        <v>0.04</v>
      </c>
      <c r="H111" s="12">
        <v>0.47499999999999998</v>
      </c>
      <c r="I111" s="12">
        <v>0.04</v>
      </c>
      <c r="J111" s="12">
        <v>0</v>
      </c>
      <c r="K111" s="12">
        <v>0.03</v>
      </c>
      <c r="L111" s="12">
        <v>-0.4</v>
      </c>
      <c r="M111" s="12">
        <v>0</v>
      </c>
      <c r="N111" s="12">
        <v>-0.32</v>
      </c>
      <c r="O111" s="12">
        <v>0</v>
      </c>
      <c r="P111" s="12">
        <v>-7.0000000000000007E-2</v>
      </c>
      <c r="Q111" s="12">
        <v>5.0000000000000001E-3</v>
      </c>
      <c r="R111" s="12">
        <v>-0.19500000000000001</v>
      </c>
      <c r="S111" s="12">
        <v>2.5000000000000001E-3</v>
      </c>
      <c r="T111" s="12">
        <v>-0.25</v>
      </c>
      <c r="U111" s="12">
        <v>1.4999999999999999E-2</v>
      </c>
      <c r="V111" s="12">
        <v>-0.06</v>
      </c>
      <c r="W111" s="12">
        <v>0</v>
      </c>
      <c r="X111" s="12">
        <v>0.26</v>
      </c>
      <c r="Y111" s="12">
        <v>0.04</v>
      </c>
      <c r="Z111" s="12">
        <v>-0.59499999999999997</v>
      </c>
      <c r="AA111" s="12">
        <v>1.6302356934951999E-3</v>
      </c>
      <c r="AB111" s="12">
        <v>-4.8000000000000001E-2</v>
      </c>
      <c r="AC111" s="12">
        <v>3.0000000000000001E-3</v>
      </c>
      <c r="AD111" s="12">
        <v>-0.108</v>
      </c>
      <c r="AE111" s="12">
        <v>0.16</v>
      </c>
      <c r="AF111" s="12">
        <v>0.16</v>
      </c>
      <c r="AG111" s="12">
        <v>-8.3500000000000005E-2</v>
      </c>
      <c r="AH111" s="12">
        <v>-1.7500000000000002E-2</v>
      </c>
      <c r="AT111" s="12">
        <v>-9.8000000000000004E-2</v>
      </c>
      <c r="AU111" s="12">
        <v>3.0000000000000001E-3</v>
      </c>
      <c r="AV111" s="12">
        <v>-0.158</v>
      </c>
      <c r="AW111" s="12">
        <v>0.16500000000000001</v>
      </c>
      <c r="AX111" s="12">
        <v>0.16500000000000001</v>
      </c>
      <c r="AY111" s="12">
        <v>-8.3500000000000005E-2</v>
      </c>
      <c r="AZ111" s="12">
        <v>-1.4999999999999999E-2</v>
      </c>
    </row>
    <row r="112" spans="1:52" x14ac:dyDescent="0.2">
      <c r="A112" s="12">
        <f t="shared" ca="1" si="1"/>
        <v>1.2241474735033215</v>
      </c>
      <c r="C112" s="18">
        <v>40360</v>
      </c>
      <c r="D112" s="12">
        <v>4.37</v>
      </c>
      <c r="E112" s="12">
        <v>4.8998088489876898E-2</v>
      </c>
      <c r="F112" s="12">
        <v>0.26</v>
      </c>
      <c r="G112" s="12">
        <v>0.04</v>
      </c>
      <c r="H112" s="12">
        <v>0.47499999999999998</v>
      </c>
      <c r="I112" s="12">
        <v>0.04</v>
      </c>
      <c r="J112" s="12">
        <v>0</v>
      </c>
      <c r="K112" s="12">
        <v>0.03</v>
      </c>
      <c r="L112" s="12">
        <v>-0.4</v>
      </c>
      <c r="M112" s="12">
        <v>0</v>
      </c>
      <c r="N112" s="12">
        <v>-0.32</v>
      </c>
      <c r="O112" s="12">
        <v>0</v>
      </c>
      <c r="P112" s="12">
        <v>-7.0000000000000007E-2</v>
      </c>
      <c r="Q112" s="12">
        <v>5.0000000000000001E-3</v>
      </c>
      <c r="R112" s="12">
        <v>-0.19500000000000001</v>
      </c>
      <c r="S112" s="12">
        <v>2.5000000000000001E-3</v>
      </c>
      <c r="T112" s="12">
        <v>-0.25</v>
      </c>
      <c r="U112" s="12">
        <v>1.4999999999999999E-2</v>
      </c>
      <c r="V112" s="12">
        <v>-0.06</v>
      </c>
      <c r="W112" s="12">
        <v>0</v>
      </c>
      <c r="X112" s="12">
        <v>0.26</v>
      </c>
      <c r="Y112" s="12">
        <v>0.04</v>
      </c>
      <c r="Z112" s="12">
        <v>-0.59499999999999997</v>
      </c>
      <c r="AA112" s="12">
        <v>1.6290154793678999E-3</v>
      </c>
      <c r="AB112" s="12">
        <v>-5.8000000000000003E-2</v>
      </c>
      <c r="AC112" s="12">
        <v>3.0000000000000001E-3</v>
      </c>
      <c r="AD112" s="12">
        <v>-0.11799999999999999</v>
      </c>
      <c r="AE112" s="12">
        <v>0.16</v>
      </c>
      <c r="AF112" s="12">
        <v>0.16</v>
      </c>
      <c r="AG112" s="12">
        <v>-8.3500000000000005E-2</v>
      </c>
      <c r="AH112" s="12">
        <v>-1.7500000000000002E-2</v>
      </c>
      <c r="AT112" s="12">
        <v>-4.5499999999999999E-2</v>
      </c>
      <c r="AU112" s="12">
        <v>3.0000000000000001E-3</v>
      </c>
      <c r="AV112" s="12">
        <v>-0.1055</v>
      </c>
      <c r="AW112" s="12">
        <v>0.16500000000000001</v>
      </c>
      <c r="AX112" s="12">
        <v>0.16500000000000001</v>
      </c>
      <c r="AY112" s="12">
        <v>-8.3500000000000005E-2</v>
      </c>
      <c r="AZ112" s="12">
        <v>-1.4999999999999999E-2</v>
      </c>
    </row>
    <row r="113" spans="1:52" x14ac:dyDescent="0.2">
      <c r="A113" s="12">
        <f t="shared" ca="1" si="1"/>
        <v>1.2196163885618387</v>
      </c>
      <c r="C113" s="18">
        <v>40391</v>
      </c>
      <c r="D113" s="12">
        <v>4.4089999999999998</v>
      </c>
      <c r="E113" s="12">
        <v>4.9098266152333397E-2</v>
      </c>
      <c r="F113" s="12">
        <v>0.26</v>
      </c>
      <c r="G113" s="12">
        <v>0.04</v>
      </c>
      <c r="H113" s="12">
        <v>0.47499999999999998</v>
      </c>
      <c r="I113" s="12">
        <v>0.04</v>
      </c>
      <c r="J113" s="12">
        <v>0</v>
      </c>
      <c r="K113" s="12">
        <v>0.03</v>
      </c>
      <c r="L113" s="12">
        <v>-0.4</v>
      </c>
      <c r="M113" s="12">
        <v>0</v>
      </c>
      <c r="N113" s="12">
        <v>-0.32</v>
      </c>
      <c r="O113" s="12">
        <v>0</v>
      </c>
      <c r="P113" s="12">
        <v>-7.0000000000000007E-2</v>
      </c>
      <c r="Q113" s="12">
        <v>5.0000000000000001E-3</v>
      </c>
      <c r="R113" s="12">
        <v>-0.19500000000000001</v>
      </c>
      <c r="S113" s="12">
        <v>2.5000000000000001E-3</v>
      </c>
      <c r="T113" s="12">
        <v>-0.25</v>
      </c>
      <c r="U113" s="12">
        <v>1.4999999999999999E-2</v>
      </c>
      <c r="V113" s="12">
        <v>-0.06</v>
      </c>
      <c r="W113" s="12">
        <v>0</v>
      </c>
      <c r="X113" s="12">
        <v>0.26</v>
      </c>
      <c r="Y113" s="12">
        <v>0.04</v>
      </c>
      <c r="Z113" s="12">
        <v>-0.59499999999999997</v>
      </c>
      <c r="AA113" s="12">
        <v>1.6277340893171999E-3</v>
      </c>
      <c r="AB113" s="12">
        <v>-5.2999999999999999E-2</v>
      </c>
      <c r="AC113" s="12">
        <v>3.0000000000000001E-3</v>
      </c>
      <c r="AD113" s="12">
        <v>-0.113</v>
      </c>
      <c r="AE113" s="12">
        <v>0.16</v>
      </c>
      <c r="AF113" s="12">
        <v>0.16</v>
      </c>
      <c r="AG113" s="12">
        <v>-8.3500000000000005E-2</v>
      </c>
      <c r="AH113" s="12">
        <v>-1.7500000000000002E-2</v>
      </c>
      <c r="AT113" s="12">
        <v>-5.5500000000000001E-2</v>
      </c>
      <c r="AU113" s="12">
        <v>3.0000000000000001E-3</v>
      </c>
      <c r="AV113" s="12">
        <v>-0.11550000000000001</v>
      </c>
      <c r="AW113" s="12">
        <v>0.16500000000000001</v>
      </c>
      <c r="AX113" s="12">
        <v>0.16500000000000001</v>
      </c>
      <c r="AY113" s="12">
        <v>-8.3500000000000005E-2</v>
      </c>
      <c r="AZ113" s="12">
        <v>-1.4999999999999999E-2</v>
      </c>
    </row>
    <row r="114" spans="1:52" x14ac:dyDescent="0.2">
      <c r="A114" s="12">
        <f t="shared" ca="1" si="1"/>
        <v>1.2150818839694193</v>
      </c>
      <c r="C114" s="18">
        <v>40422</v>
      </c>
      <c r="D114" s="12">
        <v>4.4029999999999996</v>
      </c>
      <c r="E114" s="12">
        <v>4.9198443818142298E-2</v>
      </c>
      <c r="F114" s="12">
        <v>0.26</v>
      </c>
      <c r="G114" s="12">
        <v>0.04</v>
      </c>
      <c r="H114" s="12">
        <v>0.47499999999999998</v>
      </c>
      <c r="I114" s="12">
        <v>0.04</v>
      </c>
      <c r="J114" s="12">
        <v>0</v>
      </c>
      <c r="K114" s="12">
        <v>0.03</v>
      </c>
      <c r="L114" s="12">
        <v>-0.4</v>
      </c>
      <c r="M114" s="12">
        <v>0</v>
      </c>
      <c r="N114" s="12">
        <v>-0.32</v>
      </c>
      <c r="O114" s="12">
        <v>0</v>
      </c>
      <c r="P114" s="12">
        <v>-7.0000000000000007E-2</v>
      </c>
      <c r="Q114" s="12">
        <v>5.0000000000000001E-3</v>
      </c>
      <c r="R114" s="12">
        <v>-0.19500000000000001</v>
      </c>
      <c r="S114" s="12">
        <v>2.5000000000000001E-3</v>
      </c>
      <c r="T114" s="12">
        <v>-0.25</v>
      </c>
      <c r="U114" s="12">
        <v>1.4999999999999999E-2</v>
      </c>
      <c r="V114" s="12">
        <v>-0.06</v>
      </c>
      <c r="W114" s="12">
        <v>0</v>
      </c>
      <c r="X114" s="12">
        <v>0.26</v>
      </c>
      <c r="Y114" s="12">
        <v>0.04</v>
      </c>
      <c r="Z114" s="12">
        <v>-0.59499999999999997</v>
      </c>
      <c r="AA114" s="12">
        <v>1.6264319156737001E-3</v>
      </c>
      <c r="AB114" s="12">
        <v>-6.3E-2</v>
      </c>
      <c r="AC114" s="12">
        <v>3.0000000000000001E-3</v>
      </c>
      <c r="AD114" s="12">
        <v>-0.123</v>
      </c>
      <c r="AE114" s="12">
        <v>0.16</v>
      </c>
      <c r="AF114" s="12">
        <v>0.16</v>
      </c>
      <c r="AG114" s="12">
        <v>-8.5999999999999993E-2</v>
      </c>
      <c r="AH114" s="12">
        <v>-1.7500000000000002E-2</v>
      </c>
      <c r="AT114" s="12">
        <v>-5.0500000000000003E-2</v>
      </c>
      <c r="AU114" s="12">
        <v>3.0000000000000001E-3</v>
      </c>
      <c r="AV114" s="12">
        <v>-0.1105</v>
      </c>
      <c r="AW114" s="12">
        <v>0.16500000000000001</v>
      </c>
      <c r="AX114" s="12">
        <v>0.16500000000000001</v>
      </c>
      <c r="AY114" s="12">
        <v>-8.3500000000000005E-2</v>
      </c>
      <c r="AZ114" s="12">
        <v>-1.4999999999999999E-2</v>
      </c>
    </row>
    <row r="115" spans="1:52" x14ac:dyDescent="0.2">
      <c r="A115" s="12">
        <f t="shared" ca="1" si="1"/>
        <v>1.210690552801148</v>
      </c>
      <c r="C115" s="18">
        <v>40452</v>
      </c>
      <c r="D115" s="12">
        <v>4.4210000000000003</v>
      </c>
      <c r="E115" s="12">
        <v>4.92953899495365E-2</v>
      </c>
      <c r="F115" s="12">
        <v>0.26</v>
      </c>
      <c r="G115" s="12">
        <v>0.04</v>
      </c>
      <c r="H115" s="12">
        <v>0.47499999999999998</v>
      </c>
      <c r="I115" s="12">
        <v>0.04</v>
      </c>
      <c r="J115" s="12">
        <v>0</v>
      </c>
      <c r="K115" s="12">
        <v>0.03</v>
      </c>
      <c r="L115" s="12">
        <v>-0.4</v>
      </c>
      <c r="M115" s="12">
        <v>0</v>
      </c>
      <c r="N115" s="12">
        <v>-0.32</v>
      </c>
      <c r="O115" s="12">
        <v>0</v>
      </c>
      <c r="P115" s="12">
        <v>-7.0000000000000007E-2</v>
      </c>
      <c r="Q115" s="12">
        <v>5.0000000000000001E-3</v>
      </c>
      <c r="R115" s="12">
        <v>-0.19500000000000001</v>
      </c>
      <c r="S115" s="12">
        <v>2.5000000000000001E-3</v>
      </c>
      <c r="T115" s="12">
        <v>-0.25</v>
      </c>
      <c r="U115" s="12">
        <v>1.4999999999999999E-2</v>
      </c>
      <c r="V115" s="12">
        <v>-0.06</v>
      </c>
      <c r="W115" s="12">
        <v>0</v>
      </c>
      <c r="X115" s="12">
        <v>0.26</v>
      </c>
      <c r="Y115" s="12">
        <v>0.04</v>
      </c>
      <c r="Z115" s="12">
        <v>-0.59499999999999997</v>
      </c>
      <c r="AA115" s="12">
        <v>1.6251520116166999E-3</v>
      </c>
      <c r="AB115" s="12">
        <v>-5.0500000000000003E-2</v>
      </c>
      <c r="AC115" s="12">
        <v>3.0000000000000001E-3</v>
      </c>
      <c r="AD115" s="12">
        <v>-0.1105</v>
      </c>
      <c r="AE115" s="12">
        <v>0.16</v>
      </c>
      <c r="AF115" s="12">
        <v>0.16</v>
      </c>
      <c r="AG115" s="12">
        <v>-8.5999999999999993E-2</v>
      </c>
      <c r="AH115" s="12">
        <v>-1.7500000000000002E-2</v>
      </c>
      <c r="AT115" s="12">
        <v>-6.0499999999999998E-2</v>
      </c>
      <c r="AU115" s="12">
        <v>3.0000000000000001E-3</v>
      </c>
      <c r="AV115" s="12">
        <v>-0.1205</v>
      </c>
      <c r="AW115" s="12">
        <v>0.16500000000000001</v>
      </c>
      <c r="AX115" s="12">
        <v>0.16500000000000001</v>
      </c>
      <c r="AY115" s="12">
        <v>-8.5999999999999993E-2</v>
      </c>
      <c r="AZ115" s="12">
        <v>-1.4999999999999999E-2</v>
      </c>
    </row>
    <row r="116" spans="1:52" x14ac:dyDescent="0.2">
      <c r="A116" s="12">
        <f t="shared" ca="1" si="1"/>
        <v>1.2061497994077572</v>
      </c>
      <c r="C116" s="18">
        <v>40483</v>
      </c>
      <c r="D116" s="12">
        <v>4.5780000000000003</v>
      </c>
      <c r="E116" s="12">
        <v>4.9395567621940598E-2</v>
      </c>
      <c r="F116" s="12">
        <v>0.35</v>
      </c>
      <c r="G116" s="12">
        <v>4.2000000000000003E-2</v>
      </c>
      <c r="H116" s="12">
        <v>0.5</v>
      </c>
      <c r="I116" s="12">
        <v>4.2000000000000003E-2</v>
      </c>
      <c r="J116" s="12">
        <v>0</v>
      </c>
      <c r="K116" s="12">
        <v>0.03</v>
      </c>
      <c r="L116" s="12">
        <v>-0.34</v>
      </c>
      <c r="M116" s="12">
        <v>0</v>
      </c>
      <c r="N116" s="12">
        <v>-0.26</v>
      </c>
      <c r="O116" s="12">
        <v>0</v>
      </c>
      <c r="P116" s="12">
        <v>-7.0000000000000007E-2</v>
      </c>
      <c r="Q116" s="12">
        <v>5.0000000000000001E-3</v>
      </c>
      <c r="R116" s="12">
        <v>-0.13</v>
      </c>
      <c r="S116" s="12">
        <v>5.0000000000000001E-3</v>
      </c>
      <c r="T116" s="12">
        <v>0.248</v>
      </c>
      <c r="U116" s="12">
        <v>0.05</v>
      </c>
      <c r="V116" s="12">
        <v>-0.06</v>
      </c>
      <c r="W116" s="12">
        <v>0</v>
      </c>
      <c r="X116" s="12">
        <v>0.3</v>
      </c>
      <c r="Y116" s="12">
        <v>4.2000000000000003E-2</v>
      </c>
      <c r="Z116" s="12">
        <v>-0.56499999999999995</v>
      </c>
      <c r="AA116" s="12">
        <v>5.1961891374389E-3</v>
      </c>
      <c r="AB116" s="12">
        <v>-5.8000000000000003E-2</v>
      </c>
      <c r="AC116" s="12">
        <v>-1.15E-2</v>
      </c>
      <c r="AD116" s="12">
        <v>-0.11799999999999999</v>
      </c>
      <c r="AE116" s="12">
        <v>0.28999999999999998</v>
      </c>
      <c r="AF116" s="12">
        <v>0.28999999999999998</v>
      </c>
      <c r="AG116" s="12">
        <v>-0.05</v>
      </c>
      <c r="AH116" s="12">
        <v>-1.4999999999999999E-2</v>
      </c>
      <c r="AT116" s="12">
        <v>-4.8000000000000001E-2</v>
      </c>
      <c r="AU116" s="12">
        <v>3.0000000000000001E-3</v>
      </c>
      <c r="AV116" s="12">
        <v>-0.108</v>
      </c>
      <c r="AW116" s="12">
        <v>0.16500000000000001</v>
      </c>
      <c r="AX116" s="12">
        <v>0.16500000000000001</v>
      </c>
      <c r="AY116" s="12">
        <v>-8.5999999999999993E-2</v>
      </c>
      <c r="AZ116" s="12">
        <v>-1.4999999999999999E-2</v>
      </c>
    </row>
    <row r="117" spans="1:52" x14ac:dyDescent="0.2">
      <c r="A117" s="12">
        <f t="shared" ca="1" si="1"/>
        <v>1.2017527281116061</v>
      </c>
      <c r="C117" s="18">
        <v>40513</v>
      </c>
      <c r="D117" s="12">
        <v>4.7380000000000004</v>
      </c>
      <c r="E117" s="12">
        <v>4.9492513759717298E-2</v>
      </c>
      <c r="F117" s="12">
        <v>0.35</v>
      </c>
      <c r="G117" s="12">
        <v>4.2000000000000003E-2</v>
      </c>
      <c r="H117" s="12">
        <v>0.56999999999999995</v>
      </c>
      <c r="I117" s="12">
        <v>4.2000000000000003E-2</v>
      </c>
      <c r="J117" s="12">
        <v>0</v>
      </c>
      <c r="K117" s="12">
        <v>0.03</v>
      </c>
      <c r="L117" s="12">
        <v>-0.34</v>
      </c>
      <c r="M117" s="12">
        <v>0</v>
      </c>
      <c r="N117" s="12">
        <v>-0.26</v>
      </c>
      <c r="O117" s="12">
        <v>0</v>
      </c>
      <c r="P117" s="12">
        <v>-7.0000000000000007E-2</v>
      </c>
      <c r="Q117" s="12">
        <v>5.0000000000000001E-3</v>
      </c>
      <c r="R117" s="12">
        <v>-0.13</v>
      </c>
      <c r="S117" s="12">
        <v>5.0000000000000001E-3</v>
      </c>
      <c r="T117" s="12">
        <v>0.308</v>
      </c>
      <c r="U117" s="12">
        <v>0.05</v>
      </c>
      <c r="V117" s="12">
        <v>-0.06</v>
      </c>
      <c r="W117" s="12">
        <v>0</v>
      </c>
      <c r="X117" s="12">
        <v>0.3</v>
      </c>
      <c r="Y117" s="12">
        <v>4.2000000000000003E-2</v>
      </c>
      <c r="Z117" s="12">
        <v>-0.56499999999999995</v>
      </c>
      <c r="AA117" s="12">
        <v>5.1919676475655997E-3</v>
      </c>
      <c r="AB117" s="12">
        <v>-8.5500000000000007E-2</v>
      </c>
      <c r="AC117" s="12">
        <v>-1.15E-2</v>
      </c>
      <c r="AD117" s="12">
        <v>-0.14549999999999999</v>
      </c>
      <c r="AE117" s="12">
        <v>0.28999999999999998</v>
      </c>
      <c r="AF117" s="12">
        <v>0.28999999999999998</v>
      </c>
      <c r="AG117" s="12">
        <v>-0.121</v>
      </c>
      <c r="AH117" s="12">
        <v>-1.4999999999999999E-2</v>
      </c>
      <c r="AT117" s="12">
        <v>-6.0499999999999998E-2</v>
      </c>
      <c r="AU117" s="12">
        <v>-1.15E-2</v>
      </c>
      <c r="AV117" s="12">
        <v>-0.1205</v>
      </c>
      <c r="AW117" s="12">
        <v>0.29499999999999998</v>
      </c>
      <c r="AX117" s="12">
        <v>0.29499999999999998</v>
      </c>
      <c r="AY117" s="12">
        <v>-0.05</v>
      </c>
      <c r="AZ117" s="12">
        <v>-1.4999999999999999E-2</v>
      </c>
    </row>
    <row r="118" spans="1:52" x14ac:dyDescent="0.2">
      <c r="A118" s="12">
        <f t="shared" ca="1" si="1"/>
        <v>1.1972063596659615</v>
      </c>
      <c r="C118" s="18">
        <v>40544</v>
      </c>
      <c r="D118" s="12">
        <v>4.7664999999999997</v>
      </c>
      <c r="E118" s="12">
        <v>4.9592691438717001E-2</v>
      </c>
      <c r="F118" s="12">
        <v>0.35</v>
      </c>
      <c r="G118" s="12">
        <v>4.2000000000000003E-2</v>
      </c>
      <c r="H118" s="12">
        <v>0.56999999999999995</v>
      </c>
      <c r="I118" s="12">
        <v>4.2000000000000003E-2</v>
      </c>
      <c r="J118" s="12">
        <v>0</v>
      </c>
      <c r="K118" s="12">
        <v>0.03</v>
      </c>
      <c r="L118" s="12">
        <v>-0.34</v>
      </c>
      <c r="M118" s="12">
        <v>0</v>
      </c>
      <c r="N118" s="12">
        <v>-0.26</v>
      </c>
      <c r="O118" s="12">
        <v>0</v>
      </c>
      <c r="P118" s="12">
        <v>-7.0000000000000007E-2</v>
      </c>
      <c r="Q118" s="12">
        <v>5.0000000000000001E-3</v>
      </c>
      <c r="R118" s="12">
        <v>-0.13</v>
      </c>
      <c r="S118" s="12">
        <v>5.0000000000000001E-3</v>
      </c>
      <c r="T118" s="12">
        <v>0.378</v>
      </c>
      <c r="U118" s="12">
        <v>0.05</v>
      </c>
      <c r="V118" s="12">
        <v>-0.06</v>
      </c>
      <c r="W118" s="12">
        <v>0</v>
      </c>
      <c r="X118" s="12">
        <v>0.3</v>
      </c>
      <c r="Y118" s="12">
        <v>4.2000000000000003E-2</v>
      </c>
      <c r="Z118" s="12">
        <v>-0.56499999999999995</v>
      </c>
      <c r="AA118" s="12">
        <v>5.1875407163799996E-3</v>
      </c>
      <c r="AB118" s="12">
        <v>-9.5500000000000002E-2</v>
      </c>
      <c r="AC118" s="12">
        <v>-1.15E-2</v>
      </c>
      <c r="AD118" s="12">
        <v>-0.1555</v>
      </c>
      <c r="AE118" s="12">
        <v>0.28999999999999998</v>
      </c>
      <c r="AF118" s="12">
        <v>0.28999999999999998</v>
      </c>
      <c r="AG118" s="12">
        <v>-8.3000000000000004E-2</v>
      </c>
      <c r="AH118" s="12">
        <v>-1.2999999999999999E-2</v>
      </c>
      <c r="AT118" s="12">
        <v>-8.3000000000000004E-2</v>
      </c>
      <c r="AU118" s="12">
        <v>-1.15E-2</v>
      </c>
      <c r="AV118" s="12">
        <v>-0.14299999999999999</v>
      </c>
      <c r="AW118" s="12">
        <v>0.29499999999999998</v>
      </c>
      <c r="AX118" s="12">
        <v>0.29499999999999998</v>
      </c>
      <c r="AY118" s="12">
        <v>-0.121</v>
      </c>
      <c r="AZ118" s="12">
        <v>-1.4999999999999999E-2</v>
      </c>
    </row>
    <row r="119" spans="1:52" x14ac:dyDescent="0.2">
      <c r="A119" s="12">
        <f t="shared" ca="1" si="1"/>
        <v>1.1926573793489186</v>
      </c>
      <c r="C119" s="18">
        <v>40575</v>
      </c>
      <c r="D119" s="12">
        <v>4.6825000000000001</v>
      </c>
      <c r="E119" s="12">
        <v>4.9692869121068302E-2</v>
      </c>
      <c r="F119" s="12">
        <v>0.35</v>
      </c>
      <c r="G119" s="12">
        <v>4.2000000000000003E-2</v>
      </c>
      <c r="H119" s="12">
        <v>0.56999999999999995</v>
      </c>
      <c r="I119" s="12">
        <v>4.2000000000000003E-2</v>
      </c>
      <c r="J119" s="12">
        <v>0</v>
      </c>
      <c r="K119" s="12">
        <v>0.03</v>
      </c>
      <c r="L119" s="12">
        <v>-0.34</v>
      </c>
      <c r="M119" s="12">
        <v>0</v>
      </c>
      <c r="N119" s="12">
        <v>-0.26</v>
      </c>
      <c r="O119" s="12">
        <v>0</v>
      </c>
      <c r="P119" s="12">
        <v>-7.0000000000000007E-2</v>
      </c>
      <c r="Q119" s="12">
        <v>5.0000000000000001E-3</v>
      </c>
      <c r="R119" s="12">
        <v>-0.13</v>
      </c>
      <c r="S119" s="12">
        <v>5.0000000000000001E-3</v>
      </c>
      <c r="T119" s="12">
        <v>0.248</v>
      </c>
      <c r="U119" s="12">
        <v>0.05</v>
      </c>
      <c r="V119" s="12">
        <v>-0.06</v>
      </c>
      <c r="W119" s="12">
        <v>0</v>
      </c>
      <c r="X119" s="12">
        <v>0.3</v>
      </c>
      <c r="Y119" s="12">
        <v>4.2000000000000003E-2</v>
      </c>
      <c r="Z119" s="12">
        <v>-0.56499999999999995</v>
      </c>
      <c r="AA119" s="12">
        <v>5.1830481860023004E-3</v>
      </c>
      <c r="AB119" s="12">
        <v>-8.3000000000000004E-2</v>
      </c>
      <c r="AC119" s="12">
        <v>-1.15E-2</v>
      </c>
      <c r="AD119" s="12">
        <v>-0.14299999999999999</v>
      </c>
      <c r="AE119" s="12">
        <v>0.28999999999999998</v>
      </c>
      <c r="AF119" s="12">
        <v>0.28999999999999998</v>
      </c>
      <c r="AG119" s="12">
        <v>-8.3000000000000004E-2</v>
      </c>
      <c r="AH119" s="12">
        <v>-1.2999999999999999E-2</v>
      </c>
      <c r="AT119" s="12">
        <v>-9.2999999999999999E-2</v>
      </c>
      <c r="AU119" s="12">
        <v>-1.15E-2</v>
      </c>
      <c r="AV119" s="12">
        <v>-0.153</v>
      </c>
      <c r="AW119" s="12">
        <v>0.29499999999999998</v>
      </c>
      <c r="AX119" s="12">
        <v>0.29499999999999998</v>
      </c>
      <c r="AY119" s="12">
        <v>-8.3000000000000004E-2</v>
      </c>
      <c r="AZ119" s="12">
        <v>-1.2999999999999999E-2</v>
      </c>
    </row>
    <row r="120" spans="1:52" x14ac:dyDescent="0.2">
      <c r="A120" s="12">
        <f t="shared" ca="1" si="1"/>
        <v>1.1885465129081729</v>
      </c>
      <c r="C120" s="18">
        <v>40603</v>
      </c>
      <c r="D120" s="12">
        <v>4.5475000000000003</v>
      </c>
      <c r="E120" s="12">
        <v>4.9783352191878898E-2</v>
      </c>
      <c r="F120" s="12">
        <v>0.35</v>
      </c>
      <c r="G120" s="12">
        <v>4.2000000000000003E-2</v>
      </c>
      <c r="H120" s="12">
        <v>0.56999999999999995</v>
      </c>
      <c r="I120" s="12">
        <v>4.2000000000000003E-2</v>
      </c>
      <c r="J120" s="12">
        <v>0</v>
      </c>
      <c r="K120" s="12">
        <v>0.03</v>
      </c>
      <c r="L120" s="12">
        <v>-0.34</v>
      </c>
      <c r="M120" s="12">
        <v>0</v>
      </c>
      <c r="N120" s="12">
        <v>-0.26</v>
      </c>
      <c r="O120" s="12">
        <v>0</v>
      </c>
      <c r="P120" s="12">
        <v>-7.0000000000000007E-2</v>
      </c>
      <c r="Q120" s="12">
        <v>5.0000000000000001E-3</v>
      </c>
      <c r="R120" s="12">
        <v>-0.13</v>
      </c>
      <c r="S120" s="12">
        <v>5.0000000000000001E-3</v>
      </c>
      <c r="T120" s="12">
        <v>6.8000000000000005E-2</v>
      </c>
      <c r="U120" s="12">
        <v>0.05</v>
      </c>
      <c r="V120" s="12">
        <v>-0.06</v>
      </c>
      <c r="W120" s="12">
        <v>0</v>
      </c>
      <c r="X120" s="12">
        <v>0.3</v>
      </c>
      <c r="Y120" s="12">
        <v>4.2000000000000003E-2</v>
      </c>
      <c r="Z120" s="12">
        <v>-0.56499999999999995</v>
      </c>
      <c r="AA120" s="12">
        <v>5.1789341917956996E-3</v>
      </c>
      <c r="AB120" s="12">
        <v>-7.0499999999999993E-2</v>
      </c>
      <c r="AC120" s="12">
        <v>-1.15E-2</v>
      </c>
      <c r="AD120" s="12">
        <v>-0.1305</v>
      </c>
      <c r="AE120" s="12">
        <v>0.28999999999999998</v>
      </c>
      <c r="AF120" s="12">
        <v>0.28999999999999998</v>
      </c>
      <c r="AG120" s="12">
        <v>-8.4000000000000005E-2</v>
      </c>
      <c r="AH120" s="12">
        <v>-1.2999999999999999E-2</v>
      </c>
      <c r="AT120" s="12">
        <v>-8.0500000000000002E-2</v>
      </c>
      <c r="AU120" s="12">
        <v>-1.15E-2</v>
      </c>
      <c r="AV120" s="12">
        <v>-0.14050000000000001</v>
      </c>
      <c r="AW120" s="12">
        <v>0.29499999999999998</v>
      </c>
      <c r="AX120" s="12">
        <v>0.29499999999999998</v>
      </c>
      <c r="AY120" s="12">
        <v>-8.3000000000000004E-2</v>
      </c>
      <c r="AZ120" s="12">
        <v>-1.2999999999999999E-2</v>
      </c>
    </row>
    <row r="121" spans="1:52" x14ac:dyDescent="0.2">
      <c r="A121" s="12">
        <f t="shared" ca="1" si="1"/>
        <v>1.1839930093228133</v>
      </c>
      <c r="C121" s="18">
        <v>40634</v>
      </c>
      <c r="D121" s="12">
        <v>4.3935000000000004</v>
      </c>
      <c r="E121" s="12">
        <v>4.9883529880607701E-2</v>
      </c>
      <c r="F121" s="12">
        <v>0.43</v>
      </c>
      <c r="G121" s="12">
        <v>4.2000000000000003E-2</v>
      </c>
      <c r="H121" s="12">
        <v>0.47499999999999998</v>
      </c>
      <c r="I121" s="12">
        <v>4.2000000000000003E-2</v>
      </c>
      <c r="J121" s="12">
        <v>0</v>
      </c>
      <c r="K121" s="12">
        <v>0.03</v>
      </c>
      <c r="L121" s="12">
        <v>-0.4</v>
      </c>
      <c r="M121" s="12">
        <v>0</v>
      </c>
      <c r="N121" s="12">
        <v>-0.32</v>
      </c>
      <c r="O121" s="12">
        <v>0</v>
      </c>
      <c r="P121" s="12">
        <v>-7.0000000000000007E-2</v>
      </c>
      <c r="Q121" s="12">
        <v>5.0000000000000001E-3</v>
      </c>
      <c r="R121" s="12">
        <v>-0.19500000000000001</v>
      </c>
      <c r="S121" s="12">
        <v>2.5000000000000001E-3</v>
      </c>
      <c r="T121" s="12">
        <v>-0.25</v>
      </c>
      <c r="U121" s="12">
        <v>1.4999999999999999E-2</v>
      </c>
      <c r="V121" s="12">
        <v>-0.06</v>
      </c>
      <c r="W121" s="12">
        <v>0</v>
      </c>
      <c r="X121" s="12">
        <v>0.26</v>
      </c>
      <c r="Y121" s="12">
        <v>4.2000000000000003E-2</v>
      </c>
      <c r="Z121" s="12">
        <v>-0.56499999999999995</v>
      </c>
      <c r="AA121" s="12">
        <v>1.6169741693313E-3</v>
      </c>
      <c r="AB121" s="12">
        <v>-0.121</v>
      </c>
      <c r="AC121" s="12">
        <v>6.0000000000000001E-3</v>
      </c>
      <c r="AD121" s="12">
        <v>-0.18099999999999999</v>
      </c>
      <c r="AE121" s="12">
        <v>0.16</v>
      </c>
      <c r="AF121" s="12">
        <v>0.16</v>
      </c>
      <c r="AG121" s="12">
        <v>-8.1500000000000003E-2</v>
      </c>
      <c r="AH121" s="12">
        <v>-1.55E-2</v>
      </c>
      <c r="AT121" s="12">
        <v>-6.8000000000000005E-2</v>
      </c>
      <c r="AU121" s="12">
        <v>-1.15E-2</v>
      </c>
      <c r="AV121" s="12">
        <v>-0.128</v>
      </c>
      <c r="AW121" s="12">
        <v>0.29499999999999998</v>
      </c>
      <c r="AX121" s="12">
        <v>0.29499999999999998</v>
      </c>
      <c r="AY121" s="12">
        <v>-8.4000000000000005E-2</v>
      </c>
      <c r="AZ121" s="12">
        <v>-1.2999999999999999E-2</v>
      </c>
    </row>
    <row r="122" spans="1:52" x14ac:dyDescent="0.2">
      <c r="A122" s="12">
        <f t="shared" ca="1" si="1"/>
        <v>1.1795843514823918</v>
      </c>
      <c r="C122" s="18">
        <v>40664</v>
      </c>
      <c r="D122" s="12">
        <v>4.3975</v>
      </c>
      <c r="E122" s="12">
        <v>4.9980476034181501E-2</v>
      </c>
      <c r="F122" s="12">
        <v>0.43</v>
      </c>
      <c r="G122" s="12">
        <v>0</v>
      </c>
      <c r="H122" s="12">
        <v>0.47499999999999998</v>
      </c>
      <c r="I122" s="12">
        <v>0</v>
      </c>
      <c r="J122" s="12">
        <v>0</v>
      </c>
      <c r="K122" s="12">
        <v>0.03</v>
      </c>
      <c r="L122" s="12">
        <v>-0.4</v>
      </c>
      <c r="M122" s="12">
        <v>0</v>
      </c>
      <c r="N122" s="12">
        <v>-0.32</v>
      </c>
      <c r="O122" s="12">
        <v>0</v>
      </c>
      <c r="P122" s="12">
        <v>-7.0000000000000007E-2</v>
      </c>
      <c r="Q122" s="12">
        <v>5.0000000000000001E-3</v>
      </c>
      <c r="R122" s="12">
        <v>-0.19500000000000001</v>
      </c>
      <c r="S122" s="12">
        <v>2.5000000000000001E-3</v>
      </c>
      <c r="T122" s="12">
        <v>-0.1</v>
      </c>
      <c r="U122" s="12">
        <v>1.4999999999999999E-2</v>
      </c>
      <c r="V122" s="12">
        <v>-0.06</v>
      </c>
      <c r="W122" s="12">
        <v>0</v>
      </c>
      <c r="X122" s="12">
        <v>0.26</v>
      </c>
      <c r="Y122" s="12">
        <v>0</v>
      </c>
      <c r="Z122" s="12">
        <v>-0.56499999999999995</v>
      </c>
      <c r="AA122" s="12">
        <v>1.6155585926615E-3</v>
      </c>
      <c r="AB122" s="12">
        <v>-9.8500000000000004E-2</v>
      </c>
      <c r="AC122" s="12">
        <v>6.0000000000000001E-3</v>
      </c>
      <c r="AD122" s="12">
        <v>-0.1585</v>
      </c>
      <c r="AE122" s="12">
        <v>0.16</v>
      </c>
      <c r="AF122" s="12">
        <v>0.16</v>
      </c>
      <c r="AG122" s="12">
        <v>-8.1500000000000003E-2</v>
      </c>
      <c r="AH122" s="12">
        <v>-1.55E-2</v>
      </c>
      <c r="AT122" s="12">
        <v>-0.11849999999999999</v>
      </c>
      <c r="AU122" s="12">
        <v>6.0000000000000001E-3</v>
      </c>
      <c r="AV122" s="12">
        <v>-0.17849999999999999</v>
      </c>
      <c r="AW122" s="12">
        <v>0.16500000000000001</v>
      </c>
      <c r="AX122" s="12">
        <v>0.16500000000000001</v>
      </c>
      <c r="AY122" s="12">
        <v>-8.1500000000000003E-2</v>
      </c>
      <c r="AZ122" s="12">
        <v>-1.2999999999999999E-2</v>
      </c>
    </row>
    <row r="123" spans="1:52" x14ac:dyDescent="0.2">
      <c r="A123" s="12">
        <f t="shared" ca="1" si="1"/>
        <v>1.1750267852760157</v>
      </c>
      <c r="C123" s="18">
        <v>40695</v>
      </c>
      <c r="D123" s="12">
        <v>4.4375</v>
      </c>
      <c r="E123" s="12">
        <v>5.0080653729504203E-2</v>
      </c>
      <c r="F123" s="12">
        <v>0.43</v>
      </c>
      <c r="G123" s="12">
        <v>0</v>
      </c>
      <c r="H123" s="12">
        <v>0.47499999999999998</v>
      </c>
      <c r="I123" s="12">
        <v>0</v>
      </c>
      <c r="J123" s="12">
        <v>0</v>
      </c>
      <c r="K123" s="12">
        <v>0.03</v>
      </c>
      <c r="L123" s="12">
        <v>-0.4</v>
      </c>
      <c r="M123" s="12">
        <v>0</v>
      </c>
      <c r="N123" s="12">
        <v>-0.32</v>
      </c>
      <c r="O123" s="12">
        <v>0</v>
      </c>
      <c r="P123" s="12">
        <v>-7.0000000000000007E-2</v>
      </c>
      <c r="Q123" s="12">
        <v>5.0000000000000001E-3</v>
      </c>
      <c r="R123" s="12">
        <v>-0.19500000000000001</v>
      </c>
      <c r="S123" s="12">
        <v>2.5000000000000001E-3</v>
      </c>
      <c r="T123" s="12">
        <v>-0.1</v>
      </c>
      <c r="U123" s="12">
        <v>1.4999999999999999E-2</v>
      </c>
      <c r="V123" s="12">
        <v>-0.06</v>
      </c>
      <c r="W123" s="12">
        <v>0</v>
      </c>
      <c r="X123" s="12">
        <v>0.26</v>
      </c>
      <c r="Y123" s="12">
        <v>0</v>
      </c>
      <c r="Z123" s="12">
        <v>-0.56499999999999995</v>
      </c>
      <c r="AA123" s="12">
        <v>1.6140758934434E-3</v>
      </c>
      <c r="AB123" s="12">
        <v>-4.5999999999999999E-2</v>
      </c>
      <c r="AC123" s="12">
        <v>6.0000000000000001E-3</v>
      </c>
      <c r="AD123" s="12">
        <v>-0.106</v>
      </c>
      <c r="AE123" s="12">
        <v>0.16</v>
      </c>
      <c r="AF123" s="12">
        <v>0.16</v>
      </c>
      <c r="AG123" s="12">
        <v>-8.1500000000000003E-2</v>
      </c>
      <c r="AH123" s="12">
        <v>-1.55E-2</v>
      </c>
      <c r="AT123" s="12">
        <v>-9.6000000000000002E-2</v>
      </c>
      <c r="AU123" s="12">
        <v>6.0000000000000001E-3</v>
      </c>
      <c r="AV123" s="12">
        <v>-0.156</v>
      </c>
      <c r="AW123" s="12">
        <v>0.16500000000000001</v>
      </c>
      <c r="AX123" s="12">
        <v>0.16500000000000001</v>
      </c>
      <c r="AY123" s="12">
        <v>-8.1500000000000003E-2</v>
      </c>
      <c r="AZ123" s="12">
        <v>-1.2999999999999999E-2</v>
      </c>
    </row>
    <row r="124" spans="1:52" x14ac:dyDescent="0.2">
      <c r="A124" s="12">
        <f t="shared" ca="1" si="1"/>
        <v>1.1706144964612668</v>
      </c>
      <c r="C124" s="18">
        <v>40725</v>
      </c>
      <c r="D124" s="12">
        <v>4.4824999999999999</v>
      </c>
      <c r="E124" s="12">
        <v>5.0177599889458697E-2</v>
      </c>
      <c r="F124" s="12">
        <v>0.43</v>
      </c>
      <c r="G124" s="12">
        <v>0</v>
      </c>
      <c r="H124" s="12">
        <v>0.47499999999999998</v>
      </c>
      <c r="I124" s="12">
        <v>0</v>
      </c>
      <c r="J124" s="12">
        <v>0</v>
      </c>
      <c r="K124" s="12">
        <v>0.03</v>
      </c>
      <c r="L124" s="12">
        <v>-0.4</v>
      </c>
      <c r="M124" s="12">
        <v>0</v>
      </c>
      <c r="N124" s="12">
        <v>-0.32</v>
      </c>
      <c r="O124" s="12">
        <v>0</v>
      </c>
      <c r="P124" s="12">
        <v>-7.0000000000000007E-2</v>
      </c>
      <c r="Q124" s="12">
        <v>5.0000000000000001E-3</v>
      </c>
      <c r="R124" s="12">
        <v>-0.19500000000000001</v>
      </c>
      <c r="S124" s="12">
        <v>2.5000000000000001E-3</v>
      </c>
      <c r="T124" s="12">
        <v>-0.1</v>
      </c>
      <c r="U124" s="12">
        <v>1.4999999999999999E-2</v>
      </c>
      <c r="V124" s="12">
        <v>-0.06</v>
      </c>
      <c r="W124" s="12">
        <v>0</v>
      </c>
      <c r="X124" s="12">
        <v>0.26</v>
      </c>
      <c r="Y124" s="12">
        <v>0</v>
      </c>
      <c r="Z124" s="12">
        <v>-0.56499999999999995</v>
      </c>
      <c r="AA124" s="12">
        <v>1.612621788087E-3</v>
      </c>
      <c r="AB124" s="12">
        <v>-5.6000000000000001E-2</v>
      </c>
      <c r="AC124" s="12">
        <v>6.0000000000000001E-3</v>
      </c>
      <c r="AD124" s="12">
        <v>-0.11600000000000001</v>
      </c>
      <c r="AE124" s="12">
        <v>0.16</v>
      </c>
      <c r="AF124" s="12">
        <v>0.16</v>
      </c>
      <c r="AG124" s="12">
        <v>-8.1500000000000003E-2</v>
      </c>
      <c r="AH124" s="12">
        <v>-1.55E-2</v>
      </c>
      <c r="AT124" s="12">
        <v>-4.3499999999999997E-2</v>
      </c>
      <c r="AU124" s="12">
        <v>6.0000000000000001E-3</v>
      </c>
      <c r="AV124" s="12">
        <v>-0.10349999999999999</v>
      </c>
      <c r="AW124" s="12">
        <v>0.16500000000000001</v>
      </c>
      <c r="AX124" s="12">
        <v>0.16500000000000001</v>
      </c>
      <c r="AY124" s="12">
        <v>-8.1500000000000003E-2</v>
      </c>
      <c r="AZ124" s="12">
        <v>-1.2999999999999999E-2</v>
      </c>
    </row>
    <row r="125" spans="1:52" x14ac:dyDescent="0.2">
      <c r="A125" s="12">
        <f t="shared" ca="1" si="1"/>
        <v>1.1660534878244788</v>
      </c>
      <c r="C125" s="18">
        <v>40756</v>
      </c>
      <c r="D125" s="12">
        <v>4.5214999999999996</v>
      </c>
      <c r="E125" s="12">
        <v>5.0277777591373897E-2</v>
      </c>
      <c r="F125" s="12">
        <v>0.43</v>
      </c>
      <c r="G125" s="12">
        <v>0</v>
      </c>
      <c r="H125" s="12">
        <v>0.47499999999999998</v>
      </c>
      <c r="I125" s="12">
        <v>0</v>
      </c>
      <c r="J125" s="12">
        <v>0</v>
      </c>
      <c r="K125" s="12">
        <v>0.03</v>
      </c>
      <c r="L125" s="12">
        <v>-0.4</v>
      </c>
      <c r="M125" s="12">
        <v>0</v>
      </c>
      <c r="N125" s="12">
        <v>-0.32</v>
      </c>
      <c r="O125" s="12">
        <v>0</v>
      </c>
      <c r="P125" s="12">
        <v>-7.0000000000000007E-2</v>
      </c>
      <c r="Q125" s="12">
        <v>5.0000000000000001E-3</v>
      </c>
      <c r="R125" s="12">
        <v>-0.19500000000000001</v>
      </c>
      <c r="S125" s="12">
        <v>2.5000000000000001E-3</v>
      </c>
      <c r="T125" s="12">
        <v>-0.1</v>
      </c>
      <c r="U125" s="12">
        <v>1.4999999999999999E-2</v>
      </c>
      <c r="V125" s="12">
        <v>-0.06</v>
      </c>
      <c r="W125" s="12">
        <v>0</v>
      </c>
      <c r="X125" s="12">
        <v>0.26</v>
      </c>
      <c r="Y125" s="12">
        <v>0</v>
      </c>
      <c r="Z125" s="12">
        <v>-0.56499999999999995</v>
      </c>
      <c r="AA125" s="12">
        <v>1.6110993979481E-3</v>
      </c>
      <c r="AB125" s="12">
        <v>-5.0999999999999997E-2</v>
      </c>
      <c r="AC125" s="12">
        <v>6.0000000000000001E-3</v>
      </c>
      <c r="AD125" s="12">
        <v>-0.111</v>
      </c>
      <c r="AE125" s="12">
        <v>0.16</v>
      </c>
      <c r="AF125" s="12">
        <v>0.16</v>
      </c>
      <c r="AG125" s="12">
        <v>-8.1500000000000003E-2</v>
      </c>
      <c r="AH125" s="12">
        <v>-1.55E-2</v>
      </c>
      <c r="AT125" s="12">
        <v>-5.3499999999999999E-2</v>
      </c>
      <c r="AU125" s="12">
        <v>6.0000000000000001E-3</v>
      </c>
      <c r="AV125" s="12">
        <v>-0.1135</v>
      </c>
      <c r="AW125" s="12">
        <v>0.16500000000000001</v>
      </c>
      <c r="AX125" s="12">
        <v>0.16500000000000001</v>
      </c>
      <c r="AY125" s="12">
        <v>-8.1500000000000003E-2</v>
      </c>
      <c r="AZ125" s="12">
        <v>-1.2999999999999999E-2</v>
      </c>
    </row>
    <row r="126" spans="1:52" x14ac:dyDescent="0.2">
      <c r="A126" s="12">
        <f t="shared" ca="1" si="1"/>
        <v>1.1614909660934125</v>
      </c>
      <c r="C126" s="18">
        <v>40787</v>
      </c>
      <c r="D126" s="12">
        <v>4.5155000000000003</v>
      </c>
      <c r="E126" s="12">
        <v>5.0377955296640103E-2</v>
      </c>
      <c r="F126" s="12">
        <v>0.43</v>
      </c>
      <c r="G126" s="12">
        <v>0</v>
      </c>
      <c r="H126" s="12">
        <v>0.47499999999999998</v>
      </c>
      <c r="I126" s="12">
        <v>0</v>
      </c>
      <c r="J126" s="12">
        <v>0</v>
      </c>
      <c r="K126" s="12">
        <v>0.03</v>
      </c>
      <c r="L126" s="12">
        <v>-0.4</v>
      </c>
      <c r="M126" s="12">
        <v>0</v>
      </c>
      <c r="N126" s="12">
        <v>-0.32</v>
      </c>
      <c r="O126" s="12">
        <v>0</v>
      </c>
      <c r="P126" s="12">
        <v>-7.0000000000000007E-2</v>
      </c>
      <c r="Q126" s="12">
        <v>5.0000000000000001E-3</v>
      </c>
      <c r="R126" s="12">
        <v>-0.19500000000000001</v>
      </c>
      <c r="S126" s="12">
        <v>2.5000000000000001E-3</v>
      </c>
      <c r="T126" s="12">
        <v>-0.1</v>
      </c>
      <c r="U126" s="12">
        <v>1.4999999999999999E-2</v>
      </c>
      <c r="V126" s="12">
        <v>-0.06</v>
      </c>
      <c r="W126" s="12">
        <v>0</v>
      </c>
      <c r="X126" s="12">
        <v>0.26</v>
      </c>
      <c r="Y126" s="12">
        <v>0</v>
      </c>
      <c r="Z126" s="12">
        <v>-0.56499999999999995</v>
      </c>
      <c r="AA126" s="12">
        <v>1.6095569318205999E-3</v>
      </c>
      <c r="AB126" s="12">
        <v>-6.0999999999999999E-2</v>
      </c>
      <c r="AC126" s="12">
        <v>6.0000000000000001E-3</v>
      </c>
      <c r="AD126" s="12">
        <v>-0.121</v>
      </c>
      <c r="AE126" s="12">
        <v>0.16</v>
      </c>
      <c r="AF126" s="12">
        <v>0.16</v>
      </c>
      <c r="AG126" s="12">
        <v>-8.4000000000000005E-2</v>
      </c>
      <c r="AH126" s="12">
        <v>-1.55E-2</v>
      </c>
      <c r="AT126" s="12">
        <v>-4.8500000000000001E-2</v>
      </c>
      <c r="AU126" s="12">
        <v>6.0000000000000001E-3</v>
      </c>
      <c r="AV126" s="12">
        <v>-0.1085</v>
      </c>
      <c r="AW126" s="12">
        <v>0.16500000000000001</v>
      </c>
      <c r="AX126" s="12">
        <v>0.16500000000000001</v>
      </c>
      <c r="AY126" s="12">
        <v>-8.1500000000000003E-2</v>
      </c>
      <c r="AZ126" s="12">
        <v>-1.2999999999999999E-2</v>
      </c>
    </row>
    <row r="127" spans="1:52" x14ac:dyDescent="0.2">
      <c r="A127" s="12">
        <f t="shared" ca="1" si="1"/>
        <v>1.1570743311377814</v>
      </c>
      <c r="C127" s="18">
        <v>40817</v>
      </c>
      <c r="D127" s="12">
        <v>4.5335000000000001</v>
      </c>
      <c r="E127" s="12">
        <v>5.04749014662162E-2</v>
      </c>
      <c r="F127" s="12">
        <v>0.43</v>
      </c>
      <c r="G127" s="12">
        <v>0</v>
      </c>
      <c r="H127" s="12">
        <v>0.47499999999999998</v>
      </c>
      <c r="I127" s="12">
        <v>0</v>
      </c>
      <c r="J127" s="12">
        <v>0</v>
      </c>
      <c r="K127" s="12">
        <v>0.03</v>
      </c>
      <c r="L127" s="12">
        <v>-0.4</v>
      </c>
      <c r="M127" s="12">
        <v>0</v>
      </c>
      <c r="N127" s="12">
        <v>-0.32</v>
      </c>
      <c r="O127" s="12">
        <v>0</v>
      </c>
      <c r="P127" s="12">
        <v>-7.0000000000000007E-2</v>
      </c>
      <c r="Q127" s="12">
        <v>5.0000000000000001E-3</v>
      </c>
      <c r="R127" s="12">
        <v>-0.19500000000000001</v>
      </c>
      <c r="S127" s="12">
        <v>2.5000000000000001E-3</v>
      </c>
      <c r="T127" s="12">
        <v>-0.1</v>
      </c>
      <c r="U127" s="12">
        <v>1.4999999999999999E-2</v>
      </c>
      <c r="V127" s="12">
        <v>-0.06</v>
      </c>
      <c r="W127" s="12">
        <v>0</v>
      </c>
      <c r="X127" s="12">
        <v>0.26</v>
      </c>
      <c r="Y127" s="12">
        <v>0</v>
      </c>
      <c r="Z127" s="12">
        <v>-0.56499999999999995</v>
      </c>
      <c r="AA127" s="12">
        <v>1.6080451687341E-3</v>
      </c>
      <c r="AB127" s="12">
        <v>-4.8500000000000001E-2</v>
      </c>
      <c r="AC127" s="12">
        <v>6.0000000000000001E-3</v>
      </c>
      <c r="AD127" s="12">
        <v>-0.1085</v>
      </c>
      <c r="AE127" s="12">
        <v>0.16</v>
      </c>
      <c r="AF127" s="12">
        <v>0.16</v>
      </c>
      <c r="AG127" s="12">
        <v>-8.4000000000000005E-2</v>
      </c>
      <c r="AH127" s="12">
        <v>-1.55E-2</v>
      </c>
      <c r="AT127" s="12">
        <v>-5.8500000000000003E-2</v>
      </c>
      <c r="AU127" s="12">
        <v>6.0000000000000001E-3</v>
      </c>
      <c r="AV127" s="12">
        <v>-0.11849999999999999</v>
      </c>
      <c r="AW127" s="12">
        <v>0.16500000000000001</v>
      </c>
      <c r="AX127" s="12">
        <v>0.16500000000000001</v>
      </c>
      <c r="AY127" s="12">
        <v>-8.4000000000000005E-2</v>
      </c>
      <c r="AZ127" s="12">
        <v>-1.2999999999999999E-2</v>
      </c>
    </row>
    <row r="128" spans="1:52" x14ac:dyDescent="0.2">
      <c r="A128" s="12">
        <f t="shared" ca="1" si="1"/>
        <v>1.1525092943757622</v>
      </c>
      <c r="C128" s="18">
        <v>40848</v>
      </c>
      <c r="D128" s="12">
        <v>4.6905000000000001</v>
      </c>
      <c r="E128" s="12">
        <v>5.0575079178074099E-2</v>
      </c>
      <c r="F128" s="12">
        <v>0.35</v>
      </c>
      <c r="G128" s="12">
        <v>0</v>
      </c>
      <c r="H128" s="12">
        <v>0.5</v>
      </c>
      <c r="I128" s="12">
        <v>0</v>
      </c>
      <c r="J128" s="12">
        <v>0</v>
      </c>
      <c r="K128" s="12">
        <v>0.03</v>
      </c>
      <c r="L128" s="12">
        <v>-0.34</v>
      </c>
      <c r="M128" s="12">
        <v>0</v>
      </c>
      <c r="N128" s="12">
        <v>-0.26</v>
      </c>
      <c r="O128" s="12">
        <v>0</v>
      </c>
      <c r="P128" s="12">
        <v>-7.0000000000000007E-2</v>
      </c>
      <c r="Q128" s="12">
        <v>5.0000000000000001E-3</v>
      </c>
      <c r="R128" s="12">
        <v>-0.13</v>
      </c>
      <c r="S128" s="12">
        <v>5.0000000000000001E-3</v>
      </c>
      <c r="T128" s="12">
        <v>0.248</v>
      </c>
      <c r="U128" s="12">
        <v>0.05</v>
      </c>
      <c r="V128" s="12">
        <v>-0.06</v>
      </c>
      <c r="W128" s="12">
        <v>0</v>
      </c>
      <c r="X128" s="12">
        <v>0.3</v>
      </c>
      <c r="Y128" s="12">
        <v>0</v>
      </c>
      <c r="Z128" s="12">
        <v>-0.52</v>
      </c>
      <c r="AA128" s="12">
        <v>5.1406828425715999E-3</v>
      </c>
      <c r="AB128" s="12">
        <v>-5.6000000000000001E-2</v>
      </c>
      <c r="AC128" s="12">
        <v>-8.4999989999999994E-3</v>
      </c>
      <c r="AD128" s="12">
        <v>-0.11600000000000001</v>
      </c>
      <c r="AE128" s="12">
        <v>0.28999999999999998</v>
      </c>
      <c r="AF128" s="12">
        <v>0.28999999999999998</v>
      </c>
      <c r="AG128" s="12">
        <v>-4.8000000000000001E-2</v>
      </c>
      <c r="AH128" s="12">
        <v>-1.2999999999999999E-2</v>
      </c>
      <c r="AT128" s="12">
        <v>-4.5999999999999999E-2</v>
      </c>
      <c r="AU128" s="12">
        <v>6.0000000000000001E-3</v>
      </c>
      <c r="AV128" s="12">
        <v>-0.106</v>
      </c>
      <c r="AW128" s="12">
        <v>0.16500000000000001</v>
      </c>
      <c r="AX128" s="12">
        <v>0.16500000000000001</v>
      </c>
      <c r="AY128" s="12">
        <v>-8.4000000000000005E-2</v>
      </c>
      <c r="AZ128" s="12">
        <v>-1.2999999999999999E-2</v>
      </c>
    </row>
    <row r="129" spans="1:52" x14ac:dyDescent="0.2">
      <c r="A129" s="12">
        <f t="shared" ca="1" si="1"/>
        <v>1.1480220083691379</v>
      </c>
      <c r="C129" s="18">
        <v>40878</v>
      </c>
      <c r="D129" s="12">
        <v>4.8505000000000003</v>
      </c>
      <c r="E129" s="12">
        <v>5.0649853566686602E-2</v>
      </c>
      <c r="F129" s="12">
        <v>0.35</v>
      </c>
      <c r="G129" s="12">
        <v>0</v>
      </c>
      <c r="H129" s="12">
        <v>0.56999999999999995</v>
      </c>
      <c r="I129" s="12">
        <v>0</v>
      </c>
      <c r="J129" s="12">
        <v>0</v>
      </c>
      <c r="K129" s="12">
        <v>0.03</v>
      </c>
      <c r="L129" s="12">
        <v>-0.34</v>
      </c>
      <c r="M129" s="12">
        <v>0</v>
      </c>
      <c r="N129" s="12">
        <v>-0.26</v>
      </c>
      <c r="O129" s="12">
        <v>0</v>
      </c>
      <c r="P129" s="12">
        <v>-7.0000000000000007E-2</v>
      </c>
      <c r="Q129" s="12">
        <v>5.0000000000000001E-3</v>
      </c>
      <c r="R129" s="12">
        <v>-0.13</v>
      </c>
      <c r="S129" s="12">
        <v>5.0000000000000001E-3</v>
      </c>
      <c r="T129" s="12">
        <v>0.308</v>
      </c>
      <c r="U129" s="12">
        <v>0.05</v>
      </c>
      <c r="V129" s="12">
        <v>-0.06</v>
      </c>
      <c r="W129" s="12">
        <v>0</v>
      </c>
      <c r="X129" s="12">
        <v>0.3</v>
      </c>
      <c r="Y129" s="12">
        <v>0</v>
      </c>
      <c r="Z129" s="12">
        <v>-0.52</v>
      </c>
      <c r="AA129" s="12">
        <v>5.1376520390372998E-3</v>
      </c>
      <c r="AB129" s="12">
        <v>-8.3500000000000005E-2</v>
      </c>
      <c r="AC129" s="12">
        <v>-8.4999989999999994E-3</v>
      </c>
      <c r="AD129" s="12">
        <v>-0.14349999999999999</v>
      </c>
      <c r="AE129" s="12">
        <v>0.28999999999999998</v>
      </c>
      <c r="AF129" s="12">
        <v>0.28999999999999998</v>
      </c>
      <c r="AG129" s="12">
        <v>-0.11899999999999999</v>
      </c>
      <c r="AH129" s="12">
        <v>-1.2999999999999999E-2</v>
      </c>
      <c r="AT129" s="12">
        <v>-5.8500000000000003E-2</v>
      </c>
      <c r="AU129" s="12">
        <v>-8.4999989999999994E-3</v>
      </c>
      <c r="AV129" s="12">
        <v>-0.11849999999999999</v>
      </c>
      <c r="AW129" s="12">
        <v>0.29499999999999998</v>
      </c>
      <c r="AX129" s="12">
        <v>0.29499999999999998</v>
      </c>
      <c r="AY129" s="12">
        <v>-4.8000000000000001E-2</v>
      </c>
      <c r="AZ129" s="12">
        <v>-1.2999999999999999E-2</v>
      </c>
    </row>
    <row r="130" spans="1:52" x14ac:dyDescent="0.2">
      <c r="A130" s="12">
        <f t="shared" ca="1" si="1"/>
        <v>1.1433368433751445</v>
      </c>
      <c r="C130" s="18">
        <v>40909</v>
      </c>
      <c r="D130" s="12">
        <v>4.8815</v>
      </c>
      <c r="E130" s="12">
        <v>5.0709600377134602E-2</v>
      </c>
      <c r="F130" s="12">
        <v>0.35</v>
      </c>
      <c r="G130" s="12">
        <v>0</v>
      </c>
      <c r="H130" s="12">
        <v>0.56999999999999995</v>
      </c>
      <c r="I130" s="12">
        <v>0</v>
      </c>
      <c r="J130" s="12">
        <v>0</v>
      </c>
      <c r="K130" s="12">
        <v>0.03</v>
      </c>
      <c r="L130" s="12">
        <v>-0.34</v>
      </c>
      <c r="M130" s="12">
        <v>0</v>
      </c>
      <c r="N130" s="12">
        <v>-0.26</v>
      </c>
      <c r="O130" s="12">
        <v>0</v>
      </c>
      <c r="P130" s="12">
        <v>-7.0000000000000007E-2</v>
      </c>
      <c r="Q130" s="12">
        <v>5.0000000000000001E-3</v>
      </c>
      <c r="R130" s="12">
        <v>-0.13</v>
      </c>
      <c r="S130" s="12">
        <v>5.0000000000000001E-3</v>
      </c>
      <c r="T130" s="12">
        <v>0.378</v>
      </c>
      <c r="U130" s="12">
        <v>0.05</v>
      </c>
      <c r="V130" s="12">
        <v>-0.06</v>
      </c>
      <c r="W130" s="12">
        <v>0</v>
      </c>
      <c r="X130" s="12">
        <v>0.3</v>
      </c>
      <c r="Y130" s="12">
        <v>0</v>
      </c>
      <c r="Z130" s="12">
        <v>-0.52</v>
      </c>
      <c r="AA130" s="12">
        <v>5.1360233917909E-3</v>
      </c>
      <c r="AB130" s="12">
        <v>-9.35E-2</v>
      </c>
      <c r="AC130" s="12">
        <v>-8.4999989999999994E-3</v>
      </c>
      <c r="AD130" s="12">
        <v>-0.1535</v>
      </c>
      <c r="AE130" s="12">
        <v>0.28999999999999998</v>
      </c>
      <c r="AF130" s="12">
        <v>0.28999999999999998</v>
      </c>
      <c r="AG130" s="12">
        <v>-8.1000000000000003E-2</v>
      </c>
      <c r="AH130" s="12">
        <v>-1.0999999999999999E-2</v>
      </c>
      <c r="AT130" s="12">
        <v>-8.1000000000000003E-2</v>
      </c>
      <c r="AU130" s="12">
        <v>-8.4999989999999994E-3</v>
      </c>
      <c r="AV130" s="12">
        <v>-0.14099999999999999</v>
      </c>
      <c r="AW130" s="12">
        <v>0.29499999999999998</v>
      </c>
      <c r="AX130" s="12">
        <v>0.29499999999999998</v>
      </c>
      <c r="AY130" s="12">
        <v>-0.11899999999999999</v>
      </c>
      <c r="AZ130" s="12">
        <v>-1.2999999999999999E-2</v>
      </c>
    </row>
    <row r="131" spans="1:52" x14ac:dyDescent="0.2">
      <c r="A131" s="12">
        <f t="shared" ca="1" si="1"/>
        <v>1.1386595311436296</v>
      </c>
      <c r="C131" s="18">
        <v>40940</v>
      </c>
      <c r="D131" s="12">
        <v>4.7975000000000003</v>
      </c>
      <c r="E131" s="12">
        <v>5.0769347188774003E-2</v>
      </c>
      <c r="F131" s="12">
        <v>0.35</v>
      </c>
      <c r="G131" s="12">
        <v>0</v>
      </c>
      <c r="H131" s="12">
        <v>0.56999999999999995</v>
      </c>
      <c r="I131" s="12">
        <v>0</v>
      </c>
      <c r="J131" s="12">
        <v>0</v>
      </c>
      <c r="K131" s="12">
        <v>0.03</v>
      </c>
      <c r="L131" s="12">
        <v>-0.34</v>
      </c>
      <c r="M131" s="12">
        <v>0</v>
      </c>
      <c r="N131" s="12">
        <v>-0.26</v>
      </c>
      <c r="O131" s="12">
        <v>0</v>
      </c>
      <c r="P131" s="12">
        <v>-7.0000000000000007E-2</v>
      </c>
      <c r="Q131" s="12">
        <v>5.0000000000000001E-3</v>
      </c>
      <c r="R131" s="12">
        <v>-0.13</v>
      </c>
      <c r="S131" s="12">
        <v>5.0000000000000001E-3</v>
      </c>
      <c r="T131" s="12">
        <v>0.248</v>
      </c>
      <c r="U131" s="12">
        <v>0.05</v>
      </c>
      <c r="V131" s="12">
        <v>-0.06</v>
      </c>
      <c r="W131" s="12">
        <v>0</v>
      </c>
      <c r="X131" s="12">
        <v>0.3</v>
      </c>
      <c r="Y131" s="12">
        <v>0</v>
      </c>
      <c r="Z131" s="12">
        <v>-0.52</v>
      </c>
      <c r="AA131" s="12">
        <v>5.1343855221600001E-3</v>
      </c>
      <c r="AB131" s="12">
        <v>-8.1000000000000003E-2</v>
      </c>
      <c r="AC131" s="12">
        <v>-8.4999989999999994E-3</v>
      </c>
      <c r="AD131" s="12">
        <v>-0.14099999999999999</v>
      </c>
      <c r="AE131" s="12">
        <v>0.28999999999999998</v>
      </c>
      <c r="AF131" s="12">
        <v>0.28999999999999998</v>
      </c>
      <c r="AG131" s="12">
        <v>-8.1000000000000003E-2</v>
      </c>
      <c r="AH131" s="12">
        <v>-1.0999999999999999E-2</v>
      </c>
      <c r="AT131" s="12">
        <v>-9.0999999999999998E-2</v>
      </c>
      <c r="AU131" s="12">
        <v>-8.4999989999999994E-3</v>
      </c>
      <c r="AV131" s="12">
        <v>-0.151</v>
      </c>
      <c r="AW131" s="12">
        <v>0.29499999999999998</v>
      </c>
      <c r="AX131" s="12">
        <v>0.29499999999999998</v>
      </c>
      <c r="AY131" s="12">
        <v>-8.1000000000000003E-2</v>
      </c>
      <c r="AZ131" s="12">
        <v>-1.0999999999999999E-2</v>
      </c>
    </row>
    <row r="132" spans="1:52" x14ac:dyDescent="0.2">
      <c r="A132" s="12">
        <f t="shared" ca="1" si="1"/>
        <v>1.134291143969087</v>
      </c>
      <c r="C132" s="18">
        <v>40969</v>
      </c>
      <c r="D132" s="12">
        <v>4.6624999999999996</v>
      </c>
      <c r="E132" s="12">
        <v>5.0825239368483398E-2</v>
      </c>
      <c r="F132" s="12">
        <v>0.35</v>
      </c>
      <c r="G132" s="12">
        <v>0</v>
      </c>
      <c r="H132" s="12">
        <v>0.56999999999999995</v>
      </c>
      <c r="I132" s="12">
        <v>0</v>
      </c>
      <c r="J132" s="12">
        <v>0</v>
      </c>
      <c r="K132" s="12">
        <v>0.03</v>
      </c>
      <c r="L132" s="12">
        <v>-0.34</v>
      </c>
      <c r="M132" s="12">
        <v>0</v>
      </c>
      <c r="N132" s="12">
        <v>-0.26</v>
      </c>
      <c r="O132" s="12">
        <v>0</v>
      </c>
      <c r="P132" s="12">
        <v>-7.0000000000000007E-2</v>
      </c>
      <c r="Q132" s="12">
        <v>5.0000000000000001E-3</v>
      </c>
      <c r="R132" s="12">
        <v>-0.13</v>
      </c>
      <c r="S132" s="12">
        <v>5.0000000000000001E-3</v>
      </c>
      <c r="T132" s="12">
        <v>6.8000000000000005E-2</v>
      </c>
      <c r="U132" s="12">
        <v>0.05</v>
      </c>
      <c r="V132" s="12">
        <v>-0.06</v>
      </c>
      <c r="W132" s="12">
        <v>0</v>
      </c>
      <c r="X132" s="12">
        <v>0.3</v>
      </c>
      <c r="Y132" s="12">
        <v>0</v>
      </c>
      <c r="Z132" s="12">
        <v>-0.52</v>
      </c>
      <c r="AA132" s="12">
        <v>5.1328449813820001E-3</v>
      </c>
      <c r="AB132" s="12">
        <v>-6.8500000000000005E-2</v>
      </c>
      <c r="AC132" s="12">
        <v>-8.4999989999999994E-3</v>
      </c>
      <c r="AD132" s="12">
        <v>-0.1285</v>
      </c>
      <c r="AE132" s="12">
        <v>0.28999999999999998</v>
      </c>
      <c r="AF132" s="12">
        <v>0.28999999999999998</v>
      </c>
      <c r="AG132" s="12">
        <v>-8.2000000000000003E-2</v>
      </c>
      <c r="AH132" s="12">
        <v>-1.0999999999999999E-2</v>
      </c>
      <c r="AT132" s="12">
        <v>-7.85E-2</v>
      </c>
      <c r="AU132" s="12">
        <v>-8.4999989999999994E-3</v>
      </c>
      <c r="AV132" s="12">
        <v>-0.13850000000000001</v>
      </c>
      <c r="AW132" s="12">
        <v>0.29499999999999998</v>
      </c>
      <c r="AX132" s="12">
        <v>0.29499999999999998</v>
      </c>
      <c r="AY132" s="12">
        <v>-8.1000000000000003E-2</v>
      </c>
      <c r="AZ132" s="12">
        <v>-1.0999999999999999E-2</v>
      </c>
    </row>
    <row r="133" spans="1:52" x14ac:dyDescent="0.2">
      <c r="A133" s="12">
        <f t="shared" ca="1" si="1"/>
        <v>1.1296292027620483</v>
      </c>
      <c r="C133" s="18">
        <v>41000</v>
      </c>
      <c r="D133" s="12">
        <v>4.5084999999999997</v>
      </c>
      <c r="E133" s="12">
        <v>5.0884986182428503E-2</v>
      </c>
      <c r="F133" s="12">
        <v>0.43</v>
      </c>
      <c r="G133" s="12">
        <v>0</v>
      </c>
      <c r="H133" s="12">
        <v>0.47499999999999998</v>
      </c>
      <c r="I133" s="12">
        <v>0</v>
      </c>
      <c r="J133" s="12">
        <v>0</v>
      </c>
      <c r="K133" s="12">
        <v>0.03</v>
      </c>
      <c r="L133" s="12">
        <v>-0.4</v>
      </c>
      <c r="M133" s="12">
        <v>0</v>
      </c>
      <c r="N133" s="12">
        <v>-0.32</v>
      </c>
      <c r="O133" s="12">
        <v>0</v>
      </c>
      <c r="P133" s="12">
        <v>-7.0000000000000007E-2</v>
      </c>
      <c r="Q133" s="12">
        <v>5.0000000000000001E-3</v>
      </c>
      <c r="R133" s="12">
        <v>-0.19500000000000001</v>
      </c>
      <c r="S133" s="12">
        <v>2.5000000000000001E-3</v>
      </c>
      <c r="T133" s="12">
        <v>-0.25</v>
      </c>
      <c r="U133" s="12">
        <v>1.4999999999999999E-2</v>
      </c>
      <c r="V133" s="12">
        <v>-0.06</v>
      </c>
      <c r="W133" s="12">
        <v>0</v>
      </c>
      <c r="X133" s="12">
        <v>0.26</v>
      </c>
      <c r="Y133" s="12">
        <v>0</v>
      </c>
      <c r="Z133" s="12">
        <v>-0.63300000000000001</v>
      </c>
      <c r="AA133" s="12">
        <v>1.6034966533336999E-3</v>
      </c>
      <c r="AB133" s="12">
        <v>-0.11899999999999999</v>
      </c>
      <c r="AC133" s="12">
        <v>8.9999999999999993E-3</v>
      </c>
      <c r="AD133" s="12">
        <v>-0.17899999999999999</v>
      </c>
      <c r="AE133" s="12">
        <v>0.16</v>
      </c>
      <c r="AF133" s="12">
        <v>0.16</v>
      </c>
      <c r="AG133" s="12">
        <v>-7.9500000000000001E-2</v>
      </c>
      <c r="AH133" s="12">
        <v>-1.35E-2</v>
      </c>
      <c r="AT133" s="12">
        <v>-6.6000000000000003E-2</v>
      </c>
      <c r="AU133" s="12">
        <v>-8.4999989999999994E-3</v>
      </c>
      <c r="AV133" s="12">
        <v>-0.126</v>
      </c>
      <c r="AW133" s="12">
        <v>0.29499999999999998</v>
      </c>
      <c r="AX133" s="12">
        <v>0.29499999999999998</v>
      </c>
      <c r="AY133" s="12">
        <v>-8.2000000000000003E-2</v>
      </c>
      <c r="AZ133" s="12">
        <v>-1.0999999999999999E-2</v>
      </c>
    </row>
    <row r="134" spans="1:52" x14ac:dyDescent="0.2">
      <c r="A134" s="12">
        <f t="shared" ca="1" si="1"/>
        <v>1.1251252914783059</v>
      </c>
      <c r="C134" s="18">
        <v>41030</v>
      </c>
      <c r="D134" s="12">
        <v>4.5125000000000002</v>
      </c>
      <c r="E134" s="12">
        <v>5.0942805680929598E-2</v>
      </c>
      <c r="F134" s="12">
        <v>0.43</v>
      </c>
      <c r="G134" s="12">
        <v>0</v>
      </c>
      <c r="H134" s="12">
        <v>0.47499999999999998</v>
      </c>
      <c r="I134" s="12">
        <v>0</v>
      </c>
      <c r="J134" s="12">
        <v>0</v>
      </c>
      <c r="K134" s="12">
        <v>0.03</v>
      </c>
      <c r="L134" s="12">
        <v>-0.4</v>
      </c>
      <c r="M134" s="12">
        <v>0</v>
      </c>
      <c r="N134" s="12">
        <v>-0.32</v>
      </c>
      <c r="O134" s="12">
        <v>0</v>
      </c>
      <c r="P134" s="12">
        <v>-7.0000000000000007E-2</v>
      </c>
      <c r="Q134" s="12">
        <v>5.0000000000000001E-3</v>
      </c>
      <c r="R134" s="12">
        <v>-0.19500000000000001</v>
      </c>
      <c r="S134" s="12">
        <v>2.5000000000000001E-3</v>
      </c>
      <c r="T134" s="12">
        <v>-0.1</v>
      </c>
      <c r="U134" s="12">
        <v>1.4999999999999999E-2</v>
      </c>
      <c r="V134" s="12">
        <v>-0.06</v>
      </c>
      <c r="W134" s="12">
        <v>0</v>
      </c>
      <c r="X134" s="12">
        <v>0.26</v>
      </c>
      <c r="Y134" s="12">
        <v>0</v>
      </c>
      <c r="Z134" s="12">
        <v>-0.63300000000000001</v>
      </c>
      <c r="AA134" s="12">
        <v>1.6029932051898001E-3</v>
      </c>
      <c r="AB134" s="12">
        <v>-9.6500000000000002E-2</v>
      </c>
      <c r="AC134" s="12">
        <v>8.9999999999999993E-3</v>
      </c>
      <c r="AD134" s="12">
        <v>-0.1565</v>
      </c>
      <c r="AE134" s="12">
        <v>0.16</v>
      </c>
      <c r="AF134" s="12">
        <v>0.16</v>
      </c>
      <c r="AG134" s="12">
        <v>-7.9500000000000001E-2</v>
      </c>
      <c r="AH134" s="12">
        <v>-1.35E-2</v>
      </c>
      <c r="AT134" s="12">
        <v>-0.11650000000000001</v>
      </c>
      <c r="AU134" s="12">
        <v>8.9999999999999993E-3</v>
      </c>
      <c r="AV134" s="12">
        <v>-0.17649999999999999</v>
      </c>
      <c r="AW134" s="12">
        <v>0.16500000000000001</v>
      </c>
      <c r="AX134" s="12">
        <v>0.16500000000000001</v>
      </c>
      <c r="AY134" s="12">
        <v>-7.9500000000000001E-2</v>
      </c>
      <c r="AZ134" s="12">
        <v>-1.0999999999999999E-2</v>
      </c>
    </row>
    <row r="135" spans="1:52" x14ac:dyDescent="0.2">
      <c r="A135" s="12">
        <f t="shared" ca="1" si="1"/>
        <v>1.1204792070965806</v>
      </c>
      <c r="C135" s="18">
        <v>41061</v>
      </c>
      <c r="D135" s="12">
        <v>4.5525000000000002</v>
      </c>
      <c r="E135" s="12">
        <v>5.1002552497219501E-2</v>
      </c>
      <c r="F135" s="12">
        <v>0.43</v>
      </c>
      <c r="G135" s="12">
        <v>0</v>
      </c>
      <c r="H135" s="12">
        <v>0.47499999999999998</v>
      </c>
      <c r="I135" s="12">
        <v>0</v>
      </c>
      <c r="J135" s="12">
        <v>0</v>
      </c>
      <c r="K135" s="12">
        <v>0.03</v>
      </c>
      <c r="L135" s="12">
        <v>-0.4</v>
      </c>
      <c r="M135" s="12">
        <v>0</v>
      </c>
      <c r="N135" s="12">
        <v>-0.32</v>
      </c>
      <c r="O135" s="12">
        <v>0</v>
      </c>
      <c r="P135" s="12">
        <v>-7.0000000000000007E-2</v>
      </c>
      <c r="Q135" s="12">
        <v>5.0000000000000001E-3</v>
      </c>
      <c r="R135" s="12">
        <v>-0.19500000000000001</v>
      </c>
      <c r="S135" s="12">
        <v>2.5000000000000001E-3</v>
      </c>
      <c r="T135" s="12">
        <v>-0.1</v>
      </c>
      <c r="U135" s="12">
        <v>1.4999999999999999E-2</v>
      </c>
      <c r="V135" s="12">
        <v>-0.06</v>
      </c>
      <c r="W135" s="12">
        <v>0</v>
      </c>
      <c r="X135" s="12">
        <v>0.26</v>
      </c>
      <c r="Y135" s="12">
        <v>0</v>
      </c>
      <c r="Z135" s="12">
        <v>-0.63300000000000001</v>
      </c>
      <c r="AA135" s="12">
        <v>1.6024701521507E-3</v>
      </c>
      <c r="AB135" s="12">
        <v>-4.3999999999999997E-2</v>
      </c>
      <c r="AC135" s="12">
        <v>8.9999999999999993E-3</v>
      </c>
      <c r="AD135" s="12">
        <v>-0.104</v>
      </c>
      <c r="AE135" s="12">
        <v>0.16</v>
      </c>
      <c r="AF135" s="12">
        <v>0.16</v>
      </c>
      <c r="AG135" s="12">
        <v>-7.9500000000000001E-2</v>
      </c>
      <c r="AH135" s="12">
        <v>-1.35E-2</v>
      </c>
      <c r="AT135" s="12">
        <v>-9.4E-2</v>
      </c>
      <c r="AU135" s="12">
        <v>8.9999999999999993E-3</v>
      </c>
      <c r="AV135" s="12">
        <v>-0.154</v>
      </c>
      <c r="AW135" s="12">
        <v>0.16500000000000001</v>
      </c>
      <c r="AX135" s="12">
        <v>0.16500000000000001</v>
      </c>
      <c r="AY135" s="12">
        <v>-7.9500000000000001E-2</v>
      </c>
      <c r="AZ135" s="12">
        <v>-1.0999999999999999E-2</v>
      </c>
    </row>
    <row r="136" spans="1:52" x14ac:dyDescent="0.2">
      <c r="A136" s="12">
        <f t="shared" ca="1" si="1"/>
        <v>1.1159907518083523</v>
      </c>
      <c r="C136" s="18">
        <v>41091</v>
      </c>
      <c r="D136" s="12">
        <v>4.5975000000000001</v>
      </c>
      <c r="E136" s="12">
        <v>5.1060371997988997E-2</v>
      </c>
      <c r="F136" s="12">
        <v>0.43</v>
      </c>
      <c r="G136" s="12">
        <v>0</v>
      </c>
      <c r="H136" s="12">
        <v>0.47499999999999998</v>
      </c>
      <c r="I136" s="12">
        <v>0</v>
      </c>
      <c r="J136" s="12">
        <v>0</v>
      </c>
      <c r="K136" s="12">
        <v>0.03</v>
      </c>
      <c r="L136" s="12">
        <v>-0.4</v>
      </c>
      <c r="M136" s="12">
        <v>0</v>
      </c>
      <c r="N136" s="12">
        <v>-0.32</v>
      </c>
      <c r="O136" s="12">
        <v>0</v>
      </c>
      <c r="P136" s="12">
        <v>-7.0000000000000007E-2</v>
      </c>
      <c r="Q136" s="12">
        <v>5.0000000000000001E-3</v>
      </c>
      <c r="R136" s="12">
        <v>-0.19500000000000001</v>
      </c>
      <c r="S136" s="12">
        <v>2.5000000000000001E-3</v>
      </c>
      <c r="T136" s="12">
        <v>-0.1</v>
      </c>
      <c r="U136" s="12">
        <v>1.4999999999999999E-2</v>
      </c>
      <c r="V136" s="12">
        <v>-0.06</v>
      </c>
      <c r="W136" s="12">
        <v>0</v>
      </c>
      <c r="X136" s="12">
        <v>0.26</v>
      </c>
      <c r="Y136" s="12">
        <v>0</v>
      </c>
      <c r="Z136" s="12">
        <v>-0.63300000000000001</v>
      </c>
      <c r="AA136" s="12">
        <v>1.6019612425646E-3</v>
      </c>
      <c r="AB136" s="12">
        <v>-5.3999999999999999E-2</v>
      </c>
      <c r="AC136" s="12">
        <v>8.9999999999999993E-3</v>
      </c>
      <c r="AD136" s="12">
        <v>-0.114</v>
      </c>
      <c r="AE136" s="12">
        <v>0.16</v>
      </c>
      <c r="AF136" s="12">
        <v>0.16</v>
      </c>
      <c r="AG136" s="12">
        <v>-7.9500000000000001E-2</v>
      </c>
      <c r="AH136" s="12">
        <v>-1.35E-2</v>
      </c>
      <c r="AT136" s="12">
        <v>-4.1500000000000002E-2</v>
      </c>
      <c r="AU136" s="12">
        <v>8.9999999999999993E-3</v>
      </c>
      <c r="AV136" s="12">
        <v>-0.10150000000000001</v>
      </c>
      <c r="AW136" s="12">
        <v>0.16500000000000001</v>
      </c>
      <c r="AX136" s="12">
        <v>0.16500000000000001</v>
      </c>
      <c r="AY136" s="12">
        <v>-7.9500000000000001E-2</v>
      </c>
      <c r="AZ136" s="12">
        <v>-1.0999999999999999E-2</v>
      </c>
    </row>
    <row r="137" spans="1:52" x14ac:dyDescent="0.2">
      <c r="A137" s="12">
        <f t="shared" ca="1" si="1"/>
        <v>1.1113607520528195</v>
      </c>
      <c r="C137" s="18">
        <v>41122</v>
      </c>
      <c r="D137" s="12">
        <v>4.6364999999999998</v>
      </c>
      <c r="E137" s="12">
        <v>5.1120118816622803E-2</v>
      </c>
      <c r="F137" s="12">
        <v>0.43</v>
      </c>
      <c r="G137" s="12">
        <v>0</v>
      </c>
      <c r="H137" s="12">
        <v>0.47499999999999998</v>
      </c>
      <c r="I137" s="12">
        <v>0</v>
      </c>
      <c r="J137" s="12">
        <v>0</v>
      </c>
      <c r="K137" s="12">
        <v>0.03</v>
      </c>
      <c r="L137" s="12">
        <v>-0.4</v>
      </c>
      <c r="M137" s="12">
        <v>0</v>
      </c>
      <c r="N137" s="12">
        <v>-0.32</v>
      </c>
      <c r="O137" s="12">
        <v>0</v>
      </c>
      <c r="P137" s="12">
        <v>-7.0000000000000007E-2</v>
      </c>
      <c r="Q137" s="12">
        <v>5.0000000000000001E-3</v>
      </c>
      <c r="R137" s="12">
        <v>-0.19500000000000001</v>
      </c>
      <c r="S137" s="12">
        <v>2.5000000000000001E-3</v>
      </c>
      <c r="T137" s="12">
        <v>-0.1</v>
      </c>
      <c r="U137" s="12">
        <v>1.4999999999999999E-2</v>
      </c>
      <c r="V137" s="12">
        <v>-0.06</v>
      </c>
      <c r="W137" s="12">
        <v>0</v>
      </c>
      <c r="X137" s="12">
        <v>0.26</v>
      </c>
      <c r="Y137" s="12">
        <v>0</v>
      </c>
      <c r="Z137" s="12">
        <v>-0.63300000000000001</v>
      </c>
      <c r="AA137" s="12">
        <v>1.6014325522647E-3</v>
      </c>
      <c r="AB137" s="12">
        <v>-4.9000000000000002E-2</v>
      </c>
      <c r="AC137" s="12">
        <v>8.9999999999999993E-3</v>
      </c>
      <c r="AD137" s="12">
        <v>-0.109</v>
      </c>
      <c r="AE137" s="12">
        <v>0.16</v>
      </c>
      <c r="AF137" s="12">
        <v>0.16</v>
      </c>
      <c r="AG137" s="12">
        <v>-7.9500000000000001E-2</v>
      </c>
      <c r="AH137" s="12">
        <v>-1.35E-2</v>
      </c>
      <c r="AT137" s="12">
        <v>-5.1499999999999997E-2</v>
      </c>
      <c r="AU137" s="12">
        <v>8.9999999999999993E-3</v>
      </c>
      <c r="AV137" s="12">
        <v>-0.1115</v>
      </c>
      <c r="AW137" s="12">
        <v>0.16500000000000001</v>
      </c>
      <c r="AX137" s="12">
        <v>0.16500000000000001</v>
      </c>
      <c r="AY137" s="12">
        <v>-7.9500000000000001E-2</v>
      </c>
      <c r="AZ137" s="12">
        <v>-1.0999999999999999E-2</v>
      </c>
    </row>
    <row r="138" spans="1:52" x14ac:dyDescent="0.2">
      <c r="A138" s="12">
        <f t="shared" ref="A138:A201" ca="1" si="2">1/((1+E138/2)^(2*(C138-TODAY()+1)/365.25))</f>
        <v>1.1067390125541168</v>
      </c>
      <c r="C138" s="18">
        <v>41153</v>
      </c>
      <c r="D138" s="12">
        <v>4.6304999999999996</v>
      </c>
      <c r="E138" s="12">
        <v>5.1179865636447698E-2</v>
      </c>
      <c r="F138" s="12">
        <v>0.43</v>
      </c>
      <c r="G138" s="12">
        <v>0</v>
      </c>
      <c r="H138" s="12">
        <v>0.47499999999999998</v>
      </c>
      <c r="I138" s="12">
        <v>0</v>
      </c>
      <c r="J138" s="12">
        <v>0</v>
      </c>
      <c r="K138" s="12">
        <v>0.03</v>
      </c>
      <c r="L138" s="12">
        <v>-0.4</v>
      </c>
      <c r="M138" s="12">
        <v>0</v>
      </c>
      <c r="N138" s="12">
        <v>-0.32</v>
      </c>
      <c r="O138" s="12">
        <v>0</v>
      </c>
      <c r="P138" s="12">
        <v>-7.0000000000000007E-2</v>
      </c>
      <c r="Q138" s="12">
        <v>5.0000000000000001E-3</v>
      </c>
      <c r="R138" s="12">
        <v>-0.19500000000000001</v>
      </c>
      <c r="S138" s="12">
        <v>2.5000000000000001E-3</v>
      </c>
      <c r="T138" s="12">
        <v>-0.1</v>
      </c>
      <c r="U138" s="12">
        <v>1.4999999999999999E-2</v>
      </c>
      <c r="V138" s="12">
        <v>-0.06</v>
      </c>
      <c r="W138" s="12">
        <v>0</v>
      </c>
      <c r="X138" s="12">
        <v>0.26</v>
      </c>
      <c r="Y138" s="12">
        <v>0</v>
      </c>
      <c r="Z138" s="12">
        <v>-0.63300000000000001</v>
      </c>
      <c r="AA138" s="12">
        <v>1.6009010019272E-3</v>
      </c>
      <c r="AB138" s="12">
        <v>-5.8999999999999997E-2</v>
      </c>
      <c r="AC138" s="12">
        <v>8.9999999999999993E-3</v>
      </c>
      <c r="AD138" s="12">
        <v>-0.11899999999999999</v>
      </c>
      <c r="AE138" s="12">
        <v>0.16</v>
      </c>
      <c r="AF138" s="12">
        <v>0.16</v>
      </c>
      <c r="AG138" s="12">
        <v>-8.2000000000000003E-2</v>
      </c>
      <c r="AH138" s="12">
        <v>-1.35E-2</v>
      </c>
      <c r="AT138" s="12">
        <v>-4.65E-2</v>
      </c>
      <c r="AU138" s="12">
        <v>8.9999999999999993E-3</v>
      </c>
      <c r="AV138" s="12">
        <v>-0.1065</v>
      </c>
      <c r="AW138" s="12">
        <v>0.16500000000000001</v>
      </c>
      <c r="AX138" s="12">
        <v>0.16500000000000001</v>
      </c>
      <c r="AY138" s="12">
        <v>-7.9500000000000001E-2</v>
      </c>
      <c r="AZ138" s="12">
        <v>-1.0999999999999999E-2</v>
      </c>
    </row>
    <row r="139" spans="1:52" x14ac:dyDescent="0.2">
      <c r="A139" s="12">
        <f t="shared" ca="1" si="2"/>
        <v>1.1022742803372403</v>
      </c>
      <c r="C139" s="18">
        <v>41183</v>
      </c>
      <c r="D139" s="12">
        <v>4.6485000000000003</v>
      </c>
      <c r="E139" s="12">
        <v>5.1237685140637999E-2</v>
      </c>
      <c r="F139" s="12">
        <v>0.43</v>
      </c>
      <c r="G139" s="12">
        <v>0</v>
      </c>
      <c r="H139" s="12">
        <v>0.47499999999999998</v>
      </c>
      <c r="I139" s="12">
        <v>0</v>
      </c>
      <c r="J139" s="12">
        <v>0</v>
      </c>
      <c r="K139" s="12">
        <v>0.03</v>
      </c>
      <c r="L139" s="12">
        <v>-0.4</v>
      </c>
      <c r="M139" s="12">
        <v>0</v>
      </c>
      <c r="N139" s="12">
        <v>-0.32</v>
      </c>
      <c r="O139" s="12">
        <v>0</v>
      </c>
      <c r="P139" s="12">
        <v>-7.0000000000000007E-2</v>
      </c>
      <c r="Q139" s="12">
        <v>5.0000000000000001E-3</v>
      </c>
      <c r="R139" s="12">
        <v>-0.19500000000000001</v>
      </c>
      <c r="S139" s="12">
        <v>2.5000000000000001E-3</v>
      </c>
      <c r="T139" s="12">
        <v>-0.1</v>
      </c>
      <c r="U139" s="12">
        <v>1.4999999999999999E-2</v>
      </c>
      <c r="V139" s="12">
        <v>-0.06</v>
      </c>
      <c r="W139" s="12">
        <v>0</v>
      </c>
      <c r="X139" s="12">
        <v>0.26</v>
      </c>
      <c r="Y139" s="12">
        <v>0</v>
      </c>
      <c r="Z139" s="12">
        <v>-0.63300000000000001</v>
      </c>
      <c r="AA139" s="12">
        <v>1.6003838783035999E-3</v>
      </c>
      <c r="AB139" s="12">
        <v>-4.65E-2</v>
      </c>
      <c r="AC139" s="12">
        <v>8.9999999999999993E-3</v>
      </c>
      <c r="AD139" s="12">
        <v>-0.1065</v>
      </c>
      <c r="AE139" s="12">
        <v>0.16</v>
      </c>
      <c r="AF139" s="12">
        <v>0.16</v>
      </c>
      <c r="AG139" s="12">
        <v>-8.2000000000000003E-2</v>
      </c>
      <c r="AH139" s="12">
        <v>-1.35E-2</v>
      </c>
      <c r="AT139" s="12">
        <v>-5.6500000000000002E-2</v>
      </c>
      <c r="AU139" s="12">
        <v>8.9999999999999993E-3</v>
      </c>
      <c r="AV139" s="12">
        <v>-0.11650000000000001</v>
      </c>
      <c r="AW139" s="12">
        <v>0.16500000000000001</v>
      </c>
      <c r="AX139" s="12">
        <v>0.16500000000000001</v>
      </c>
      <c r="AY139" s="12">
        <v>-8.2000000000000003E-2</v>
      </c>
      <c r="AZ139" s="12">
        <v>-1.0999999999999999E-2</v>
      </c>
    </row>
    <row r="140" spans="1:52" x14ac:dyDescent="0.2">
      <c r="A140" s="12">
        <f t="shared" ca="1" si="2"/>
        <v>1.0976689619612057</v>
      </c>
      <c r="C140" s="18">
        <v>41214</v>
      </c>
      <c r="D140" s="12">
        <v>4.8055000000000003</v>
      </c>
      <c r="E140" s="12">
        <v>5.1297431962806797E-2</v>
      </c>
      <c r="F140" s="12">
        <v>0.35</v>
      </c>
      <c r="G140" s="12">
        <v>0</v>
      </c>
      <c r="H140" s="12">
        <v>0.5</v>
      </c>
      <c r="I140" s="12">
        <v>0</v>
      </c>
      <c r="J140" s="12">
        <v>0</v>
      </c>
      <c r="K140" s="12">
        <v>0.03</v>
      </c>
      <c r="L140" s="12">
        <v>-0.34</v>
      </c>
      <c r="M140" s="12">
        <v>0</v>
      </c>
      <c r="N140" s="12">
        <v>-0.26</v>
      </c>
      <c r="O140" s="12">
        <v>0</v>
      </c>
      <c r="P140" s="12">
        <v>-7.0000000000000007E-2</v>
      </c>
      <c r="Q140" s="12">
        <v>5.0000000000000001E-3</v>
      </c>
      <c r="R140" s="12">
        <v>-0.13</v>
      </c>
      <c r="S140" s="12">
        <v>5.0000000000000001E-3</v>
      </c>
      <c r="T140" s="12">
        <v>0.248</v>
      </c>
      <c r="U140" s="12">
        <v>0.05</v>
      </c>
      <c r="V140" s="12">
        <v>-0.06</v>
      </c>
      <c r="W140" s="12">
        <v>0</v>
      </c>
      <c r="X140" s="12">
        <v>0.3</v>
      </c>
      <c r="Y140" s="12">
        <v>0</v>
      </c>
      <c r="Z140" s="12">
        <v>-0.57299999999999995</v>
      </c>
      <c r="AA140" s="12">
        <v>5.1195094709346996E-3</v>
      </c>
      <c r="AB140" s="12">
        <v>-5.3999999999999999E-2</v>
      </c>
      <c r="AC140" s="12">
        <v>-5.4999990000000002E-3</v>
      </c>
      <c r="AD140" s="12">
        <v>-0.114</v>
      </c>
      <c r="AE140" s="12">
        <v>0.28999999999999998</v>
      </c>
      <c r="AF140" s="12">
        <v>0.28999999999999998</v>
      </c>
      <c r="AG140" s="12">
        <v>-4.5999999999999999E-2</v>
      </c>
      <c r="AH140" s="12">
        <v>-1.0999999999999999E-2</v>
      </c>
      <c r="AT140" s="12">
        <v>-4.3999999999999997E-2</v>
      </c>
      <c r="AU140" s="12">
        <v>8.9999999999999993E-3</v>
      </c>
      <c r="AV140" s="12">
        <v>-0.104</v>
      </c>
      <c r="AW140" s="12">
        <v>0.16500000000000001</v>
      </c>
      <c r="AX140" s="12">
        <v>0.16500000000000001</v>
      </c>
      <c r="AY140" s="12">
        <v>-8.2000000000000003E-2</v>
      </c>
      <c r="AZ140" s="12">
        <v>-1.0999999999999999E-2</v>
      </c>
    </row>
    <row r="141" spans="1:52" x14ac:dyDescent="0.2">
      <c r="A141" s="12">
        <f t="shared" ca="1" si="2"/>
        <v>1.0932202272949327</v>
      </c>
      <c r="C141" s="18">
        <v>41244</v>
      </c>
      <c r="D141" s="12">
        <v>4.9654999999999996</v>
      </c>
      <c r="E141" s="12">
        <v>5.1355251469265402E-2</v>
      </c>
      <c r="F141" s="12">
        <v>0.35</v>
      </c>
      <c r="G141" s="12">
        <v>0</v>
      </c>
      <c r="H141" s="12">
        <v>0.56999999999999995</v>
      </c>
      <c r="I141" s="12">
        <v>0</v>
      </c>
      <c r="J141" s="12">
        <v>0</v>
      </c>
      <c r="K141" s="12">
        <v>0.03</v>
      </c>
      <c r="L141" s="12">
        <v>-0.34</v>
      </c>
      <c r="M141" s="12">
        <v>0</v>
      </c>
      <c r="N141" s="12">
        <v>-0.26</v>
      </c>
      <c r="O141" s="12">
        <v>0</v>
      </c>
      <c r="P141" s="12">
        <v>-7.0000000000000007E-2</v>
      </c>
      <c r="Q141" s="12">
        <v>5.0000000000000001E-3</v>
      </c>
      <c r="R141" s="12">
        <v>-0.13</v>
      </c>
      <c r="S141" s="12">
        <v>5.0000000000000001E-3</v>
      </c>
      <c r="T141" s="12">
        <v>0.308</v>
      </c>
      <c r="U141" s="12">
        <v>0.05</v>
      </c>
      <c r="V141" s="12">
        <v>-0.06</v>
      </c>
      <c r="W141" s="12">
        <v>0</v>
      </c>
      <c r="X141" s="12">
        <v>0.3</v>
      </c>
      <c r="Y141" s="12">
        <v>0</v>
      </c>
      <c r="Z141" s="12">
        <v>-0.57299999999999995</v>
      </c>
      <c r="AA141" s="12">
        <v>5.1178372963780003E-3</v>
      </c>
      <c r="AB141" s="12">
        <v>-8.1500000000000003E-2</v>
      </c>
      <c r="AC141" s="12">
        <v>-5.4999990000000002E-3</v>
      </c>
      <c r="AD141" s="12">
        <v>-0.14149999999999999</v>
      </c>
      <c r="AE141" s="12">
        <v>0.28999999999999998</v>
      </c>
      <c r="AF141" s="12">
        <v>0.28999999999999998</v>
      </c>
      <c r="AG141" s="12">
        <v>-0.11700000000000001</v>
      </c>
      <c r="AH141" s="12">
        <v>-1.0999999999999999E-2</v>
      </c>
      <c r="AT141" s="12">
        <v>-5.6500000000000002E-2</v>
      </c>
      <c r="AU141" s="12">
        <v>-5.4999990000000002E-3</v>
      </c>
      <c r="AV141" s="12">
        <v>-0.11650000000000001</v>
      </c>
      <c r="AW141" s="12">
        <v>0.29499999999999998</v>
      </c>
      <c r="AX141" s="12">
        <v>0.29499999999999998</v>
      </c>
      <c r="AY141" s="12">
        <v>-4.5999999999999999E-2</v>
      </c>
      <c r="AZ141" s="12">
        <v>-1.0999999999999999E-2</v>
      </c>
    </row>
    <row r="142" spans="1:52" x14ac:dyDescent="0.2">
      <c r="A142" s="12">
        <f t="shared" ca="1" si="2"/>
        <v>1.0886315484595586</v>
      </c>
      <c r="C142" s="18">
        <v>41275</v>
      </c>
      <c r="D142" s="12">
        <v>4.9965000000000002</v>
      </c>
      <c r="E142" s="12">
        <v>5.14149982937782E-2</v>
      </c>
      <c r="F142" s="12">
        <v>0.35</v>
      </c>
      <c r="G142" s="12">
        <v>0</v>
      </c>
      <c r="H142" s="12">
        <v>0.56999999999999995</v>
      </c>
      <c r="I142" s="12">
        <v>0</v>
      </c>
      <c r="J142" s="12">
        <v>0</v>
      </c>
      <c r="K142" s="12">
        <v>0.03</v>
      </c>
      <c r="L142" s="12">
        <v>-0.34</v>
      </c>
      <c r="M142" s="12">
        <v>0</v>
      </c>
      <c r="N142" s="12">
        <v>-0.26</v>
      </c>
      <c r="O142" s="12">
        <v>0</v>
      </c>
      <c r="P142" s="12">
        <v>-7.0000000000000007E-2</v>
      </c>
      <c r="Q142" s="12">
        <v>5.0000000000000001E-3</v>
      </c>
      <c r="R142" s="12">
        <v>-0.13</v>
      </c>
      <c r="S142" s="12">
        <v>5.0000000000000001E-3</v>
      </c>
      <c r="T142" s="12">
        <v>0.378</v>
      </c>
      <c r="U142" s="12">
        <v>0.05</v>
      </c>
      <c r="V142" s="12">
        <v>-0.06</v>
      </c>
      <c r="W142" s="12">
        <v>0</v>
      </c>
      <c r="X142" s="12">
        <v>0.3</v>
      </c>
      <c r="Y142" s="12">
        <v>0</v>
      </c>
      <c r="Z142" s="12">
        <v>-0.57299999999999995</v>
      </c>
      <c r="AA142" s="12">
        <v>5.1161004188695E-3</v>
      </c>
      <c r="AB142" s="12">
        <v>-9.1499999999999998E-2</v>
      </c>
      <c r="AC142" s="12">
        <v>-5.4999990000000002E-3</v>
      </c>
      <c r="AD142" s="12">
        <v>-0.1515</v>
      </c>
      <c r="AE142" s="12">
        <v>0.28999999999999998</v>
      </c>
      <c r="AF142" s="12">
        <v>0.28999999999999998</v>
      </c>
      <c r="AG142" s="12">
        <v>-7.9000000000000001E-2</v>
      </c>
      <c r="AH142" s="12">
        <v>-8.9999989999999998E-3</v>
      </c>
      <c r="AT142" s="12">
        <v>-7.9000000000000001E-2</v>
      </c>
      <c r="AU142" s="12">
        <v>-5.4999990000000002E-3</v>
      </c>
      <c r="AV142" s="12">
        <v>-0.13900000000000001</v>
      </c>
      <c r="AW142" s="12">
        <v>0.29499999999999998</v>
      </c>
      <c r="AX142" s="12">
        <v>0.29499999999999998</v>
      </c>
      <c r="AY142" s="12">
        <v>-0.11700000000000001</v>
      </c>
      <c r="AZ142" s="12">
        <v>-1.0999999999999999E-2</v>
      </c>
    </row>
    <row r="143" spans="1:52" x14ac:dyDescent="0.2">
      <c r="A143" s="12">
        <f t="shared" ca="1" si="2"/>
        <v>1.0840514082885644</v>
      </c>
      <c r="C143" s="18">
        <v>41306</v>
      </c>
      <c r="D143" s="12">
        <v>4.9124999999999996</v>
      </c>
      <c r="E143" s="12">
        <v>5.1474745119482399E-2</v>
      </c>
      <c r="F143" s="12">
        <v>0.35</v>
      </c>
      <c r="G143" s="12">
        <v>0</v>
      </c>
      <c r="H143" s="12">
        <v>0.56999999999999995</v>
      </c>
      <c r="I143" s="12">
        <v>0</v>
      </c>
      <c r="J143" s="12">
        <v>0</v>
      </c>
      <c r="K143" s="12">
        <v>0.03</v>
      </c>
      <c r="L143" s="12">
        <v>-0.34</v>
      </c>
      <c r="M143" s="12">
        <v>0</v>
      </c>
      <c r="N143" s="12">
        <v>-0.26</v>
      </c>
      <c r="O143" s="12">
        <v>0</v>
      </c>
      <c r="P143" s="12">
        <v>-7.0000000000000007E-2</v>
      </c>
      <c r="Q143" s="12">
        <v>5.0000000000000001E-3</v>
      </c>
      <c r="R143" s="12">
        <v>-0.13</v>
      </c>
      <c r="S143" s="12">
        <v>5.0000000000000001E-3</v>
      </c>
      <c r="T143" s="12">
        <v>0.248</v>
      </c>
      <c r="U143" s="12">
        <v>0.05</v>
      </c>
      <c r="V143" s="12">
        <v>-0.06</v>
      </c>
      <c r="W143" s="12">
        <v>0</v>
      </c>
      <c r="X143" s="12">
        <v>0.3</v>
      </c>
      <c r="Y143" s="12">
        <v>0</v>
      </c>
      <c r="Z143" s="12">
        <v>-0.57299999999999995</v>
      </c>
      <c r="AA143" s="12">
        <v>5.1143544411004997E-3</v>
      </c>
      <c r="AB143" s="12">
        <v>-7.9000000000000001E-2</v>
      </c>
      <c r="AC143" s="12">
        <v>-5.4999990000000002E-3</v>
      </c>
      <c r="AD143" s="12">
        <v>-0.13900000000000001</v>
      </c>
      <c r="AE143" s="12">
        <v>0.28999999999999998</v>
      </c>
      <c r="AF143" s="12">
        <v>0.28999999999999998</v>
      </c>
      <c r="AG143" s="12">
        <v>-7.9000000000000001E-2</v>
      </c>
      <c r="AH143" s="12">
        <v>-8.9999989999999998E-3</v>
      </c>
      <c r="AT143" s="12">
        <v>-8.8999999999999996E-2</v>
      </c>
      <c r="AU143" s="12">
        <v>-5.4999990000000002E-3</v>
      </c>
      <c r="AV143" s="12">
        <v>-0.14899999999999999</v>
      </c>
      <c r="AW143" s="12">
        <v>0.29499999999999998</v>
      </c>
      <c r="AX143" s="12">
        <v>0.29499999999999998</v>
      </c>
      <c r="AY143" s="12">
        <v>-7.9000000000000001E-2</v>
      </c>
      <c r="AZ143" s="12">
        <v>-8.9999989999999998E-3</v>
      </c>
    </row>
    <row r="144" spans="1:52" x14ac:dyDescent="0.2">
      <c r="A144" s="12">
        <f t="shared" ca="1" si="2"/>
        <v>1.0799218923704932</v>
      </c>
      <c r="C144" s="18">
        <v>41334</v>
      </c>
      <c r="D144" s="12">
        <v>4.7774999999999999</v>
      </c>
      <c r="E144" s="12">
        <v>5.15287099953348E-2</v>
      </c>
      <c r="F144" s="12">
        <v>0.35</v>
      </c>
      <c r="G144" s="12">
        <v>0</v>
      </c>
      <c r="H144" s="12">
        <v>0.56999999999999995</v>
      </c>
      <c r="I144" s="12">
        <v>0</v>
      </c>
      <c r="J144" s="12">
        <v>0</v>
      </c>
      <c r="K144" s="12">
        <v>0.03</v>
      </c>
      <c r="L144" s="12">
        <v>-0.34</v>
      </c>
      <c r="M144" s="12">
        <v>0</v>
      </c>
      <c r="N144" s="12">
        <v>-0.26</v>
      </c>
      <c r="O144" s="12">
        <v>0</v>
      </c>
      <c r="P144" s="12">
        <v>-7.0000000000000007E-2</v>
      </c>
      <c r="Q144" s="12">
        <v>5.0000000000000001E-3</v>
      </c>
      <c r="R144" s="12">
        <v>-0.13</v>
      </c>
      <c r="S144" s="12">
        <v>5.0000000000000001E-3</v>
      </c>
      <c r="T144" s="12">
        <v>6.8000000000000005E-2</v>
      </c>
      <c r="U144" s="12">
        <v>0.05</v>
      </c>
      <c r="V144" s="12">
        <v>-0.06</v>
      </c>
      <c r="W144" s="12">
        <v>0</v>
      </c>
      <c r="X144" s="12">
        <v>0.3</v>
      </c>
      <c r="Y144" s="12">
        <v>0</v>
      </c>
      <c r="Z144" s="12">
        <v>-0.57299999999999995</v>
      </c>
      <c r="AA144" s="12">
        <v>5.1127696159095999E-3</v>
      </c>
      <c r="AB144" s="12">
        <v>-6.6500000000000004E-2</v>
      </c>
      <c r="AC144" s="12">
        <v>-5.4999990000000002E-3</v>
      </c>
      <c r="AD144" s="12">
        <v>-0.1265</v>
      </c>
      <c r="AE144" s="12">
        <v>0.28999999999999998</v>
      </c>
      <c r="AF144" s="12">
        <v>0.28999999999999998</v>
      </c>
      <c r="AG144" s="12">
        <v>-0.08</v>
      </c>
      <c r="AH144" s="12">
        <v>-8.9999989999999998E-3</v>
      </c>
      <c r="AT144" s="12">
        <v>-7.6499999999999999E-2</v>
      </c>
      <c r="AU144" s="12">
        <v>-5.4999990000000002E-3</v>
      </c>
      <c r="AV144" s="12">
        <v>-0.13650000000000001</v>
      </c>
      <c r="AW144" s="12">
        <v>0.29499999999999998</v>
      </c>
      <c r="AX144" s="12">
        <v>0.29499999999999998</v>
      </c>
      <c r="AY144" s="12">
        <v>-7.9000000000000001E-2</v>
      </c>
      <c r="AZ144" s="12">
        <v>-8.9999989999999998E-3</v>
      </c>
    </row>
    <row r="145" spans="1:52" x14ac:dyDescent="0.2">
      <c r="A145" s="12">
        <f t="shared" ca="1" si="2"/>
        <v>1.0753581546108477</v>
      </c>
      <c r="C145" s="18">
        <v>41365</v>
      </c>
      <c r="D145" s="12">
        <v>4.6234999999999999</v>
      </c>
      <c r="E145" s="12">
        <v>5.15884568233052E-2</v>
      </c>
      <c r="F145" s="12">
        <v>0.43</v>
      </c>
      <c r="G145" s="12">
        <v>0</v>
      </c>
      <c r="H145" s="12">
        <v>0.47499999999999998</v>
      </c>
      <c r="I145" s="12">
        <v>0</v>
      </c>
      <c r="J145" s="12">
        <v>0</v>
      </c>
      <c r="K145" s="12">
        <v>0.03</v>
      </c>
      <c r="L145" s="12">
        <v>-0.4</v>
      </c>
      <c r="M145" s="12">
        <v>0</v>
      </c>
      <c r="N145" s="12">
        <v>-0.32</v>
      </c>
      <c r="O145" s="12">
        <v>0</v>
      </c>
      <c r="P145" s="12">
        <v>-7.0000000000000007E-2</v>
      </c>
      <c r="Q145" s="12">
        <v>5.0000000000000001E-3</v>
      </c>
      <c r="R145" s="12">
        <v>-0.19500000000000001</v>
      </c>
      <c r="S145" s="12">
        <v>2.5000000000000001E-3</v>
      </c>
      <c r="T145" s="12">
        <v>-0.25</v>
      </c>
      <c r="U145" s="12">
        <v>1.4999999999999999E-2</v>
      </c>
      <c r="V145" s="12">
        <v>-0.06</v>
      </c>
      <c r="W145" s="12">
        <v>0</v>
      </c>
      <c r="X145" s="12">
        <v>0.26</v>
      </c>
      <c r="Y145" s="12">
        <v>0</v>
      </c>
      <c r="Z145" s="12">
        <v>-0.67300000000000004</v>
      </c>
      <c r="AA145" s="12">
        <v>1.5971894836703999E-3</v>
      </c>
      <c r="AB145" s="12">
        <v>-0.11700000000000001</v>
      </c>
      <c r="AC145" s="12">
        <v>1.2E-2</v>
      </c>
      <c r="AD145" s="12">
        <v>-0.17699999999999999</v>
      </c>
      <c r="AE145" s="12">
        <v>0.16</v>
      </c>
      <c r="AF145" s="12">
        <v>0.16</v>
      </c>
      <c r="AG145" s="12">
        <v>-7.7499999999999999E-2</v>
      </c>
      <c r="AH145" s="12">
        <v>-1.15E-2</v>
      </c>
      <c r="AT145" s="12">
        <v>-6.4000000000000001E-2</v>
      </c>
      <c r="AU145" s="12">
        <v>-5.4999990000000002E-3</v>
      </c>
      <c r="AV145" s="12">
        <v>-0.124</v>
      </c>
      <c r="AW145" s="12">
        <v>0.29499999999999998</v>
      </c>
      <c r="AX145" s="12">
        <v>0.29499999999999998</v>
      </c>
      <c r="AY145" s="12">
        <v>-0.08</v>
      </c>
      <c r="AZ145" s="12">
        <v>-8.9999989999999998E-3</v>
      </c>
    </row>
    <row r="146" spans="1:52" x14ac:dyDescent="0.2">
      <c r="A146" s="12">
        <f t="shared" ca="1" si="2"/>
        <v>1.0709499141980428</v>
      </c>
      <c r="C146" s="18">
        <v>41395</v>
      </c>
      <c r="D146" s="12">
        <v>4.6275000000000004</v>
      </c>
      <c r="E146" s="12">
        <v>5.1646276335378001E-2</v>
      </c>
      <c r="F146" s="12">
        <v>0.43</v>
      </c>
      <c r="G146" s="12">
        <v>0</v>
      </c>
      <c r="H146" s="12">
        <v>0.47499999999999998</v>
      </c>
      <c r="I146" s="12">
        <v>0</v>
      </c>
      <c r="J146" s="12">
        <v>0</v>
      </c>
      <c r="K146" s="12">
        <v>0.03</v>
      </c>
      <c r="L146" s="12">
        <v>-0.4</v>
      </c>
      <c r="M146" s="12">
        <v>0</v>
      </c>
      <c r="N146" s="12">
        <v>-0.32</v>
      </c>
      <c r="O146" s="12">
        <v>0</v>
      </c>
      <c r="P146" s="12">
        <v>-7.0000000000000007E-2</v>
      </c>
      <c r="Q146" s="12">
        <v>5.0000000000000001E-3</v>
      </c>
      <c r="R146" s="12">
        <v>-0.19500000000000001</v>
      </c>
      <c r="S146" s="12">
        <v>2.5000000000000001E-3</v>
      </c>
      <c r="T146" s="12">
        <v>-0.1</v>
      </c>
      <c r="U146" s="12">
        <v>1.4999999999999999E-2</v>
      </c>
      <c r="V146" s="12">
        <v>-0.06</v>
      </c>
      <c r="W146" s="12">
        <v>0</v>
      </c>
      <c r="X146" s="12">
        <v>0.26</v>
      </c>
      <c r="Y146" s="12">
        <v>0</v>
      </c>
      <c r="Z146" s="12">
        <v>-0.67300000000000004</v>
      </c>
      <c r="AA146" s="12">
        <v>1.5966535387450999E-3</v>
      </c>
      <c r="AB146" s="12">
        <v>-9.4500000000000001E-2</v>
      </c>
      <c r="AC146" s="12">
        <v>1.2E-2</v>
      </c>
      <c r="AD146" s="12">
        <v>-0.1545</v>
      </c>
      <c r="AE146" s="12">
        <v>0.16</v>
      </c>
      <c r="AF146" s="12">
        <v>0.16</v>
      </c>
      <c r="AG146" s="12">
        <v>-7.7499999999999999E-2</v>
      </c>
      <c r="AH146" s="12">
        <v>-1.15E-2</v>
      </c>
      <c r="AT146" s="12">
        <v>-0.1145</v>
      </c>
      <c r="AU146" s="12">
        <v>1.2E-2</v>
      </c>
      <c r="AV146" s="12">
        <v>-0.17449999999999999</v>
      </c>
      <c r="AW146" s="12">
        <v>0.16500000000000001</v>
      </c>
      <c r="AX146" s="12">
        <v>0.16500000000000001</v>
      </c>
      <c r="AY146" s="12">
        <v>-7.7499999999999999E-2</v>
      </c>
      <c r="AZ146" s="12">
        <v>-8.9999989999999998E-3</v>
      </c>
    </row>
    <row r="147" spans="1:52" x14ac:dyDescent="0.2">
      <c r="A147" s="12">
        <f t="shared" ca="1" si="2"/>
        <v>1.066403340538461</v>
      </c>
      <c r="C147" s="18">
        <v>41426</v>
      </c>
      <c r="D147" s="12">
        <v>4.6675000000000004</v>
      </c>
      <c r="E147" s="12">
        <v>5.1706023165691797E-2</v>
      </c>
      <c r="F147" s="12">
        <v>0.43</v>
      </c>
      <c r="G147" s="12">
        <v>0</v>
      </c>
      <c r="H147" s="12">
        <v>0.47499999999999998</v>
      </c>
      <c r="I147" s="12">
        <v>0</v>
      </c>
      <c r="J147" s="12">
        <v>0</v>
      </c>
      <c r="K147" s="12">
        <v>0.03</v>
      </c>
      <c r="L147" s="12">
        <v>-0.4</v>
      </c>
      <c r="M147" s="12">
        <v>0</v>
      </c>
      <c r="N147" s="12">
        <v>-0.32</v>
      </c>
      <c r="O147" s="12">
        <v>0</v>
      </c>
      <c r="P147" s="12">
        <v>-7.0000000000000007E-2</v>
      </c>
      <c r="Q147" s="12">
        <v>5.0000000000000001E-3</v>
      </c>
      <c r="R147" s="12">
        <v>-0.19500000000000001</v>
      </c>
      <c r="S147" s="12">
        <v>2.5000000000000001E-3</v>
      </c>
      <c r="T147" s="12">
        <v>-0.1</v>
      </c>
      <c r="U147" s="12">
        <v>1.4999999999999999E-2</v>
      </c>
      <c r="V147" s="12">
        <v>-0.06</v>
      </c>
      <c r="W147" s="12">
        <v>0</v>
      </c>
      <c r="X147" s="12">
        <v>0.26</v>
      </c>
      <c r="Y147" s="12">
        <v>0</v>
      </c>
      <c r="Z147" s="12">
        <v>-0.67300000000000004</v>
      </c>
      <c r="AA147" s="12">
        <v>1.5960969438139001E-3</v>
      </c>
      <c r="AB147" s="12">
        <v>-4.2000000000000003E-2</v>
      </c>
      <c r="AC147" s="12">
        <v>1.2E-2</v>
      </c>
      <c r="AD147" s="12">
        <v>-0.10199999999999999</v>
      </c>
      <c r="AE147" s="12">
        <v>0.16</v>
      </c>
      <c r="AF147" s="12">
        <v>0.16</v>
      </c>
      <c r="AG147" s="12">
        <v>-7.7499999999999999E-2</v>
      </c>
      <c r="AH147" s="12">
        <v>-1.15E-2</v>
      </c>
      <c r="AT147" s="12">
        <v>-9.1999999999999998E-2</v>
      </c>
      <c r="AU147" s="12">
        <v>1.2E-2</v>
      </c>
      <c r="AV147" s="12">
        <v>-0.152</v>
      </c>
      <c r="AW147" s="12">
        <v>0.16500000000000001</v>
      </c>
      <c r="AX147" s="12">
        <v>0.16500000000000001</v>
      </c>
      <c r="AY147" s="12">
        <v>-7.7499999999999999E-2</v>
      </c>
      <c r="AZ147" s="12">
        <v>-8.9999989999999998E-3</v>
      </c>
    </row>
    <row r="148" spans="1:52" x14ac:dyDescent="0.2">
      <c r="A148" s="12">
        <f t="shared" ca="1" si="2"/>
        <v>1.062011810385922</v>
      </c>
      <c r="C148" s="18">
        <v>41456</v>
      </c>
      <c r="D148" s="12">
        <v>4.7125000000000004</v>
      </c>
      <c r="E148" s="12">
        <v>5.1763842680032597E-2</v>
      </c>
      <c r="F148" s="12">
        <v>0.43</v>
      </c>
      <c r="G148" s="12">
        <v>0</v>
      </c>
      <c r="H148" s="12">
        <v>0.47499999999999998</v>
      </c>
      <c r="I148" s="12">
        <v>0</v>
      </c>
      <c r="J148" s="12">
        <v>0</v>
      </c>
      <c r="K148" s="12">
        <v>0.03</v>
      </c>
      <c r="L148" s="12">
        <v>-0.4</v>
      </c>
      <c r="M148" s="12">
        <v>0</v>
      </c>
      <c r="N148" s="12">
        <v>-0.32</v>
      </c>
      <c r="O148" s="12">
        <v>0</v>
      </c>
      <c r="P148" s="12">
        <v>-7.0000000000000007E-2</v>
      </c>
      <c r="Q148" s="12">
        <v>5.0000000000000001E-3</v>
      </c>
      <c r="R148" s="12">
        <v>-0.19500000000000001</v>
      </c>
      <c r="S148" s="12">
        <v>2.5000000000000001E-3</v>
      </c>
      <c r="T148" s="12">
        <v>-0.1</v>
      </c>
      <c r="U148" s="12">
        <v>1.4999999999999999E-2</v>
      </c>
      <c r="V148" s="12">
        <v>-0.06</v>
      </c>
      <c r="W148" s="12">
        <v>0</v>
      </c>
      <c r="X148" s="12">
        <v>0.26</v>
      </c>
      <c r="Y148" s="12">
        <v>0</v>
      </c>
      <c r="Z148" s="12">
        <v>-0.67300000000000004</v>
      </c>
      <c r="AA148" s="12">
        <v>1.5955556113798001E-3</v>
      </c>
      <c r="AB148" s="12">
        <v>-5.1999999999999998E-2</v>
      </c>
      <c r="AC148" s="12">
        <v>1.2E-2</v>
      </c>
      <c r="AD148" s="12">
        <v>-0.112</v>
      </c>
      <c r="AE148" s="12">
        <v>0.16</v>
      </c>
      <c r="AF148" s="12">
        <v>0.16</v>
      </c>
      <c r="AG148" s="12">
        <v>-7.7499999999999999E-2</v>
      </c>
      <c r="AH148" s="12">
        <v>-1.15E-2</v>
      </c>
      <c r="AT148" s="12">
        <v>-3.95E-2</v>
      </c>
      <c r="AU148" s="12">
        <v>1.2E-2</v>
      </c>
      <c r="AV148" s="12">
        <v>-9.9500000000000005E-2</v>
      </c>
      <c r="AW148" s="12">
        <v>0.16500000000000001</v>
      </c>
      <c r="AX148" s="12">
        <v>0.16500000000000001</v>
      </c>
      <c r="AY148" s="12">
        <v>-7.7499999999999999E-2</v>
      </c>
      <c r="AZ148" s="12">
        <v>-8.9999989999999998E-3</v>
      </c>
    </row>
    <row r="149" spans="1:52" x14ac:dyDescent="0.2">
      <c r="A149" s="12">
        <f t="shared" ca="1" si="2"/>
        <v>1.0574826062220359</v>
      </c>
      <c r="C149" s="18">
        <v>41487</v>
      </c>
      <c r="D149" s="12">
        <v>4.7515000000000001</v>
      </c>
      <c r="E149" s="12">
        <v>5.1823589512689998E-2</v>
      </c>
      <c r="F149" s="12">
        <v>0.43</v>
      </c>
      <c r="G149" s="12">
        <v>0</v>
      </c>
      <c r="H149" s="12">
        <v>0.47499999999999998</v>
      </c>
      <c r="I149" s="12">
        <v>0</v>
      </c>
      <c r="J149" s="12">
        <v>0</v>
      </c>
      <c r="K149" s="12">
        <v>0.03</v>
      </c>
      <c r="L149" s="12">
        <v>-0.4</v>
      </c>
      <c r="M149" s="12">
        <v>0</v>
      </c>
      <c r="N149" s="12">
        <v>-0.32</v>
      </c>
      <c r="O149" s="12">
        <v>0</v>
      </c>
      <c r="P149" s="12">
        <v>-7.0000000000000007E-2</v>
      </c>
      <c r="Q149" s="12">
        <v>5.0000000000000001E-3</v>
      </c>
      <c r="R149" s="12">
        <v>-0.19500000000000001</v>
      </c>
      <c r="S149" s="12">
        <v>2.5000000000000001E-3</v>
      </c>
      <c r="T149" s="12">
        <v>-0.1</v>
      </c>
      <c r="U149" s="12">
        <v>1.4999999999999999E-2</v>
      </c>
      <c r="V149" s="12">
        <v>-0.06</v>
      </c>
      <c r="W149" s="12">
        <v>0</v>
      </c>
      <c r="X149" s="12">
        <v>0.26</v>
      </c>
      <c r="Y149" s="12">
        <v>0</v>
      </c>
      <c r="Z149" s="12">
        <v>-0.67300000000000004</v>
      </c>
      <c r="AA149" s="12">
        <v>1.5949934559212999E-3</v>
      </c>
      <c r="AB149" s="12">
        <v>-4.7E-2</v>
      </c>
      <c r="AC149" s="12">
        <v>1.2E-2</v>
      </c>
      <c r="AD149" s="12">
        <v>-0.107</v>
      </c>
      <c r="AE149" s="12">
        <v>0.16</v>
      </c>
      <c r="AF149" s="12">
        <v>0.16</v>
      </c>
      <c r="AG149" s="12">
        <v>-7.7499999999999999E-2</v>
      </c>
      <c r="AH149" s="12">
        <v>-1.15E-2</v>
      </c>
      <c r="AT149" s="12">
        <v>-4.9500000000000002E-2</v>
      </c>
      <c r="AU149" s="12">
        <v>1.2E-2</v>
      </c>
      <c r="AV149" s="12">
        <v>-0.1095</v>
      </c>
      <c r="AW149" s="12">
        <v>0.16500000000000001</v>
      </c>
      <c r="AX149" s="12">
        <v>0.16500000000000001</v>
      </c>
      <c r="AY149" s="12">
        <v>-7.7499999999999999E-2</v>
      </c>
      <c r="AZ149" s="12">
        <v>-8.9999989999999998E-3</v>
      </c>
    </row>
    <row r="150" spans="1:52" x14ac:dyDescent="0.2">
      <c r="A150" s="12">
        <f t="shared" ca="1" si="2"/>
        <v>1.0529623066919176</v>
      </c>
      <c r="C150" s="18">
        <v>41518</v>
      </c>
      <c r="D150" s="12">
        <v>4.7454999999999998</v>
      </c>
      <c r="E150" s="12">
        <v>5.1883336346537898E-2</v>
      </c>
      <c r="F150" s="12">
        <v>0.43</v>
      </c>
      <c r="G150" s="12">
        <v>0</v>
      </c>
      <c r="H150" s="12">
        <v>0.47499999999999998</v>
      </c>
      <c r="I150" s="12">
        <v>0</v>
      </c>
      <c r="J150" s="12">
        <v>0</v>
      </c>
      <c r="K150" s="12">
        <v>0.03</v>
      </c>
      <c r="L150" s="12">
        <v>-0.4</v>
      </c>
      <c r="M150" s="12">
        <v>0</v>
      </c>
      <c r="N150" s="12">
        <v>-0.32</v>
      </c>
      <c r="O150" s="12">
        <v>0</v>
      </c>
      <c r="P150" s="12">
        <v>-7.0000000000000007E-2</v>
      </c>
      <c r="Q150" s="12">
        <v>5.0000000000000001E-3</v>
      </c>
      <c r="R150" s="12">
        <v>-0.19500000000000001</v>
      </c>
      <c r="S150" s="12">
        <v>2.5000000000000001E-3</v>
      </c>
      <c r="T150" s="12">
        <v>-0.1</v>
      </c>
      <c r="U150" s="12">
        <v>1.4999999999999999E-2</v>
      </c>
      <c r="V150" s="12">
        <v>-0.06</v>
      </c>
      <c r="W150" s="12">
        <v>0</v>
      </c>
      <c r="X150" s="12">
        <v>0.26</v>
      </c>
      <c r="Y150" s="12">
        <v>0</v>
      </c>
      <c r="Z150" s="12">
        <v>-0.67300000000000004</v>
      </c>
      <c r="AA150" s="12">
        <v>1.5944284796779E-3</v>
      </c>
      <c r="AB150" s="12">
        <v>-5.7000000000000002E-2</v>
      </c>
      <c r="AC150" s="12">
        <v>1.2E-2</v>
      </c>
      <c r="AD150" s="12">
        <v>-0.11700000000000001</v>
      </c>
      <c r="AE150" s="12">
        <v>0.16</v>
      </c>
      <c r="AF150" s="12">
        <v>0.16</v>
      </c>
      <c r="AG150" s="12">
        <v>-0.08</v>
      </c>
      <c r="AH150" s="12">
        <v>-1.15E-2</v>
      </c>
      <c r="AT150" s="12">
        <v>-4.4499999999999998E-2</v>
      </c>
      <c r="AU150" s="12">
        <v>1.2E-2</v>
      </c>
      <c r="AV150" s="12">
        <v>-0.1045</v>
      </c>
      <c r="AW150" s="12">
        <v>0.16500000000000001</v>
      </c>
      <c r="AX150" s="12">
        <v>0.16500000000000001</v>
      </c>
      <c r="AY150" s="12">
        <v>-7.7499999999999999E-2</v>
      </c>
      <c r="AZ150" s="12">
        <v>-8.9999989999999998E-3</v>
      </c>
    </row>
    <row r="151" spans="1:52" x14ac:dyDescent="0.2">
      <c r="A151" s="12">
        <f t="shared" ca="1" si="2"/>
        <v>1.0485963502659288</v>
      </c>
      <c r="C151" s="18">
        <v>41548</v>
      </c>
      <c r="D151" s="12">
        <v>4.7634999999999996</v>
      </c>
      <c r="E151" s="12">
        <v>5.1941155864298601E-2</v>
      </c>
      <c r="F151" s="12">
        <v>0.43</v>
      </c>
      <c r="G151" s="12">
        <v>0</v>
      </c>
      <c r="H151" s="12">
        <v>0.47499999999999998</v>
      </c>
      <c r="I151" s="12">
        <v>0</v>
      </c>
      <c r="J151" s="12">
        <v>0</v>
      </c>
      <c r="K151" s="12">
        <v>0.03</v>
      </c>
      <c r="L151" s="12">
        <v>-0.4</v>
      </c>
      <c r="M151" s="12">
        <v>0</v>
      </c>
      <c r="N151" s="12">
        <v>-0.32</v>
      </c>
      <c r="O151" s="12">
        <v>0</v>
      </c>
      <c r="P151" s="12">
        <v>-7.0000000000000007E-2</v>
      </c>
      <c r="Q151" s="12">
        <v>5.0000000000000001E-3</v>
      </c>
      <c r="R151" s="12">
        <v>-0.19500000000000001</v>
      </c>
      <c r="S151" s="12">
        <v>2.5000000000000001E-3</v>
      </c>
      <c r="T151" s="12">
        <v>-0.1</v>
      </c>
      <c r="U151" s="12">
        <v>1.4999999999999999E-2</v>
      </c>
      <c r="V151" s="12">
        <v>-0.06</v>
      </c>
      <c r="W151" s="12">
        <v>0</v>
      </c>
      <c r="X151" s="12">
        <v>0.26</v>
      </c>
      <c r="Y151" s="12">
        <v>0</v>
      </c>
      <c r="Z151" s="12">
        <v>-0.67300000000000004</v>
      </c>
      <c r="AA151" s="12">
        <v>1.5938790459393E-3</v>
      </c>
      <c r="AB151" s="12">
        <v>-4.4499999999999998E-2</v>
      </c>
      <c r="AC151" s="12">
        <v>1.2E-2</v>
      </c>
      <c r="AD151" s="12">
        <v>-0.1045</v>
      </c>
      <c r="AE151" s="12">
        <v>0.16</v>
      </c>
      <c r="AF151" s="12">
        <v>0.16</v>
      </c>
      <c r="AG151" s="12">
        <v>-0.08</v>
      </c>
      <c r="AH151" s="12">
        <v>-1.15E-2</v>
      </c>
      <c r="AT151" s="12">
        <v>-5.45E-2</v>
      </c>
      <c r="AU151" s="12">
        <v>1.2E-2</v>
      </c>
      <c r="AV151" s="12">
        <v>-0.1145</v>
      </c>
      <c r="AW151" s="12">
        <v>0.16500000000000001</v>
      </c>
      <c r="AX151" s="12">
        <v>0.16500000000000001</v>
      </c>
      <c r="AY151" s="12">
        <v>-0.08</v>
      </c>
      <c r="AZ151" s="12">
        <v>-8.9999989999999998E-3</v>
      </c>
    </row>
    <row r="152" spans="1:52" x14ac:dyDescent="0.2">
      <c r="A152" s="12">
        <f t="shared" ca="1" si="2"/>
        <v>1.0440937229202332</v>
      </c>
      <c r="C152" s="18">
        <v>41579</v>
      </c>
      <c r="D152" s="12">
        <v>4.9204999999999997</v>
      </c>
      <c r="E152" s="12">
        <v>5.2000902700489501E-2</v>
      </c>
      <c r="F152" s="12">
        <v>0.35</v>
      </c>
      <c r="G152" s="12">
        <v>0</v>
      </c>
      <c r="H152" s="12">
        <v>0.5</v>
      </c>
      <c r="I152" s="12">
        <v>0</v>
      </c>
      <c r="J152" s="12">
        <v>0</v>
      </c>
      <c r="K152" s="12">
        <v>0.03</v>
      </c>
      <c r="L152" s="12">
        <v>-0.34</v>
      </c>
      <c r="M152" s="12">
        <v>0</v>
      </c>
      <c r="N152" s="12">
        <v>-0.26</v>
      </c>
      <c r="O152" s="12">
        <v>0</v>
      </c>
      <c r="P152" s="12">
        <v>-7.0000000000000007E-2</v>
      </c>
      <c r="Q152" s="12">
        <v>5.0000000000000001E-3</v>
      </c>
      <c r="R152" s="12">
        <v>-0.13</v>
      </c>
      <c r="S152" s="12">
        <v>5.0000000000000001E-3</v>
      </c>
      <c r="T152" s="12">
        <v>0.248</v>
      </c>
      <c r="U152" s="12">
        <v>0.05</v>
      </c>
      <c r="V152" s="12">
        <v>-0.06</v>
      </c>
      <c r="W152" s="12">
        <v>0</v>
      </c>
      <c r="X152" s="12">
        <v>0.3</v>
      </c>
      <c r="Y152" s="12">
        <v>0</v>
      </c>
      <c r="Z152" s="12">
        <v>-0.61299999999999999</v>
      </c>
      <c r="AA152" s="12">
        <v>5.0985872932444998E-3</v>
      </c>
      <c r="AB152" s="12">
        <v>-5.1999999999999998E-2</v>
      </c>
      <c r="AC152" s="12">
        <v>-2.4999990000000001E-3</v>
      </c>
      <c r="AD152" s="12">
        <v>-0.112</v>
      </c>
      <c r="AE152" s="12">
        <v>0.28999999999999998</v>
      </c>
      <c r="AF152" s="12">
        <v>0.28999999999999998</v>
      </c>
      <c r="AG152" s="12">
        <v>-4.3999999999999997E-2</v>
      </c>
      <c r="AH152" s="12">
        <v>-8.9999989999999998E-3</v>
      </c>
      <c r="AT152" s="12">
        <v>-4.2000000000000003E-2</v>
      </c>
      <c r="AU152" s="12">
        <v>1.2E-2</v>
      </c>
      <c r="AV152" s="12">
        <v>-0.10199999999999999</v>
      </c>
      <c r="AW152" s="12">
        <v>0.16500000000000001</v>
      </c>
      <c r="AX152" s="12">
        <v>0.16500000000000001</v>
      </c>
      <c r="AY152" s="12">
        <v>-0.08</v>
      </c>
      <c r="AZ152" s="12">
        <v>-8.9999989999999998E-3</v>
      </c>
    </row>
    <row r="153" spans="1:52" x14ac:dyDescent="0.2">
      <c r="A153" s="12">
        <f t="shared" ca="1" si="2"/>
        <v>1.039744963901287</v>
      </c>
      <c r="C153" s="18">
        <v>41609</v>
      </c>
      <c r="D153" s="12">
        <v>5.0804999999999998</v>
      </c>
      <c r="E153" s="12">
        <v>5.20587222205178E-2</v>
      </c>
      <c r="F153" s="12">
        <v>0.35</v>
      </c>
      <c r="G153" s="12">
        <v>0</v>
      </c>
      <c r="H153" s="12">
        <v>0.56999999999999995</v>
      </c>
      <c r="I153" s="12">
        <v>0</v>
      </c>
      <c r="J153" s="12">
        <v>0</v>
      </c>
      <c r="K153" s="12">
        <v>0.03</v>
      </c>
      <c r="L153" s="12">
        <v>-0.34</v>
      </c>
      <c r="M153" s="12">
        <v>0</v>
      </c>
      <c r="N153" s="12">
        <v>-0.26</v>
      </c>
      <c r="O153" s="12">
        <v>0</v>
      </c>
      <c r="P153" s="12">
        <v>-7.0000000000000007E-2</v>
      </c>
      <c r="Q153" s="12">
        <v>5.0000000000000001E-3</v>
      </c>
      <c r="R153" s="12">
        <v>-0.13</v>
      </c>
      <c r="S153" s="12">
        <v>5.0000000000000001E-3</v>
      </c>
      <c r="T153" s="12">
        <v>0.308</v>
      </c>
      <c r="U153" s="12">
        <v>0.05</v>
      </c>
      <c r="V153" s="12">
        <v>-0.06</v>
      </c>
      <c r="W153" s="12">
        <v>0</v>
      </c>
      <c r="X153" s="12">
        <v>0.3</v>
      </c>
      <c r="Y153" s="12">
        <v>0</v>
      </c>
      <c r="Z153" s="12">
        <v>-0.61299999999999999</v>
      </c>
      <c r="AA153" s="12">
        <v>5.0968119681004996E-3</v>
      </c>
      <c r="AB153" s="12">
        <v>-7.9500000000000001E-2</v>
      </c>
      <c r="AC153" s="12">
        <v>-2.4999990000000001E-3</v>
      </c>
      <c r="AD153" s="12">
        <v>-0.13950000000000001</v>
      </c>
      <c r="AE153" s="12">
        <v>0.28999999999999998</v>
      </c>
      <c r="AF153" s="12">
        <v>0.28999999999999998</v>
      </c>
      <c r="AG153" s="12">
        <v>-0.115</v>
      </c>
      <c r="AH153" s="12">
        <v>-8.9999989999999998E-3</v>
      </c>
      <c r="AT153" s="12">
        <v>-5.45E-2</v>
      </c>
      <c r="AU153" s="12">
        <v>-2.4999990000000001E-3</v>
      </c>
      <c r="AV153" s="12">
        <v>-0.1145</v>
      </c>
      <c r="AW153" s="12">
        <v>0.29499999999999998</v>
      </c>
      <c r="AX153" s="12">
        <v>0.29499999999999998</v>
      </c>
      <c r="AY153" s="12">
        <v>-4.3999999999999997E-2</v>
      </c>
      <c r="AZ153" s="12">
        <v>-8.9999989999999998E-3</v>
      </c>
    </row>
    <row r="154" spans="1:52" x14ac:dyDescent="0.2">
      <c r="A154" s="12">
        <f t="shared" ca="1" si="2"/>
        <v>1.0352602047376691</v>
      </c>
      <c r="C154" s="18">
        <v>41640</v>
      </c>
      <c r="D154" s="12">
        <v>5.1115000000000004</v>
      </c>
      <c r="E154" s="12">
        <v>5.2118469059051299E-2</v>
      </c>
      <c r="F154" s="12">
        <v>0.35</v>
      </c>
      <c r="G154" s="12">
        <v>0</v>
      </c>
      <c r="H154" s="12">
        <v>0.56999999999999995</v>
      </c>
      <c r="I154" s="12">
        <v>0</v>
      </c>
      <c r="J154" s="12">
        <v>0</v>
      </c>
      <c r="K154" s="12">
        <v>0.03</v>
      </c>
      <c r="L154" s="12">
        <v>-0.34</v>
      </c>
      <c r="M154" s="12">
        <v>0</v>
      </c>
      <c r="N154" s="12">
        <v>-0.26</v>
      </c>
      <c r="O154" s="12">
        <v>0</v>
      </c>
      <c r="P154" s="12">
        <v>-7.0000000000000007E-2</v>
      </c>
      <c r="Q154" s="12">
        <v>5.0000000000000001E-3</v>
      </c>
      <c r="R154" s="12">
        <v>-0.13</v>
      </c>
      <c r="S154" s="12">
        <v>5.0000000000000001E-3</v>
      </c>
      <c r="T154" s="12">
        <v>0.378</v>
      </c>
      <c r="U154" s="12">
        <v>0.05</v>
      </c>
      <c r="V154" s="12">
        <v>-0.06</v>
      </c>
      <c r="W154" s="12">
        <v>0</v>
      </c>
      <c r="X154" s="12">
        <v>0.3</v>
      </c>
      <c r="Y154" s="12">
        <v>0</v>
      </c>
      <c r="Z154" s="12">
        <v>-0.61299999999999999</v>
      </c>
      <c r="AA154" s="12">
        <v>5.0949686273701004E-3</v>
      </c>
      <c r="AB154" s="12">
        <v>-8.9499999999999996E-2</v>
      </c>
      <c r="AC154" s="12">
        <v>-2.4999990000000001E-3</v>
      </c>
      <c r="AD154" s="12">
        <v>-0.14949999999999999</v>
      </c>
      <c r="AE154" s="12">
        <v>0.28999999999999998</v>
      </c>
      <c r="AF154" s="12">
        <v>0.28999999999999998</v>
      </c>
      <c r="AG154" s="12">
        <v>-7.6999999999999999E-2</v>
      </c>
      <c r="AH154" s="12">
        <v>-6.9999989999999998E-3</v>
      </c>
      <c r="AT154" s="12">
        <v>-7.6999999999999999E-2</v>
      </c>
      <c r="AU154" s="12">
        <v>-2.4999990000000001E-3</v>
      </c>
      <c r="AV154" s="12">
        <v>-0.13700000000000001</v>
      </c>
      <c r="AW154" s="12">
        <v>0.29499999999999998</v>
      </c>
      <c r="AX154" s="12">
        <v>0.29499999999999998</v>
      </c>
      <c r="AY154" s="12">
        <v>-0.115</v>
      </c>
      <c r="AZ154" s="12">
        <v>-8.9999989999999998E-3</v>
      </c>
    </row>
    <row r="155" spans="1:52" x14ac:dyDescent="0.2">
      <c r="A155" s="12">
        <f t="shared" ca="1" si="2"/>
        <v>1.0307846000381689</v>
      </c>
      <c r="C155" s="18">
        <v>41671</v>
      </c>
      <c r="D155" s="12">
        <v>5.0274999999999999</v>
      </c>
      <c r="E155" s="12">
        <v>5.2178215898775797E-2</v>
      </c>
      <c r="F155" s="12">
        <v>0.35</v>
      </c>
      <c r="G155" s="12">
        <v>0</v>
      </c>
      <c r="H155" s="12">
        <v>0.56999999999999995</v>
      </c>
      <c r="I155" s="12">
        <v>0</v>
      </c>
      <c r="J155" s="12">
        <v>0</v>
      </c>
      <c r="K155" s="12">
        <v>0.03</v>
      </c>
      <c r="L155" s="12">
        <v>-0.34</v>
      </c>
      <c r="M155" s="12">
        <v>0</v>
      </c>
      <c r="N155" s="12">
        <v>-0.26</v>
      </c>
      <c r="O155" s="12">
        <v>0</v>
      </c>
      <c r="P155" s="12">
        <v>-7.0000000000000007E-2</v>
      </c>
      <c r="Q155" s="12">
        <v>5.0000000000000001E-3</v>
      </c>
      <c r="R155" s="12">
        <v>-0.13</v>
      </c>
      <c r="S155" s="12">
        <v>5.0000000000000001E-3</v>
      </c>
      <c r="T155" s="12">
        <v>0.248</v>
      </c>
      <c r="U155" s="12">
        <v>0.05</v>
      </c>
      <c r="V155" s="12">
        <v>-0.06</v>
      </c>
      <c r="W155" s="12">
        <v>0</v>
      </c>
      <c r="X155" s="12">
        <v>0.3</v>
      </c>
      <c r="Y155" s="12">
        <v>0</v>
      </c>
      <c r="Z155" s="12">
        <v>-0.61299999999999999</v>
      </c>
      <c r="AA155" s="12">
        <v>5.0931163146994002E-3</v>
      </c>
      <c r="AB155" s="12">
        <v>-7.6999999999999999E-2</v>
      </c>
      <c r="AC155" s="12">
        <v>-2.4999990000000001E-3</v>
      </c>
      <c r="AD155" s="12">
        <v>-0.13700000000000001</v>
      </c>
      <c r="AE155" s="12">
        <v>0.28999999999999998</v>
      </c>
      <c r="AF155" s="12">
        <v>0.28999999999999998</v>
      </c>
      <c r="AG155" s="12">
        <v>-7.6999999999999999E-2</v>
      </c>
      <c r="AH155" s="12">
        <v>-6.9999989999999998E-3</v>
      </c>
      <c r="AT155" s="12">
        <v>-8.6999999999999994E-2</v>
      </c>
      <c r="AU155" s="12">
        <v>-2.4999990000000001E-3</v>
      </c>
      <c r="AV155" s="12">
        <v>-0.14699999999999999</v>
      </c>
      <c r="AW155" s="12">
        <v>0.29499999999999998</v>
      </c>
      <c r="AX155" s="12">
        <v>0.29499999999999998</v>
      </c>
      <c r="AY155" s="12">
        <v>-7.6999999999999999E-2</v>
      </c>
      <c r="AZ155" s="12">
        <v>-6.9999989999999998E-3</v>
      </c>
    </row>
    <row r="156" spans="1:52" x14ac:dyDescent="0.2">
      <c r="A156" s="12">
        <f t="shared" ca="1" si="2"/>
        <v>1.0267500277330652</v>
      </c>
      <c r="C156" s="18">
        <v>41699</v>
      </c>
      <c r="D156" s="12">
        <v>4.8925000000000001</v>
      </c>
      <c r="E156" s="12">
        <v>5.2232180787292803E-2</v>
      </c>
      <c r="F156" s="12">
        <v>0.35</v>
      </c>
      <c r="G156" s="12">
        <v>0</v>
      </c>
      <c r="H156" s="12">
        <v>0.56999999999999995</v>
      </c>
      <c r="I156" s="12">
        <v>0</v>
      </c>
      <c r="J156" s="12">
        <v>0</v>
      </c>
      <c r="K156" s="12">
        <v>0.03</v>
      </c>
      <c r="L156" s="12">
        <v>-0.34</v>
      </c>
      <c r="M156" s="12">
        <v>0</v>
      </c>
      <c r="N156" s="12">
        <v>-0.26</v>
      </c>
      <c r="O156" s="12">
        <v>0</v>
      </c>
      <c r="P156" s="12">
        <v>-7.0000000000000007E-2</v>
      </c>
      <c r="Q156" s="12">
        <v>5.0000000000000001E-3</v>
      </c>
      <c r="R156" s="12">
        <v>-0.13</v>
      </c>
      <c r="S156" s="12">
        <v>5.0000000000000001E-3</v>
      </c>
      <c r="T156" s="12">
        <v>6.8000000000000005E-2</v>
      </c>
      <c r="U156" s="12">
        <v>0.05</v>
      </c>
      <c r="V156" s="12">
        <v>-0.06</v>
      </c>
      <c r="W156" s="12">
        <v>0</v>
      </c>
      <c r="X156" s="12">
        <v>0.3</v>
      </c>
      <c r="Y156" s="12">
        <v>0</v>
      </c>
      <c r="Z156" s="12">
        <v>-0.61299999999999999</v>
      </c>
      <c r="AA156" s="12">
        <v>5.0914355558292004E-3</v>
      </c>
      <c r="AB156" s="12">
        <v>-6.4500000000000002E-2</v>
      </c>
      <c r="AC156" s="12">
        <v>-2.4999990000000001E-3</v>
      </c>
      <c r="AD156" s="12">
        <v>-0.1245</v>
      </c>
      <c r="AE156" s="12">
        <v>0.28999999999999998</v>
      </c>
      <c r="AF156" s="12">
        <v>0.28999999999999998</v>
      </c>
      <c r="AG156" s="12">
        <v>-7.8E-2</v>
      </c>
      <c r="AH156" s="12">
        <v>-6.9999989999999998E-3</v>
      </c>
      <c r="AT156" s="12">
        <v>-7.4499999999999997E-2</v>
      </c>
      <c r="AU156" s="12">
        <v>-2.4999990000000001E-3</v>
      </c>
      <c r="AV156" s="12">
        <v>-0.13450000000000001</v>
      </c>
      <c r="AW156" s="12">
        <v>0.29499999999999998</v>
      </c>
      <c r="AX156" s="12">
        <v>0.29499999999999998</v>
      </c>
      <c r="AY156" s="12">
        <v>-7.6999999999999999E-2</v>
      </c>
      <c r="AZ156" s="12">
        <v>-6.9999989999999998E-3</v>
      </c>
    </row>
    <row r="157" spans="1:52" x14ac:dyDescent="0.2">
      <c r="A157" s="12">
        <f t="shared" ca="1" si="2"/>
        <v>1.0222919814570564</v>
      </c>
      <c r="C157" s="18">
        <v>41730</v>
      </c>
      <c r="D157" s="12">
        <v>4.7385000000000002</v>
      </c>
      <c r="E157" s="12">
        <v>5.2291927629283003E-2</v>
      </c>
      <c r="F157" s="12">
        <v>0.43</v>
      </c>
      <c r="G157" s="12">
        <v>0</v>
      </c>
      <c r="H157" s="12">
        <v>0.47499999999999998</v>
      </c>
      <c r="I157" s="12">
        <v>0</v>
      </c>
      <c r="J157" s="12">
        <v>0</v>
      </c>
      <c r="K157" s="12">
        <v>0.03</v>
      </c>
      <c r="L157" s="12">
        <v>-0.4</v>
      </c>
      <c r="M157" s="12">
        <v>0</v>
      </c>
      <c r="N157" s="12">
        <v>-0.32</v>
      </c>
      <c r="O157" s="12">
        <v>0</v>
      </c>
      <c r="P157" s="12">
        <v>-7.0000000000000007E-2</v>
      </c>
      <c r="Q157" s="12">
        <v>5.0000000000000001E-3</v>
      </c>
      <c r="R157" s="12">
        <v>-0.19500000000000001</v>
      </c>
      <c r="S157" s="12">
        <v>2.5000000000000001E-3</v>
      </c>
      <c r="T157" s="12">
        <v>-0.25</v>
      </c>
      <c r="U157" s="12">
        <v>1.4999999999999999E-2</v>
      </c>
      <c r="V157" s="12">
        <v>-0.06</v>
      </c>
      <c r="W157" s="12">
        <v>0</v>
      </c>
      <c r="X157" s="12">
        <v>0.26</v>
      </c>
      <c r="Y157" s="12">
        <v>0</v>
      </c>
      <c r="Z157" s="12">
        <v>-0.71299999999999997</v>
      </c>
      <c r="AA157" s="12">
        <v>1.5904894370289001E-3</v>
      </c>
      <c r="AB157" s="12">
        <v>-0.115</v>
      </c>
      <c r="AC157" s="12">
        <v>1.4500000000000001E-2</v>
      </c>
      <c r="AD157" s="12">
        <v>-0.17499999999999999</v>
      </c>
      <c r="AE157" s="12">
        <v>0.16</v>
      </c>
      <c r="AF157" s="12">
        <v>0.16</v>
      </c>
      <c r="AG157" s="12">
        <v>-7.5499999999999998E-2</v>
      </c>
      <c r="AH157" s="12">
        <v>-9.4999990000000003E-3</v>
      </c>
      <c r="AT157" s="12">
        <v>-6.2E-2</v>
      </c>
      <c r="AU157" s="12">
        <v>-2.4999990000000001E-3</v>
      </c>
      <c r="AV157" s="12">
        <v>-0.122</v>
      </c>
      <c r="AW157" s="12">
        <v>0.29499999999999998</v>
      </c>
      <c r="AX157" s="12">
        <v>0.29499999999999998</v>
      </c>
      <c r="AY157" s="12">
        <v>-7.8E-2</v>
      </c>
      <c r="AZ157" s="12">
        <v>-6.9999989999999998E-3</v>
      </c>
    </row>
    <row r="158" spans="1:52" x14ac:dyDescent="0.2">
      <c r="A158" s="12">
        <f t="shared" ca="1" si="2"/>
        <v>1.0179865935071408</v>
      </c>
      <c r="C158" s="18">
        <v>41760</v>
      </c>
      <c r="D158" s="12">
        <v>4.7424999999999997</v>
      </c>
      <c r="E158" s="12">
        <v>5.2349747154923701E-2</v>
      </c>
      <c r="F158" s="12">
        <v>0.43</v>
      </c>
      <c r="G158" s="12">
        <v>0</v>
      </c>
      <c r="H158" s="12">
        <v>0.47499999999999998</v>
      </c>
      <c r="I158" s="12">
        <v>0</v>
      </c>
      <c r="J158" s="12">
        <v>0</v>
      </c>
      <c r="K158" s="12">
        <v>0.03</v>
      </c>
      <c r="L158" s="12">
        <v>-0.4</v>
      </c>
      <c r="M158" s="12">
        <v>0</v>
      </c>
      <c r="N158" s="12">
        <v>-0.32</v>
      </c>
      <c r="O158" s="12">
        <v>0</v>
      </c>
      <c r="P158" s="12">
        <v>-7.0000000000000007E-2</v>
      </c>
      <c r="Q158" s="12">
        <v>5.0000000000000001E-3</v>
      </c>
      <c r="R158" s="12">
        <v>-0.19500000000000001</v>
      </c>
      <c r="S158" s="12">
        <v>2.5000000000000001E-3</v>
      </c>
      <c r="T158" s="12">
        <v>-0.1</v>
      </c>
      <c r="U158" s="12">
        <v>1.4999999999999999E-2</v>
      </c>
      <c r="V158" s="12">
        <v>-0.06</v>
      </c>
      <c r="W158" s="12">
        <v>0</v>
      </c>
      <c r="X158" s="12">
        <v>0.26</v>
      </c>
      <c r="Y158" s="12">
        <v>0</v>
      </c>
      <c r="Z158" s="12">
        <v>-0.71299999999999997</v>
      </c>
      <c r="AA158" s="12">
        <v>1.5899214473338E-3</v>
      </c>
      <c r="AB158" s="12">
        <v>-9.2499999999999999E-2</v>
      </c>
      <c r="AC158" s="12">
        <v>1.4500000000000001E-2</v>
      </c>
      <c r="AD158" s="12">
        <v>-0.1525</v>
      </c>
      <c r="AE158" s="12">
        <v>0.16</v>
      </c>
      <c r="AF158" s="12">
        <v>0.16</v>
      </c>
      <c r="AG158" s="12">
        <v>-7.5499999999999998E-2</v>
      </c>
      <c r="AH158" s="12">
        <v>-9.4999990000000003E-3</v>
      </c>
      <c r="AT158" s="12">
        <v>-0.1125</v>
      </c>
      <c r="AU158" s="12">
        <v>1.4500000000000001E-2</v>
      </c>
      <c r="AV158" s="12">
        <v>-0.17249999999999999</v>
      </c>
      <c r="AW158" s="12">
        <v>0.16500000000000001</v>
      </c>
      <c r="AX158" s="12">
        <v>0.16500000000000001</v>
      </c>
      <c r="AY158" s="12">
        <v>-7.5499999999999998E-2</v>
      </c>
      <c r="AZ158" s="12">
        <v>-6.9999989999999998E-3</v>
      </c>
    </row>
    <row r="159" spans="1:52" x14ac:dyDescent="0.2">
      <c r="A159" s="12">
        <f t="shared" ca="1" si="2"/>
        <v>1.0135468844891611</v>
      </c>
      <c r="C159" s="18">
        <v>41791</v>
      </c>
      <c r="D159" s="12">
        <v>4.7824999999999998</v>
      </c>
      <c r="E159" s="12">
        <v>5.2409493999256498E-2</v>
      </c>
      <c r="F159" s="12">
        <v>0.43</v>
      </c>
      <c r="G159" s="12">
        <v>0</v>
      </c>
      <c r="H159" s="12">
        <v>0.47499999999999998</v>
      </c>
      <c r="I159" s="12">
        <v>0</v>
      </c>
      <c r="J159" s="12">
        <v>0</v>
      </c>
      <c r="K159" s="12">
        <v>0.03</v>
      </c>
      <c r="L159" s="12">
        <v>-0.4</v>
      </c>
      <c r="M159" s="12">
        <v>0</v>
      </c>
      <c r="N159" s="12">
        <v>-0.32</v>
      </c>
      <c r="O159" s="12">
        <v>0</v>
      </c>
      <c r="P159" s="12">
        <v>-7.0000000000000007E-2</v>
      </c>
      <c r="Q159" s="12">
        <v>5.0000000000000001E-3</v>
      </c>
      <c r="R159" s="12">
        <v>-0.19500000000000001</v>
      </c>
      <c r="S159" s="12">
        <v>2.5000000000000001E-3</v>
      </c>
      <c r="T159" s="12">
        <v>-0.1</v>
      </c>
      <c r="U159" s="12">
        <v>1.4999999999999999E-2</v>
      </c>
      <c r="V159" s="12">
        <v>-0.06</v>
      </c>
      <c r="W159" s="12">
        <v>0</v>
      </c>
      <c r="X159" s="12">
        <v>0.26</v>
      </c>
      <c r="Y159" s="12">
        <v>0</v>
      </c>
      <c r="Z159" s="12">
        <v>-0.71299999999999997</v>
      </c>
      <c r="AA159" s="12">
        <v>1.5893317795763E-3</v>
      </c>
      <c r="AB159" s="12">
        <v>-0.04</v>
      </c>
      <c r="AC159" s="12">
        <v>1.4500000000000001E-2</v>
      </c>
      <c r="AD159" s="12">
        <v>-0.1</v>
      </c>
      <c r="AE159" s="12">
        <v>0.16</v>
      </c>
      <c r="AF159" s="12">
        <v>0.16</v>
      </c>
      <c r="AG159" s="12">
        <v>-7.5499999999999998E-2</v>
      </c>
      <c r="AH159" s="12">
        <v>-9.4999990000000003E-3</v>
      </c>
      <c r="AT159" s="12">
        <v>-0.09</v>
      </c>
      <c r="AU159" s="12">
        <v>1.4500000000000001E-2</v>
      </c>
      <c r="AV159" s="12">
        <v>-0.15</v>
      </c>
      <c r="AW159" s="12">
        <v>0.16500000000000001</v>
      </c>
      <c r="AX159" s="12">
        <v>0.16500000000000001</v>
      </c>
      <c r="AY159" s="12">
        <v>-7.5499999999999998E-2</v>
      </c>
      <c r="AZ159" s="12">
        <v>-6.9999989999999998E-3</v>
      </c>
    </row>
    <row r="160" spans="1:52" x14ac:dyDescent="0.2">
      <c r="A160" s="12">
        <f t="shared" ca="1" si="2"/>
        <v>1.0092593312750207</v>
      </c>
      <c r="C160" s="18">
        <v>41821</v>
      </c>
      <c r="D160" s="12">
        <v>4.8274999999999997</v>
      </c>
      <c r="E160" s="12">
        <v>5.24673135271643E-2</v>
      </c>
      <c r="F160" s="12">
        <v>0.43</v>
      </c>
      <c r="G160" s="12">
        <v>0</v>
      </c>
      <c r="H160" s="12">
        <v>0.47499999999999998</v>
      </c>
      <c r="I160" s="12">
        <v>0</v>
      </c>
      <c r="J160" s="12">
        <v>0</v>
      </c>
      <c r="K160" s="12">
        <v>0.03</v>
      </c>
      <c r="L160" s="12">
        <v>-0.4</v>
      </c>
      <c r="M160" s="12">
        <v>0</v>
      </c>
      <c r="N160" s="12">
        <v>-0.32</v>
      </c>
      <c r="O160" s="12">
        <v>0</v>
      </c>
      <c r="P160" s="12">
        <v>-7.0000000000000007E-2</v>
      </c>
      <c r="Q160" s="12">
        <v>5.0000000000000001E-3</v>
      </c>
      <c r="R160" s="12">
        <v>-0.19500000000000001</v>
      </c>
      <c r="S160" s="12">
        <v>2.5000000000000001E-3</v>
      </c>
      <c r="T160" s="12">
        <v>-0.1</v>
      </c>
      <c r="U160" s="12">
        <v>1.4999999999999999E-2</v>
      </c>
      <c r="V160" s="12">
        <v>-0.06</v>
      </c>
      <c r="W160" s="12">
        <v>0</v>
      </c>
      <c r="X160" s="12">
        <v>0.26</v>
      </c>
      <c r="Y160" s="12">
        <v>0</v>
      </c>
      <c r="Z160" s="12">
        <v>-0.71299999999999997</v>
      </c>
      <c r="AA160" s="12">
        <v>1.5887584801474999E-3</v>
      </c>
      <c r="AB160" s="12">
        <v>-0.05</v>
      </c>
      <c r="AC160" s="12">
        <v>1.4500000000000001E-2</v>
      </c>
      <c r="AD160" s="12">
        <v>-0.11</v>
      </c>
      <c r="AE160" s="12">
        <v>0.16</v>
      </c>
      <c r="AF160" s="12">
        <v>0.16</v>
      </c>
      <c r="AG160" s="12">
        <v>-7.5499999999999998E-2</v>
      </c>
      <c r="AH160" s="12">
        <v>-9.4999990000000003E-3</v>
      </c>
      <c r="AT160" s="12">
        <v>-3.7499999999999999E-2</v>
      </c>
      <c r="AU160" s="12">
        <v>1.4500000000000001E-2</v>
      </c>
      <c r="AV160" s="12">
        <v>-9.7500000000000003E-2</v>
      </c>
      <c r="AW160" s="12">
        <v>0.16500000000000001</v>
      </c>
      <c r="AX160" s="12">
        <v>0.16500000000000001</v>
      </c>
      <c r="AY160" s="12">
        <v>-7.5499999999999998E-2</v>
      </c>
      <c r="AZ160" s="12">
        <v>-6.9999989999999998E-3</v>
      </c>
    </row>
    <row r="161" spans="1:52" x14ac:dyDescent="0.2">
      <c r="A161" s="12">
        <f t="shared" ca="1" si="2"/>
        <v>1.0048381425144195</v>
      </c>
      <c r="C161" s="18">
        <v>41852</v>
      </c>
      <c r="D161" s="12">
        <v>4.8665000000000003</v>
      </c>
      <c r="E161" s="12">
        <v>5.2527060373840098E-2</v>
      </c>
      <c r="F161" s="12">
        <v>0.43</v>
      </c>
      <c r="G161" s="12">
        <v>0</v>
      </c>
      <c r="H161" s="12">
        <v>0.47499999999999998</v>
      </c>
      <c r="I161" s="12">
        <v>0</v>
      </c>
      <c r="J161" s="12">
        <v>0</v>
      </c>
      <c r="K161" s="12">
        <v>0.03</v>
      </c>
      <c r="L161" s="12">
        <v>-0.4</v>
      </c>
      <c r="M161" s="12">
        <v>0</v>
      </c>
      <c r="N161" s="12">
        <v>-0.32</v>
      </c>
      <c r="O161" s="12">
        <v>0</v>
      </c>
      <c r="P161" s="12">
        <v>-7.0000000000000007E-2</v>
      </c>
      <c r="Q161" s="12">
        <v>5.0000000000000001E-3</v>
      </c>
      <c r="R161" s="12">
        <v>-0.19500000000000001</v>
      </c>
      <c r="S161" s="12">
        <v>2.5000000000000001E-3</v>
      </c>
      <c r="T161" s="12">
        <v>-0.1</v>
      </c>
      <c r="U161" s="12">
        <v>1.4999999999999999E-2</v>
      </c>
      <c r="V161" s="12">
        <v>-0.06</v>
      </c>
      <c r="W161" s="12">
        <v>0</v>
      </c>
      <c r="X161" s="12">
        <v>0.26</v>
      </c>
      <c r="Y161" s="12">
        <v>0</v>
      </c>
      <c r="Z161" s="12">
        <v>-0.71299999999999997</v>
      </c>
      <c r="AA161" s="12">
        <v>1.5881633325571E-3</v>
      </c>
      <c r="AB161" s="12">
        <v>-4.4999999999999998E-2</v>
      </c>
      <c r="AC161" s="12">
        <v>1.4500000000000001E-2</v>
      </c>
      <c r="AD161" s="12">
        <v>-0.105</v>
      </c>
      <c r="AE161" s="12">
        <v>0.16</v>
      </c>
      <c r="AF161" s="12">
        <v>0.16</v>
      </c>
      <c r="AG161" s="12">
        <v>-7.5499999999999998E-2</v>
      </c>
      <c r="AH161" s="12">
        <v>-9.4999990000000003E-3</v>
      </c>
      <c r="AT161" s="12">
        <v>-4.7500000000000001E-2</v>
      </c>
      <c r="AU161" s="12">
        <v>1.4500000000000001E-2</v>
      </c>
      <c r="AV161" s="12">
        <v>-0.1075</v>
      </c>
      <c r="AW161" s="12">
        <v>0.16500000000000001</v>
      </c>
      <c r="AX161" s="12">
        <v>0.16500000000000001</v>
      </c>
      <c r="AY161" s="12">
        <v>-7.5499999999999998E-2</v>
      </c>
      <c r="AZ161" s="12">
        <v>-6.9999989999999998E-3</v>
      </c>
    </row>
    <row r="162" spans="1:52" x14ac:dyDescent="0.2">
      <c r="A162" s="12">
        <f t="shared" ca="1" si="2"/>
        <v>1.0004264346230549</v>
      </c>
      <c r="C162" s="18">
        <v>41883</v>
      </c>
      <c r="D162" s="12">
        <v>4.8605</v>
      </c>
      <c r="E162" s="12">
        <v>5.2586807221706201E-2</v>
      </c>
      <c r="F162" s="12">
        <v>0.43</v>
      </c>
      <c r="G162" s="12">
        <v>0</v>
      </c>
      <c r="H162" s="12">
        <v>0.47499999999999998</v>
      </c>
      <c r="I162" s="12">
        <v>0</v>
      </c>
      <c r="J162" s="12">
        <v>0</v>
      </c>
      <c r="K162" s="12">
        <v>0.03</v>
      </c>
      <c r="L162" s="12">
        <v>-0.4</v>
      </c>
      <c r="M162" s="12">
        <v>0</v>
      </c>
      <c r="N162" s="12">
        <v>-0.32</v>
      </c>
      <c r="O162" s="12">
        <v>0</v>
      </c>
      <c r="P162" s="12">
        <v>-7.0000000000000007E-2</v>
      </c>
      <c r="Q162" s="12">
        <v>5.0000000000000001E-3</v>
      </c>
      <c r="R162" s="12">
        <v>-0.19500000000000001</v>
      </c>
      <c r="S162" s="12">
        <v>2.5000000000000001E-3</v>
      </c>
      <c r="T162" s="12">
        <v>-0.1</v>
      </c>
      <c r="U162" s="12">
        <v>1.4999999999999999E-2</v>
      </c>
      <c r="V162" s="12">
        <v>-0.06</v>
      </c>
      <c r="W162" s="12">
        <v>0</v>
      </c>
      <c r="X162" s="12">
        <v>0.26</v>
      </c>
      <c r="Y162" s="12">
        <v>0</v>
      </c>
      <c r="Z162" s="12">
        <v>-0.71299999999999997</v>
      </c>
      <c r="AA162" s="12">
        <v>1.5875654054401001E-3</v>
      </c>
      <c r="AB162" s="12">
        <v>-5.5E-2</v>
      </c>
      <c r="AC162" s="12">
        <v>1.4500000000000001E-2</v>
      </c>
      <c r="AD162" s="12">
        <v>-0.115</v>
      </c>
      <c r="AE162" s="12">
        <v>0.16</v>
      </c>
      <c r="AF162" s="12">
        <v>0.16</v>
      </c>
      <c r="AG162" s="12">
        <v>-7.8E-2</v>
      </c>
      <c r="AH162" s="12">
        <v>-9.4999990000000003E-3</v>
      </c>
      <c r="AT162" s="12">
        <v>-4.2500000000000003E-2</v>
      </c>
      <c r="AU162" s="12">
        <v>1.4500000000000001E-2</v>
      </c>
      <c r="AV162" s="12">
        <v>-0.10249999999999999</v>
      </c>
      <c r="AW162" s="12">
        <v>0.16500000000000001</v>
      </c>
      <c r="AX162" s="12">
        <v>0.16500000000000001</v>
      </c>
      <c r="AY162" s="12">
        <v>-7.5499999999999998E-2</v>
      </c>
      <c r="AZ162" s="12">
        <v>-6.9999989999999998E-3</v>
      </c>
    </row>
    <row r="163" spans="1:52" x14ac:dyDescent="0.2">
      <c r="A163" s="12">
        <f t="shared" ca="1" si="2"/>
        <v>0.99616611009090594</v>
      </c>
      <c r="C163" s="18">
        <v>41913</v>
      </c>
      <c r="D163" s="12">
        <v>4.8784999999999998</v>
      </c>
      <c r="E163" s="12">
        <v>5.2644626753032497E-2</v>
      </c>
      <c r="F163" s="12">
        <v>0.43</v>
      </c>
      <c r="G163" s="12">
        <v>0</v>
      </c>
      <c r="H163" s="12">
        <v>0.47499999999999998</v>
      </c>
      <c r="I163" s="12">
        <v>0</v>
      </c>
      <c r="J163" s="12">
        <v>0</v>
      </c>
      <c r="K163" s="12">
        <v>0.03</v>
      </c>
      <c r="L163" s="12">
        <v>-0.4</v>
      </c>
      <c r="M163" s="12">
        <v>0</v>
      </c>
      <c r="N163" s="12">
        <v>-0.32</v>
      </c>
      <c r="O163" s="12">
        <v>0</v>
      </c>
      <c r="P163" s="12">
        <v>-7.0000000000000007E-2</v>
      </c>
      <c r="Q163" s="12">
        <v>5.0000000000000001E-3</v>
      </c>
      <c r="R163" s="12">
        <v>-0.19500000000000001</v>
      </c>
      <c r="S163" s="12">
        <v>2.5000000000000001E-3</v>
      </c>
      <c r="T163" s="12">
        <v>-0.1</v>
      </c>
      <c r="U163" s="12">
        <v>1.4999999999999999E-2</v>
      </c>
      <c r="V163" s="12">
        <v>-0.06</v>
      </c>
      <c r="W163" s="12">
        <v>0</v>
      </c>
      <c r="X163" s="12">
        <v>0.26</v>
      </c>
      <c r="Y163" s="12">
        <v>0</v>
      </c>
      <c r="Z163" s="12">
        <v>-0.71299999999999997</v>
      </c>
      <c r="AA163" s="12">
        <v>1.586984123201E-3</v>
      </c>
      <c r="AB163" s="12">
        <v>-4.2500000000000003E-2</v>
      </c>
      <c r="AC163" s="12">
        <v>1.4500000000000001E-2</v>
      </c>
      <c r="AD163" s="12">
        <v>-0.10249999999999999</v>
      </c>
      <c r="AE163" s="12">
        <v>0.16</v>
      </c>
      <c r="AF163" s="12">
        <v>0.16</v>
      </c>
      <c r="AG163" s="12">
        <v>-7.8E-2</v>
      </c>
      <c r="AH163" s="12">
        <v>-9.4999990000000003E-3</v>
      </c>
      <c r="AT163" s="12">
        <v>-5.2499999999999998E-2</v>
      </c>
      <c r="AU163" s="12">
        <v>1.4500000000000001E-2</v>
      </c>
      <c r="AV163" s="12">
        <v>-0.1125</v>
      </c>
      <c r="AW163" s="12">
        <v>0.16500000000000001</v>
      </c>
      <c r="AX163" s="12">
        <v>0.16500000000000001</v>
      </c>
      <c r="AY163" s="12">
        <v>-7.8E-2</v>
      </c>
      <c r="AZ163" s="12">
        <v>-6.9999989999999998E-3</v>
      </c>
    </row>
    <row r="164" spans="1:52" x14ac:dyDescent="0.2">
      <c r="A164" s="12">
        <f t="shared" ca="1" si="2"/>
        <v>0.99177319139999587</v>
      </c>
      <c r="C164" s="18">
        <v>41944</v>
      </c>
      <c r="D164" s="12">
        <v>5.0354999999999999</v>
      </c>
      <c r="E164" s="12">
        <v>5.2704373603240602E-2</v>
      </c>
      <c r="F164" s="12">
        <v>0.35</v>
      </c>
      <c r="G164" s="12">
        <v>0</v>
      </c>
      <c r="H164" s="12">
        <v>0.5</v>
      </c>
      <c r="I164" s="12">
        <v>0</v>
      </c>
      <c r="J164" s="12">
        <v>0</v>
      </c>
      <c r="K164" s="12">
        <v>0.03</v>
      </c>
      <c r="L164" s="12">
        <v>-0.34</v>
      </c>
      <c r="M164" s="12">
        <v>0</v>
      </c>
      <c r="N164" s="12">
        <v>-0.26</v>
      </c>
      <c r="O164" s="12">
        <v>0</v>
      </c>
      <c r="P164" s="12">
        <v>-7.0000000000000007E-2</v>
      </c>
      <c r="Q164" s="12">
        <v>5.0000000000000001E-3</v>
      </c>
      <c r="R164" s="12">
        <v>-0.13</v>
      </c>
      <c r="S164" s="12">
        <v>5.0000000000000001E-3</v>
      </c>
      <c r="T164" s="12">
        <v>0.248</v>
      </c>
      <c r="U164" s="12">
        <v>0.05</v>
      </c>
      <c r="V164" s="12">
        <v>-0.06</v>
      </c>
      <c r="W164" s="12">
        <v>0</v>
      </c>
      <c r="X164" s="12">
        <v>0.3</v>
      </c>
      <c r="Y164" s="12">
        <v>0</v>
      </c>
      <c r="Z164" s="12">
        <v>-0.67300000000000004</v>
      </c>
      <c r="AA164" s="12">
        <v>5.0764183590481004E-3</v>
      </c>
      <c r="AB164" s="12">
        <v>-0.05</v>
      </c>
      <c r="AC164" s="12">
        <v>0</v>
      </c>
      <c r="AD164" s="12">
        <v>-0.11</v>
      </c>
      <c r="AE164" s="12">
        <v>0</v>
      </c>
      <c r="AF164" s="12">
        <v>0</v>
      </c>
      <c r="AG164" s="12">
        <v>-4.2000000000000003E-2</v>
      </c>
      <c r="AH164" s="12">
        <v>-6.9999989999999998E-3</v>
      </c>
      <c r="AT164" s="12">
        <v>-0.04</v>
      </c>
      <c r="AU164" s="12">
        <v>1.4500000000000001E-2</v>
      </c>
      <c r="AV164" s="12">
        <v>-0.1</v>
      </c>
      <c r="AW164" s="12">
        <v>0.16500000000000001</v>
      </c>
      <c r="AX164" s="12">
        <v>0.16500000000000001</v>
      </c>
      <c r="AY164" s="12">
        <v>-7.8E-2</v>
      </c>
      <c r="AZ164" s="12">
        <v>-6.9999989999999998E-3</v>
      </c>
    </row>
    <row r="165" spans="1:52" x14ac:dyDescent="0.2">
      <c r="A165" s="12">
        <f t="shared" ca="1" si="2"/>
        <v>0.98753113444193119</v>
      </c>
      <c r="C165" s="18">
        <v>41974</v>
      </c>
      <c r="D165" s="12">
        <v>5.1955</v>
      </c>
      <c r="E165" s="12">
        <v>5.2762193136833599E-2</v>
      </c>
      <c r="F165" s="12">
        <v>0.35</v>
      </c>
      <c r="G165" s="12">
        <v>0</v>
      </c>
      <c r="H165" s="12">
        <v>0.56999999999999995</v>
      </c>
      <c r="I165" s="12">
        <v>0</v>
      </c>
      <c r="J165" s="12">
        <v>0</v>
      </c>
      <c r="K165" s="12">
        <v>0.03</v>
      </c>
      <c r="L165" s="12">
        <v>-0.34</v>
      </c>
      <c r="M165" s="12">
        <v>0</v>
      </c>
      <c r="N165" s="12">
        <v>-0.26</v>
      </c>
      <c r="O165" s="12">
        <v>0</v>
      </c>
      <c r="P165" s="12">
        <v>-7.0000000000000007E-2</v>
      </c>
      <c r="Q165" s="12">
        <v>5.0000000000000001E-3</v>
      </c>
      <c r="R165" s="12">
        <v>-0.13</v>
      </c>
      <c r="S165" s="12">
        <v>5.0000000000000001E-3</v>
      </c>
      <c r="T165" s="12">
        <v>0.308</v>
      </c>
      <c r="U165" s="12">
        <v>0.05</v>
      </c>
      <c r="V165" s="12">
        <v>-0.06</v>
      </c>
      <c r="W165" s="12">
        <v>0</v>
      </c>
      <c r="X165" s="12">
        <v>0.3</v>
      </c>
      <c r="Y165" s="12">
        <v>0</v>
      </c>
      <c r="Z165" s="12">
        <v>-0.67300000000000004</v>
      </c>
      <c r="AA165" s="12">
        <v>5.0745413726350002E-3</v>
      </c>
      <c r="AB165" s="12">
        <v>-7.7499999999999999E-2</v>
      </c>
      <c r="AC165" s="12">
        <v>0</v>
      </c>
      <c r="AD165" s="12">
        <v>-0.13750000000000001</v>
      </c>
      <c r="AE165" s="12">
        <v>0</v>
      </c>
      <c r="AF165" s="12">
        <v>0</v>
      </c>
      <c r="AG165" s="12">
        <v>-0.113</v>
      </c>
      <c r="AH165" s="12">
        <v>-6.9999989999999998E-3</v>
      </c>
      <c r="AT165" s="12">
        <v>-5.2499999999999998E-2</v>
      </c>
      <c r="AU165" s="12">
        <v>0</v>
      </c>
      <c r="AV165" s="12">
        <v>-0.1125</v>
      </c>
      <c r="AW165" s="12">
        <v>0</v>
      </c>
      <c r="AX165" s="12">
        <v>0</v>
      </c>
      <c r="AY165" s="12">
        <v>-4.2000000000000003E-2</v>
      </c>
      <c r="AZ165" s="12">
        <v>-6.9999989999999998E-3</v>
      </c>
    </row>
    <row r="166" spans="1:52" x14ac:dyDescent="0.2">
      <c r="A166" s="12">
        <f t="shared" ca="1" si="2"/>
        <v>0.9831571786018336</v>
      </c>
      <c r="C166" s="18">
        <v>42005</v>
      </c>
      <c r="D166" s="12">
        <v>5.2264999999999997</v>
      </c>
      <c r="E166" s="12">
        <v>5.28219399893839E-2</v>
      </c>
      <c r="F166" s="12">
        <v>0.35</v>
      </c>
      <c r="G166" s="12">
        <v>0</v>
      </c>
      <c r="H166" s="12">
        <v>0.56999999999999995</v>
      </c>
      <c r="I166" s="12">
        <v>0</v>
      </c>
      <c r="J166" s="12">
        <v>0</v>
      </c>
      <c r="K166" s="12">
        <v>0.03</v>
      </c>
      <c r="L166" s="12">
        <v>-0.34</v>
      </c>
      <c r="M166" s="12">
        <v>0</v>
      </c>
      <c r="N166" s="12">
        <v>-0.26</v>
      </c>
      <c r="O166" s="12">
        <v>0</v>
      </c>
      <c r="P166" s="12">
        <v>-7.0000000000000007E-2</v>
      </c>
      <c r="Q166" s="12">
        <v>5.0000000000000001E-3</v>
      </c>
      <c r="R166" s="12">
        <v>-0.13</v>
      </c>
      <c r="S166" s="12">
        <v>0</v>
      </c>
      <c r="T166" s="12">
        <v>0.378</v>
      </c>
      <c r="U166" s="12">
        <v>0.05</v>
      </c>
      <c r="V166" s="12">
        <v>-0.06</v>
      </c>
      <c r="W166" s="12">
        <v>0</v>
      </c>
      <c r="X166" s="12">
        <v>0.3</v>
      </c>
      <c r="Y166" s="12">
        <v>0</v>
      </c>
      <c r="Z166" s="12">
        <v>-0.67300000000000004</v>
      </c>
      <c r="AA166" s="12">
        <v>5.0725931139010997E-3</v>
      </c>
      <c r="AB166" s="12">
        <v>-8.7499999999999994E-2</v>
      </c>
      <c r="AC166" s="12">
        <v>0</v>
      </c>
      <c r="AD166" s="12">
        <v>-0.14749999999999999</v>
      </c>
      <c r="AE166" s="12">
        <v>0</v>
      </c>
      <c r="AF166" s="12">
        <v>0</v>
      </c>
      <c r="AG166" s="12">
        <v>-7.4999999999999997E-2</v>
      </c>
      <c r="AH166" s="12">
        <v>-4.9999989999999998E-3</v>
      </c>
      <c r="AT166" s="12">
        <v>-7.4999999999999997E-2</v>
      </c>
      <c r="AU166" s="12">
        <v>0</v>
      </c>
      <c r="AV166" s="12">
        <v>-0.13500000000000001</v>
      </c>
      <c r="AW166" s="12">
        <v>0</v>
      </c>
      <c r="AX166" s="12">
        <v>0</v>
      </c>
      <c r="AY166" s="12">
        <v>-0.113</v>
      </c>
      <c r="AZ166" s="12">
        <v>-6.9999989999999998E-3</v>
      </c>
    </row>
    <row r="167" spans="1:52" x14ac:dyDescent="0.2">
      <c r="A167" s="12">
        <f t="shared" ca="1" si="2"/>
        <v>0.97879292497716675</v>
      </c>
      <c r="C167" s="18">
        <v>42036</v>
      </c>
      <c r="D167" s="12">
        <v>5.1425000000000001</v>
      </c>
      <c r="E167" s="12">
        <v>5.2881686843124297E-2</v>
      </c>
      <c r="F167" s="12">
        <v>0.35</v>
      </c>
      <c r="G167" s="12">
        <v>0</v>
      </c>
      <c r="H167" s="12">
        <v>0.56999999999999995</v>
      </c>
      <c r="I167" s="12">
        <v>0</v>
      </c>
      <c r="J167" s="12">
        <v>0</v>
      </c>
      <c r="K167" s="12">
        <v>0.03</v>
      </c>
      <c r="L167" s="12">
        <v>-0.34</v>
      </c>
      <c r="M167" s="12">
        <v>0</v>
      </c>
      <c r="N167" s="12">
        <v>-0.26</v>
      </c>
      <c r="O167" s="12">
        <v>0</v>
      </c>
      <c r="P167" s="12">
        <v>-7.0000000000000007E-2</v>
      </c>
      <c r="Q167" s="12">
        <v>5.0000000000000001E-3</v>
      </c>
      <c r="R167" s="12">
        <v>-0.13</v>
      </c>
      <c r="S167" s="12">
        <v>0</v>
      </c>
      <c r="T167" s="12">
        <v>0.248</v>
      </c>
      <c r="U167" s="12">
        <v>0.05</v>
      </c>
      <c r="V167" s="12">
        <v>-0.06</v>
      </c>
      <c r="W167" s="12">
        <v>0</v>
      </c>
      <c r="X167" s="12">
        <v>0.3</v>
      </c>
      <c r="Y167" s="12">
        <v>0</v>
      </c>
      <c r="Z167" s="12">
        <v>-0.67300000000000004</v>
      </c>
      <c r="AA167" s="12">
        <v>5.0706360178910002E-3</v>
      </c>
      <c r="AB167" s="12">
        <v>-7.4999999999999997E-2</v>
      </c>
      <c r="AC167" s="12">
        <v>0</v>
      </c>
      <c r="AD167" s="12">
        <v>-0.13500000000000001</v>
      </c>
      <c r="AE167" s="12">
        <v>0</v>
      </c>
      <c r="AF167" s="12">
        <v>0</v>
      </c>
      <c r="AG167" s="12">
        <v>-7.4999999999999997E-2</v>
      </c>
      <c r="AH167" s="12">
        <v>-4.9999989999999998E-3</v>
      </c>
      <c r="AT167" s="12">
        <v>-8.5000000000000006E-2</v>
      </c>
      <c r="AU167" s="12">
        <v>0</v>
      </c>
      <c r="AV167" s="12">
        <v>-0.14499999999999999</v>
      </c>
      <c r="AW167" s="12">
        <v>0</v>
      </c>
      <c r="AX167" s="12">
        <v>0</v>
      </c>
      <c r="AY167" s="12">
        <v>-7.4999999999999997E-2</v>
      </c>
      <c r="AZ167" s="12">
        <v>-4.9999989999999998E-3</v>
      </c>
    </row>
    <row r="168" spans="1:52" x14ac:dyDescent="0.2">
      <c r="A168" s="12">
        <f t="shared" ca="1" si="2"/>
        <v>0.97485939384852949</v>
      </c>
      <c r="C168" s="18">
        <v>42064</v>
      </c>
      <c r="D168" s="12">
        <v>5.0075000000000003</v>
      </c>
      <c r="E168" s="12">
        <v>5.2935651744300503E-2</v>
      </c>
      <c r="F168" s="12">
        <v>0.35</v>
      </c>
      <c r="G168" s="12">
        <v>0</v>
      </c>
      <c r="H168" s="12">
        <v>0.56999999999999995</v>
      </c>
      <c r="I168" s="12">
        <v>0</v>
      </c>
      <c r="J168" s="12">
        <v>0</v>
      </c>
      <c r="K168" s="12">
        <v>0.03</v>
      </c>
      <c r="L168" s="12">
        <v>-0.34</v>
      </c>
      <c r="M168" s="12">
        <v>0</v>
      </c>
      <c r="N168" s="12">
        <v>-0.26</v>
      </c>
      <c r="O168" s="12">
        <v>0</v>
      </c>
      <c r="P168" s="12">
        <v>-7.0000000000000007E-2</v>
      </c>
      <c r="Q168" s="12">
        <v>5.0000000000000001E-3</v>
      </c>
      <c r="R168" s="12">
        <v>-0.13</v>
      </c>
      <c r="S168" s="12">
        <v>0</v>
      </c>
      <c r="T168" s="12">
        <v>6.8000000000000005E-2</v>
      </c>
      <c r="U168" s="12">
        <v>0.05</v>
      </c>
      <c r="V168" s="12">
        <v>-0.06</v>
      </c>
      <c r="W168" s="12">
        <v>0</v>
      </c>
      <c r="X168" s="12">
        <v>0.3</v>
      </c>
      <c r="Y168" s="12">
        <v>0</v>
      </c>
      <c r="Z168" s="12">
        <v>-0.67300000000000004</v>
      </c>
      <c r="AA168" s="12">
        <v>5.0688607321924999E-3</v>
      </c>
      <c r="AB168" s="12">
        <v>-6.25E-2</v>
      </c>
      <c r="AC168" s="12">
        <v>0</v>
      </c>
      <c r="AD168" s="12">
        <v>-0.1225</v>
      </c>
      <c r="AE168" s="12">
        <v>0</v>
      </c>
      <c r="AF168" s="12">
        <v>0</v>
      </c>
      <c r="AG168" s="12">
        <v>-7.5999999999999998E-2</v>
      </c>
      <c r="AH168" s="12">
        <v>-4.9999989999999998E-3</v>
      </c>
      <c r="AT168" s="12">
        <v>-7.2499999999999995E-2</v>
      </c>
      <c r="AU168" s="12">
        <v>0</v>
      </c>
      <c r="AV168" s="12">
        <v>-0.13250000000000001</v>
      </c>
      <c r="AW168" s="12">
        <v>0</v>
      </c>
      <c r="AX168" s="12">
        <v>0</v>
      </c>
      <c r="AY168" s="12">
        <v>-7.4999999999999997E-2</v>
      </c>
      <c r="AZ168" s="12">
        <v>-4.9999989999999998E-3</v>
      </c>
    </row>
    <row r="169" spans="1:52" x14ac:dyDescent="0.2">
      <c r="A169" s="12">
        <f t="shared" ca="1" si="2"/>
        <v>0.97051372522979495</v>
      </c>
      <c r="C169" s="18">
        <v>42095</v>
      </c>
      <c r="D169" s="12">
        <v>4.8535000000000004</v>
      </c>
      <c r="E169" s="12">
        <v>5.29953986003062E-2</v>
      </c>
      <c r="F169" s="12">
        <v>0.43</v>
      </c>
      <c r="G169" s="12">
        <v>0</v>
      </c>
      <c r="H169" s="12">
        <v>0.47499999999999998</v>
      </c>
      <c r="I169" s="12">
        <v>0</v>
      </c>
      <c r="J169" s="12">
        <v>0</v>
      </c>
      <c r="K169" s="12">
        <v>0.03</v>
      </c>
      <c r="L169" s="12">
        <v>0</v>
      </c>
      <c r="M169" s="12">
        <v>0</v>
      </c>
      <c r="N169" s="12">
        <v>-0.32</v>
      </c>
      <c r="O169" s="12">
        <v>0</v>
      </c>
      <c r="P169" s="12">
        <v>-7.0000000000000007E-2</v>
      </c>
      <c r="Q169" s="12">
        <v>5.0000000000000001E-3</v>
      </c>
      <c r="R169" s="12">
        <v>-0.19500000000000001</v>
      </c>
      <c r="S169" s="12">
        <v>0</v>
      </c>
      <c r="T169" s="12">
        <v>-0.25</v>
      </c>
      <c r="U169" s="12">
        <v>1.4999999999999999E-2</v>
      </c>
      <c r="V169" s="12">
        <v>-0.06</v>
      </c>
      <c r="W169" s="12">
        <v>0</v>
      </c>
      <c r="X169" s="12">
        <v>0.26</v>
      </c>
      <c r="Y169" s="12">
        <v>0</v>
      </c>
      <c r="Z169" s="12">
        <v>-0.80800000000000005</v>
      </c>
      <c r="AA169" s="12">
        <v>5.0668868492766998E-3</v>
      </c>
      <c r="AB169" s="12">
        <v>-0.113</v>
      </c>
      <c r="AC169" s="12">
        <v>1.7000000000000001E-2</v>
      </c>
      <c r="AD169" s="12">
        <v>-0.17299999999999999</v>
      </c>
      <c r="AE169" s="12">
        <v>0</v>
      </c>
      <c r="AF169" s="12">
        <v>0</v>
      </c>
      <c r="AG169" s="12">
        <v>-7.3499999999999996E-2</v>
      </c>
      <c r="AH169" s="12">
        <v>-7.4999990000000002E-3</v>
      </c>
      <c r="AT169" s="12">
        <v>-0.06</v>
      </c>
      <c r="AU169" s="12">
        <v>0</v>
      </c>
      <c r="AV169" s="12">
        <v>-0.12</v>
      </c>
      <c r="AW169" s="12">
        <v>0</v>
      </c>
      <c r="AX169" s="12">
        <v>0</v>
      </c>
      <c r="AY169" s="12">
        <v>-7.5999999999999998E-2</v>
      </c>
      <c r="AZ169" s="12">
        <v>-4.9999989999999998E-3</v>
      </c>
    </row>
    <row r="170" spans="1:52" x14ac:dyDescent="0.2">
      <c r="A170" s="12">
        <f t="shared" ca="1" si="2"/>
        <v>0.96631759552954966</v>
      </c>
      <c r="C170" s="18">
        <v>42125</v>
      </c>
      <c r="D170" s="12">
        <v>4.8574999999999999</v>
      </c>
      <c r="E170" s="12">
        <v>5.3053218139509799E-2</v>
      </c>
      <c r="F170" s="12">
        <v>0.43</v>
      </c>
      <c r="G170" s="12">
        <v>0</v>
      </c>
      <c r="H170" s="12">
        <v>0.47499999999999998</v>
      </c>
      <c r="I170" s="12">
        <v>0</v>
      </c>
      <c r="J170" s="12">
        <v>0</v>
      </c>
      <c r="K170" s="12">
        <v>0.03</v>
      </c>
      <c r="L170" s="12">
        <v>0</v>
      </c>
      <c r="M170" s="12">
        <v>0</v>
      </c>
      <c r="N170" s="12">
        <v>-0.32</v>
      </c>
      <c r="O170" s="12">
        <v>0</v>
      </c>
      <c r="P170" s="12">
        <v>-7.0000000000000007E-2</v>
      </c>
      <c r="Q170" s="12">
        <v>5.0000000000000001E-3</v>
      </c>
      <c r="R170" s="12">
        <v>-0.19500000000000001</v>
      </c>
      <c r="S170" s="12">
        <v>0</v>
      </c>
      <c r="T170" s="12">
        <v>-0.1</v>
      </c>
      <c r="U170" s="12">
        <v>1.4999999999999999E-2</v>
      </c>
      <c r="V170" s="12">
        <v>-0.06</v>
      </c>
      <c r="W170" s="12">
        <v>0</v>
      </c>
      <c r="X170" s="12">
        <v>0.26</v>
      </c>
      <c r="Y170" s="12">
        <v>0</v>
      </c>
      <c r="Z170" s="12">
        <v>-0.80800000000000005</v>
      </c>
      <c r="AA170" s="12">
        <v>5.0649682581420004E-3</v>
      </c>
      <c r="AB170" s="12">
        <v>-9.0499999999999997E-2</v>
      </c>
      <c r="AC170" s="12">
        <v>1.7000000000000001E-2</v>
      </c>
      <c r="AD170" s="12">
        <v>-0.15049999999999999</v>
      </c>
      <c r="AE170" s="12">
        <v>0</v>
      </c>
      <c r="AF170" s="12">
        <v>0</v>
      </c>
      <c r="AG170" s="12">
        <v>-7.3499999999999996E-2</v>
      </c>
      <c r="AH170" s="12">
        <v>-7.4999990000000002E-3</v>
      </c>
      <c r="AT170" s="12">
        <v>-0.1105</v>
      </c>
      <c r="AU170" s="12">
        <v>1.7000000000000001E-2</v>
      </c>
      <c r="AV170" s="12">
        <v>-0.17050000000000001</v>
      </c>
      <c r="AW170" s="12">
        <v>0</v>
      </c>
      <c r="AX170" s="12">
        <v>0</v>
      </c>
      <c r="AY170" s="12">
        <v>-7.3499999999999996E-2</v>
      </c>
      <c r="AZ170" s="12">
        <v>-4.9999989999999998E-3</v>
      </c>
    </row>
    <row r="171" spans="1:52" x14ac:dyDescent="0.2">
      <c r="A171" s="12">
        <f t="shared" ca="1" si="2"/>
        <v>0.96199130364253072</v>
      </c>
      <c r="C171" s="18">
        <v>42156</v>
      </c>
      <c r="D171" s="12">
        <v>4.8975</v>
      </c>
      <c r="E171" s="12">
        <v>5.3112964997857198E-2</v>
      </c>
      <c r="F171" s="12">
        <v>0.43</v>
      </c>
      <c r="G171" s="12">
        <v>0</v>
      </c>
      <c r="H171" s="12">
        <v>0.47499999999999998</v>
      </c>
      <c r="I171" s="12">
        <v>0</v>
      </c>
      <c r="J171" s="12">
        <v>0</v>
      </c>
      <c r="K171" s="12">
        <v>0.03</v>
      </c>
      <c r="L171" s="12">
        <v>0</v>
      </c>
      <c r="M171" s="12">
        <v>0</v>
      </c>
      <c r="N171" s="12">
        <v>-0.32</v>
      </c>
      <c r="O171" s="12">
        <v>0</v>
      </c>
      <c r="P171" s="12">
        <v>-7.0000000000000007E-2</v>
      </c>
      <c r="Q171" s="12">
        <v>5.0000000000000001E-3</v>
      </c>
      <c r="R171" s="12">
        <v>-0.19500000000000001</v>
      </c>
      <c r="S171" s="12">
        <v>0</v>
      </c>
      <c r="T171" s="12">
        <v>-0.1</v>
      </c>
      <c r="U171" s="12">
        <v>1.4999999999999999E-2</v>
      </c>
      <c r="V171" s="12">
        <v>-0.06</v>
      </c>
      <c r="W171" s="12">
        <v>0</v>
      </c>
      <c r="X171" s="12">
        <v>0.26</v>
      </c>
      <c r="Y171" s="12">
        <v>0</v>
      </c>
      <c r="Z171" s="12">
        <v>-0.80800000000000005</v>
      </c>
      <c r="AA171" s="12">
        <v>5.0629770642472002E-3</v>
      </c>
      <c r="AB171" s="12">
        <v>-3.7999999999999999E-2</v>
      </c>
      <c r="AC171" s="12">
        <v>1.7000000000000001E-2</v>
      </c>
      <c r="AD171" s="12">
        <v>-9.8000000000000004E-2</v>
      </c>
      <c r="AE171" s="12">
        <v>0</v>
      </c>
      <c r="AF171" s="12">
        <v>0</v>
      </c>
      <c r="AG171" s="12">
        <v>-7.3499999999999996E-2</v>
      </c>
      <c r="AH171" s="12">
        <v>-7.4999990000000002E-3</v>
      </c>
      <c r="AT171" s="12">
        <v>-8.7999999999999995E-2</v>
      </c>
      <c r="AU171" s="12">
        <v>1.7000000000000001E-2</v>
      </c>
      <c r="AV171" s="12">
        <v>-0.14799999999999999</v>
      </c>
      <c r="AW171" s="12">
        <v>0</v>
      </c>
      <c r="AX171" s="12">
        <v>0</v>
      </c>
      <c r="AY171" s="12">
        <v>-7.3499999999999996E-2</v>
      </c>
      <c r="AZ171" s="12">
        <v>-4.9999989999999998E-3</v>
      </c>
    </row>
    <row r="172" spans="1:52" x14ac:dyDescent="0.2">
      <c r="A172" s="12">
        <f t="shared" ca="1" si="2"/>
        <v>0.95781400385581816</v>
      </c>
      <c r="C172" s="18">
        <v>42186</v>
      </c>
      <c r="D172" s="12">
        <v>4.9424999999999999</v>
      </c>
      <c r="E172" s="12">
        <v>5.3170784539326998E-2</v>
      </c>
      <c r="F172" s="12">
        <v>0.43</v>
      </c>
      <c r="G172" s="12">
        <v>0</v>
      </c>
      <c r="H172" s="12">
        <v>0.47499999999999998</v>
      </c>
      <c r="I172" s="12">
        <v>0</v>
      </c>
      <c r="J172" s="12">
        <v>0</v>
      </c>
      <c r="K172" s="12">
        <v>0.03</v>
      </c>
      <c r="L172" s="12">
        <v>0</v>
      </c>
      <c r="M172" s="12">
        <v>0</v>
      </c>
      <c r="N172" s="12">
        <v>-0.32</v>
      </c>
      <c r="O172" s="12">
        <v>0</v>
      </c>
      <c r="P172" s="12">
        <v>-7.0000000000000007E-2</v>
      </c>
      <c r="Q172" s="12">
        <v>5.0000000000000001E-3</v>
      </c>
      <c r="R172" s="12">
        <v>-0.19500000000000001</v>
      </c>
      <c r="S172" s="12">
        <v>0</v>
      </c>
      <c r="T172" s="12">
        <v>-0.1</v>
      </c>
      <c r="U172" s="12">
        <v>1.4999999999999999E-2</v>
      </c>
      <c r="V172" s="12">
        <v>-0.06</v>
      </c>
      <c r="W172" s="12">
        <v>0</v>
      </c>
      <c r="X172" s="12">
        <v>0.26</v>
      </c>
      <c r="Y172" s="12">
        <v>0</v>
      </c>
      <c r="Z172" s="12">
        <v>-0.80800000000000005</v>
      </c>
      <c r="AA172" s="12">
        <v>5.0610417427964004E-3</v>
      </c>
      <c r="AB172" s="12">
        <v>-4.8000000000000001E-2</v>
      </c>
      <c r="AC172" s="12">
        <v>1.7000000000000001E-2</v>
      </c>
      <c r="AD172" s="12">
        <v>-0.108</v>
      </c>
      <c r="AE172" s="12">
        <v>0</v>
      </c>
      <c r="AF172" s="12">
        <v>0</v>
      </c>
      <c r="AG172" s="12">
        <v>-7.3499999999999996E-2</v>
      </c>
      <c r="AH172" s="12">
        <v>-7.4999990000000002E-3</v>
      </c>
      <c r="AT172" s="12">
        <v>-3.5499999999999997E-2</v>
      </c>
      <c r="AU172" s="12">
        <v>1.7000000000000001E-2</v>
      </c>
      <c r="AV172" s="12">
        <v>-9.5500000000000002E-2</v>
      </c>
      <c r="AW172" s="12">
        <v>0</v>
      </c>
      <c r="AX172" s="12">
        <v>0</v>
      </c>
      <c r="AY172" s="12">
        <v>-7.3499999999999996E-2</v>
      </c>
      <c r="AZ172" s="12">
        <v>-4.9999989999999998E-3</v>
      </c>
    </row>
    <row r="173" spans="1:52" x14ac:dyDescent="0.2">
      <c r="A173" s="12">
        <f t="shared" ca="1" si="2"/>
        <v>0.95350724946292043</v>
      </c>
      <c r="C173" s="18">
        <v>42217</v>
      </c>
      <c r="D173" s="12">
        <v>4.9814999999999996</v>
      </c>
      <c r="E173" s="12">
        <v>5.3230531400016101E-2</v>
      </c>
      <c r="F173" s="12">
        <v>0.43</v>
      </c>
      <c r="G173" s="12">
        <v>0</v>
      </c>
      <c r="H173" s="12">
        <v>0.47499999999999998</v>
      </c>
      <c r="I173" s="12">
        <v>0</v>
      </c>
      <c r="J173" s="12">
        <v>0</v>
      </c>
      <c r="K173" s="12">
        <v>0.03</v>
      </c>
      <c r="L173" s="12">
        <v>0</v>
      </c>
      <c r="M173" s="12">
        <v>0</v>
      </c>
      <c r="N173" s="12">
        <v>-0.32</v>
      </c>
      <c r="O173" s="12">
        <v>0</v>
      </c>
      <c r="P173" s="12">
        <v>-7.0000000000000007E-2</v>
      </c>
      <c r="Q173" s="12">
        <v>5.0000000000000001E-3</v>
      </c>
      <c r="R173" s="12">
        <v>-0.19500000000000001</v>
      </c>
      <c r="S173" s="12">
        <v>0</v>
      </c>
      <c r="T173" s="12">
        <v>-0.1</v>
      </c>
      <c r="U173" s="12">
        <v>1.4999999999999999E-2</v>
      </c>
      <c r="V173" s="12">
        <v>-0.06</v>
      </c>
      <c r="W173" s="12">
        <v>0</v>
      </c>
      <c r="X173" s="12">
        <v>0.26</v>
      </c>
      <c r="Y173" s="12">
        <v>0</v>
      </c>
      <c r="Z173" s="12">
        <v>-0.80800000000000005</v>
      </c>
      <c r="AA173" s="12">
        <v>5.0590332839783999E-3</v>
      </c>
      <c r="AB173" s="12">
        <v>-4.2999999999999997E-2</v>
      </c>
      <c r="AC173" s="12">
        <v>1.7000000000000001E-2</v>
      </c>
      <c r="AD173" s="12">
        <v>-0.10299999999999999</v>
      </c>
      <c r="AE173" s="12">
        <v>0</v>
      </c>
      <c r="AF173" s="12">
        <v>0</v>
      </c>
      <c r="AG173" s="12">
        <v>-7.3499999999999996E-2</v>
      </c>
      <c r="AH173" s="12">
        <v>-7.4999990000000002E-3</v>
      </c>
      <c r="AT173" s="12">
        <v>-4.5499999999999999E-2</v>
      </c>
      <c r="AU173" s="12">
        <v>1.7000000000000001E-2</v>
      </c>
      <c r="AV173" s="12">
        <v>-0.1055</v>
      </c>
      <c r="AW173" s="12">
        <v>0</v>
      </c>
      <c r="AX173" s="12">
        <v>0</v>
      </c>
      <c r="AY173" s="12">
        <v>-7.3499999999999996E-2</v>
      </c>
      <c r="AZ173" s="12">
        <v>-4.9999989999999998E-3</v>
      </c>
    </row>
    <row r="174" spans="1:52" x14ac:dyDescent="0.2">
      <c r="A174" s="12">
        <f t="shared" ca="1" si="2"/>
        <v>0.94921048438664224</v>
      </c>
      <c r="C174" s="18">
        <v>42248</v>
      </c>
      <c r="D174" s="12">
        <v>4.9755000000000003</v>
      </c>
      <c r="E174" s="12">
        <v>5.32902782618958E-2</v>
      </c>
      <c r="F174" s="12">
        <v>0.43</v>
      </c>
      <c r="G174" s="12">
        <v>0</v>
      </c>
      <c r="H174" s="12">
        <v>0.47499999999999998</v>
      </c>
      <c r="I174" s="12">
        <v>0</v>
      </c>
      <c r="J174" s="12">
        <v>0</v>
      </c>
      <c r="K174" s="12">
        <v>0.03</v>
      </c>
      <c r="L174" s="12">
        <v>0</v>
      </c>
      <c r="M174" s="12">
        <v>0</v>
      </c>
      <c r="N174" s="12">
        <v>-0.32</v>
      </c>
      <c r="O174" s="12">
        <v>0</v>
      </c>
      <c r="P174" s="12">
        <v>-7.0000000000000007E-2</v>
      </c>
      <c r="Q174" s="12">
        <v>5.0000000000000001E-3</v>
      </c>
      <c r="R174" s="12">
        <v>-0.19500000000000001</v>
      </c>
      <c r="S174" s="12">
        <v>0</v>
      </c>
      <c r="T174" s="12">
        <v>-0.1</v>
      </c>
      <c r="U174" s="12">
        <v>1.4999999999999999E-2</v>
      </c>
      <c r="V174" s="12">
        <v>-0.06</v>
      </c>
      <c r="W174" s="12">
        <v>0</v>
      </c>
      <c r="X174" s="12">
        <v>0.26</v>
      </c>
      <c r="Y174" s="12">
        <v>0</v>
      </c>
      <c r="Z174" s="12">
        <v>-0.80800000000000005</v>
      </c>
      <c r="AA174" s="12">
        <v>5.0570160689401003E-3</v>
      </c>
      <c r="AB174" s="12">
        <v>-5.2999999999999999E-2</v>
      </c>
      <c r="AC174" s="12">
        <v>1.7000000000000001E-2</v>
      </c>
      <c r="AD174" s="12">
        <v>-0.113</v>
      </c>
      <c r="AE174" s="12">
        <v>0</v>
      </c>
      <c r="AF174" s="12">
        <v>0</v>
      </c>
      <c r="AG174" s="12">
        <v>-7.5999999999999998E-2</v>
      </c>
      <c r="AH174" s="12">
        <v>-7.4999990000000002E-3</v>
      </c>
      <c r="AT174" s="12">
        <v>-4.0500000000000001E-2</v>
      </c>
      <c r="AU174" s="12">
        <v>1.7000000000000001E-2</v>
      </c>
      <c r="AV174" s="12">
        <v>-0.10050000000000001</v>
      </c>
      <c r="AW174" s="12">
        <v>0</v>
      </c>
      <c r="AX174" s="12">
        <v>0</v>
      </c>
      <c r="AY174" s="12">
        <v>-7.3499999999999996E-2</v>
      </c>
      <c r="AZ174" s="12">
        <v>-4.9999989999999998E-3</v>
      </c>
    </row>
    <row r="175" spans="1:52" x14ac:dyDescent="0.2">
      <c r="A175" s="12">
        <f t="shared" ca="1" si="2"/>
        <v>0.94506187355234539</v>
      </c>
      <c r="C175" s="18">
        <v>42278</v>
      </c>
      <c r="D175" s="12">
        <v>4.9935</v>
      </c>
      <c r="E175" s="12">
        <v>5.3348097806782797E-2</v>
      </c>
      <c r="F175" s="12">
        <v>0.43</v>
      </c>
      <c r="G175" s="12">
        <v>0</v>
      </c>
      <c r="H175" s="12">
        <v>0.47499999999999998</v>
      </c>
      <c r="I175" s="12">
        <v>0</v>
      </c>
      <c r="J175" s="12">
        <v>0</v>
      </c>
      <c r="K175" s="12">
        <v>0.03</v>
      </c>
      <c r="L175" s="12">
        <v>0</v>
      </c>
      <c r="M175" s="12">
        <v>0</v>
      </c>
      <c r="N175" s="12">
        <v>-0.32</v>
      </c>
      <c r="O175" s="12">
        <v>0</v>
      </c>
      <c r="P175" s="12">
        <v>-7.0000000000000007E-2</v>
      </c>
      <c r="Q175" s="12">
        <v>5.0000000000000001E-3</v>
      </c>
      <c r="R175" s="12">
        <v>-0.19500000000000001</v>
      </c>
      <c r="S175" s="12">
        <v>0</v>
      </c>
      <c r="T175" s="12">
        <v>-0.1</v>
      </c>
      <c r="U175" s="12">
        <v>1.4999999999999999E-2</v>
      </c>
      <c r="V175" s="12">
        <v>-0.06</v>
      </c>
      <c r="W175" s="12">
        <v>0</v>
      </c>
      <c r="X175" s="12">
        <v>0.26</v>
      </c>
      <c r="Y175" s="12">
        <v>0</v>
      </c>
      <c r="Z175" s="12">
        <v>-0.80800000000000005</v>
      </c>
      <c r="AA175" s="12">
        <v>5.0550555995918997E-3</v>
      </c>
      <c r="AB175" s="12">
        <v>-4.0500000000000001E-2</v>
      </c>
      <c r="AC175" s="12">
        <v>1.7000000000000001E-2</v>
      </c>
      <c r="AD175" s="12">
        <v>-0.10050000000000001</v>
      </c>
      <c r="AE175" s="12">
        <v>0</v>
      </c>
      <c r="AF175" s="12">
        <v>0</v>
      </c>
      <c r="AG175" s="12">
        <v>-7.5999999999999998E-2</v>
      </c>
      <c r="AH175" s="12">
        <v>-7.4999990000000002E-3</v>
      </c>
      <c r="AT175" s="12">
        <v>-5.0500000000000003E-2</v>
      </c>
      <c r="AU175" s="12">
        <v>1.7000000000000001E-2</v>
      </c>
      <c r="AV175" s="12">
        <v>-0.1105</v>
      </c>
      <c r="AW175" s="12">
        <v>0</v>
      </c>
      <c r="AX175" s="12">
        <v>0</v>
      </c>
      <c r="AY175" s="12">
        <v>-7.5999999999999998E-2</v>
      </c>
      <c r="AZ175" s="12">
        <v>-4.9999989999999998E-3</v>
      </c>
    </row>
    <row r="176" spans="1:52" x14ac:dyDescent="0.2">
      <c r="A176" s="12">
        <f t="shared" ca="1" si="2"/>
        <v>0.94078488145375794</v>
      </c>
      <c r="C176" s="18">
        <v>42309</v>
      </c>
      <c r="D176" s="12">
        <v>5.1505000000000001</v>
      </c>
      <c r="E176" s="12">
        <v>5.3407844671003797E-2</v>
      </c>
      <c r="F176" s="12">
        <v>0.35</v>
      </c>
      <c r="G176" s="12">
        <v>0</v>
      </c>
      <c r="H176" s="12">
        <v>0.5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-0.26</v>
      </c>
      <c r="O176" s="12">
        <v>0</v>
      </c>
      <c r="P176" s="12">
        <v>-7.0000000000000007E-2</v>
      </c>
      <c r="Q176" s="12">
        <v>5.0000000000000001E-3</v>
      </c>
      <c r="R176" s="12">
        <v>-0.13</v>
      </c>
      <c r="S176" s="12">
        <v>0</v>
      </c>
      <c r="T176" s="12">
        <v>0</v>
      </c>
      <c r="U176" s="12">
        <v>0.05</v>
      </c>
      <c r="V176" s="12">
        <v>-0.06</v>
      </c>
      <c r="W176" s="12">
        <v>0</v>
      </c>
      <c r="X176" s="12">
        <v>0.3</v>
      </c>
      <c r="Y176" s="12">
        <v>0</v>
      </c>
      <c r="Z176" s="12">
        <v>-0.70799999999999996</v>
      </c>
      <c r="AA176" s="12">
        <v>5.0530211897222999E-3</v>
      </c>
      <c r="AB176" s="12">
        <v>-4.8000000000000001E-2</v>
      </c>
      <c r="AC176" s="12">
        <v>2.5000000000000001E-3</v>
      </c>
      <c r="AD176" s="12">
        <v>-0.108</v>
      </c>
      <c r="AE176" s="12">
        <v>0</v>
      </c>
      <c r="AF176" s="12">
        <v>0</v>
      </c>
      <c r="AG176" s="12">
        <v>-0.04</v>
      </c>
      <c r="AH176" s="12">
        <v>-4.9999989999999998E-3</v>
      </c>
      <c r="AT176" s="12">
        <v>-3.7999999999999999E-2</v>
      </c>
      <c r="AU176" s="12">
        <v>1.7000000000000001E-2</v>
      </c>
      <c r="AV176" s="12">
        <v>-9.8000000000000004E-2</v>
      </c>
      <c r="AW176" s="12">
        <v>0</v>
      </c>
      <c r="AX176" s="12">
        <v>0</v>
      </c>
      <c r="AY176" s="12">
        <v>-7.5999999999999998E-2</v>
      </c>
      <c r="AZ176" s="12">
        <v>-4.9999989999999998E-3</v>
      </c>
    </row>
    <row r="177" spans="1:52" x14ac:dyDescent="0.2">
      <c r="A177" s="12">
        <f t="shared" ca="1" si="2"/>
        <v>0.93665547952325134</v>
      </c>
      <c r="C177" s="18">
        <v>42339</v>
      </c>
      <c r="D177" s="12">
        <v>5.3105000000000002</v>
      </c>
      <c r="E177" s="12">
        <v>5.3465664218157002E-2</v>
      </c>
      <c r="F177" s="12">
        <v>0.35</v>
      </c>
      <c r="G177" s="12">
        <v>0</v>
      </c>
      <c r="H177" s="12">
        <v>0.56999999999999995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-0.26</v>
      </c>
      <c r="O177" s="12">
        <v>0</v>
      </c>
      <c r="P177" s="12">
        <v>-7.0000000000000007E-2</v>
      </c>
      <c r="Q177" s="12">
        <v>5.0000000000000001E-3</v>
      </c>
      <c r="R177" s="12">
        <v>-0.13</v>
      </c>
      <c r="S177" s="12">
        <v>0</v>
      </c>
      <c r="T177" s="12">
        <v>0</v>
      </c>
      <c r="U177" s="12">
        <v>0.05</v>
      </c>
      <c r="V177" s="12">
        <v>-0.06</v>
      </c>
      <c r="W177" s="12">
        <v>0</v>
      </c>
      <c r="X177" s="12">
        <v>0.3</v>
      </c>
      <c r="Y177" s="12">
        <v>0</v>
      </c>
      <c r="Z177" s="12">
        <v>-0.70799999999999996</v>
      </c>
      <c r="AA177" s="12">
        <v>5.0510441028632997E-3</v>
      </c>
      <c r="AB177" s="12">
        <v>-7.5499999999999998E-2</v>
      </c>
      <c r="AC177" s="12">
        <v>2.5000000000000001E-3</v>
      </c>
      <c r="AD177" s="12">
        <v>-0.13550000000000001</v>
      </c>
      <c r="AE177" s="12">
        <v>0</v>
      </c>
      <c r="AF177" s="12">
        <v>0</v>
      </c>
      <c r="AG177" s="12">
        <v>-0.111</v>
      </c>
      <c r="AH177" s="12">
        <v>-4.9999989999999998E-3</v>
      </c>
      <c r="AT177" s="12">
        <v>-5.0500000000000003E-2</v>
      </c>
      <c r="AU177" s="12">
        <v>2.5000000000000001E-3</v>
      </c>
      <c r="AV177" s="12">
        <v>-0.1105</v>
      </c>
      <c r="AW177" s="12">
        <v>0</v>
      </c>
      <c r="AX177" s="12">
        <v>0</v>
      </c>
      <c r="AY177" s="12">
        <v>-0.04</v>
      </c>
      <c r="AZ177" s="12">
        <v>-4.9999989999999998E-3</v>
      </c>
    </row>
    <row r="178" spans="1:52" x14ac:dyDescent="0.2">
      <c r="A178" s="12">
        <f t="shared" ca="1" si="2"/>
        <v>0.93239841192515072</v>
      </c>
      <c r="C178" s="18">
        <v>42370</v>
      </c>
      <c r="D178" s="12">
        <v>5.3414999999999999</v>
      </c>
      <c r="E178" s="12">
        <v>5.3525411084718803E-2</v>
      </c>
      <c r="F178" s="12">
        <v>0.35</v>
      </c>
      <c r="G178" s="12">
        <v>0</v>
      </c>
      <c r="H178" s="12">
        <v>0.56999999999999995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-0.26</v>
      </c>
      <c r="O178" s="12">
        <v>0</v>
      </c>
      <c r="P178" s="12">
        <v>-7.0000000000000007E-2</v>
      </c>
      <c r="Q178" s="12">
        <v>5.0000000000000001E-3</v>
      </c>
      <c r="R178" s="12">
        <v>-0.13</v>
      </c>
      <c r="S178" s="12">
        <v>0</v>
      </c>
      <c r="T178" s="12">
        <v>0</v>
      </c>
      <c r="U178" s="12">
        <v>0.05</v>
      </c>
      <c r="V178" s="12">
        <v>-0.06</v>
      </c>
      <c r="W178" s="12">
        <v>0</v>
      </c>
      <c r="X178" s="12">
        <v>0.3</v>
      </c>
      <c r="Y178" s="12">
        <v>0</v>
      </c>
      <c r="Z178" s="12">
        <v>-0.70799999999999996</v>
      </c>
      <c r="AA178" s="12">
        <v>5.0489925450522997E-3</v>
      </c>
      <c r="AB178" s="12">
        <v>-8.5500000000000007E-2</v>
      </c>
      <c r="AC178" s="12">
        <v>2.5000000000000001E-3</v>
      </c>
      <c r="AD178" s="12">
        <v>-0.14549999999999999</v>
      </c>
      <c r="AE178" s="12">
        <v>0</v>
      </c>
      <c r="AF178" s="12">
        <v>0</v>
      </c>
      <c r="AG178" s="12">
        <v>-7.2999999999999995E-2</v>
      </c>
      <c r="AH178" s="12">
        <v>-2.9999990000000002E-3</v>
      </c>
      <c r="AT178" s="12">
        <v>-7.2999999999999995E-2</v>
      </c>
      <c r="AU178" s="12">
        <v>2.5000000000000001E-3</v>
      </c>
      <c r="AV178" s="12">
        <v>-0.13300000000000001</v>
      </c>
      <c r="AW178" s="12">
        <v>0</v>
      </c>
      <c r="AX178" s="12">
        <v>0</v>
      </c>
      <c r="AY178" s="12">
        <v>-0.111</v>
      </c>
      <c r="AZ178" s="12">
        <v>-4.9999989999999998E-3</v>
      </c>
    </row>
    <row r="179" spans="1:52" x14ac:dyDescent="0.2">
      <c r="A179" s="12">
        <f t="shared" ca="1" si="2"/>
        <v>0.92815152678572965</v>
      </c>
      <c r="C179" s="18">
        <v>42401</v>
      </c>
      <c r="D179" s="12">
        <v>5.2575000000000003</v>
      </c>
      <c r="E179" s="12">
        <v>5.3585157952470597E-2</v>
      </c>
      <c r="F179" s="12">
        <v>0.35</v>
      </c>
      <c r="G179" s="12">
        <v>0</v>
      </c>
      <c r="H179" s="12">
        <v>0.56999999999999995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-0.26</v>
      </c>
      <c r="O179" s="12">
        <v>0</v>
      </c>
      <c r="P179" s="12">
        <v>-7.0000000000000007E-2</v>
      </c>
      <c r="Q179" s="12">
        <v>5.0000000000000001E-3</v>
      </c>
      <c r="R179" s="12">
        <v>-0.13</v>
      </c>
      <c r="S179" s="12">
        <v>0</v>
      </c>
      <c r="T179" s="12">
        <v>0</v>
      </c>
      <c r="U179" s="12">
        <v>0.05</v>
      </c>
      <c r="V179" s="12">
        <v>-0.06</v>
      </c>
      <c r="W179" s="12">
        <v>0</v>
      </c>
      <c r="X179" s="12">
        <v>0.3</v>
      </c>
      <c r="Y179" s="12">
        <v>0</v>
      </c>
      <c r="Z179" s="12">
        <v>-0.70799999999999996</v>
      </c>
      <c r="AA179" s="12">
        <v>5.0469322907887998E-3</v>
      </c>
      <c r="AB179" s="12">
        <v>-7.2999999999999995E-2</v>
      </c>
      <c r="AC179" s="12">
        <v>2.5000000000000001E-3</v>
      </c>
      <c r="AD179" s="12">
        <v>-0.13300000000000001</v>
      </c>
      <c r="AE179" s="12">
        <v>0</v>
      </c>
      <c r="AF179" s="12">
        <v>0</v>
      </c>
      <c r="AG179" s="12">
        <v>-7.2999999999999995E-2</v>
      </c>
      <c r="AH179" s="12">
        <v>-2.9999990000000002E-3</v>
      </c>
      <c r="AT179" s="12">
        <v>-8.3000000000000004E-2</v>
      </c>
      <c r="AU179" s="12">
        <v>2.5000000000000001E-3</v>
      </c>
      <c r="AV179" s="12">
        <v>-0.14299999999999999</v>
      </c>
      <c r="AW179" s="12">
        <v>0</v>
      </c>
      <c r="AX179" s="12">
        <v>0</v>
      </c>
      <c r="AY179" s="12">
        <v>-7.2999999999999995E-2</v>
      </c>
      <c r="AZ179" s="12">
        <v>-2.9999990000000002E-3</v>
      </c>
    </row>
    <row r="180" spans="1:52" x14ac:dyDescent="0.2">
      <c r="A180" s="12">
        <f t="shared" ca="1" si="2"/>
        <v>0.92418788589457923</v>
      </c>
      <c r="C180" s="18">
        <v>42430</v>
      </c>
      <c r="D180" s="12">
        <v>5.1224999999999996</v>
      </c>
      <c r="E180" s="12">
        <v>5.3641050184670899E-2</v>
      </c>
      <c r="F180" s="12">
        <v>0.35</v>
      </c>
      <c r="G180" s="12">
        <v>0</v>
      </c>
      <c r="H180" s="12">
        <v>0.56999999999999995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-0.26</v>
      </c>
      <c r="O180" s="12">
        <v>0</v>
      </c>
      <c r="P180" s="12">
        <v>-7.0000000000000007E-2</v>
      </c>
      <c r="Q180" s="12">
        <v>5.0000000000000001E-3</v>
      </c>
      <c r="R180" s="12">
        <v>-0.13</v>
      </c>
      <c r="S180" s="12">
        <v>0</v>
      </c>
      <c r="T180" s="12">
        <v>0</v>
      </c>
      <c r="U180" s="12">
        <v>0.05</v>
      </c>
      <c r="V180" s="12">
        <v>-0.06</v>
      </c>
      <c r="W180" s="12">
        <v>0</v>
      </c>
      <c r="X180" s="12">
        <v>0.3</v>
      </c>
      <c r="Y180" s="12">
        <v>0</v>
      </c>
      <c r="Z180" s="12">
        <v>-0.70799999999999996</v>
      </c>
      <c r="AA180" s="12">
        <v>5.0449970940366004E-3</v>
      </c>
      <c r="AB180" s="12">
        <v>-6.0499999999999998E-2</v>
      </c>
      <c r="AC180" s="12">
        <v>2.5000000000000001E-3</v>
      </c>
      <c r="AD180" s="12">
        <v>-0.1205</v>
      </c>
      <c r="AE180" s="12">
        <v>0</v>
      </c>
      <c r="AF180" s="12">
        <v>0</v>
      </c>
      <c r="AG180" s="12">
        <v>-7.3999999999999996E-2</v>
      </c>
      <c r="AH180" s="12">
        <v>-2.9999990000000002E-3</v>
      </c>
      <c r="AT180" s="12">
        <v>-7.0499999999999993E-2</v>
      </c>
      <c r="AU180" s="12">
        <v>2.5000000000000001E-3</v>
      </c>
      <c r="AV180" s="12">
        <v>-0.1305</v>
      </c>
      <c r="AW180" s="12">
        <v>0</v>
      </c>
      <c r="AX180" s="12">
        <v>0</v>
      </c>
      <c r="AY180" s="12">
        <v>-7.2999999999999995E-2</v>
      </c>
      <c r="AZ180" s="12">
        <v>-2.9999990000000002E-3</v>
      </c>
    </row>
    <row r="181" spans="1:52" x14ac:dyDescent="0.2">
      <c r="A181" s="12">
        <f t="shared" ca="1" si="2"/>
        <v>0.91996081542830266</v>
      </c>
      <c r="C181" s="18">
        <v>42461</v>
      </c>
      <c r="D181" s="12">
        <v>4.9684999999999997</v>
      </c>
      <c r="E181" s="12">
        <v>5.3700797054725399E-2</v>
      </c>
      <c r="F181" s="12">
        <v>0.43</v>
      </c>
      <c r="G181" s="12">
        <v>0</v>
      </c>
      <c r="H181" s="12">
        <v>0.47499999999999998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-0.32</v>
      </c>
      <c r="O181" s="12">
        <v>0</v>
      </c>
      <c r="P181" s="12">
        <v>-7.0000000000000007E-2</v>
      </c>
      <c r="Q181" s="12">
        <v>5.0000000000000001E-3</v>
      </c>
      <c r="R181" s="12">
        <v>-0.19500000000000001</v>
      </c>
      <c r="S181" s="12">
        <v>0</v>
      </c>
      <c r="T181" s="12">
        <v>0</v>
      </c>
      <c r="U181" s="12">
        <v>1.4999999999999999E-2</v>
      </c>
      <c r="V181" s="12">
        <v>-0.06</v>
      </c>
      <c r="W181" s="12">
        <v>0</v>
      </c>
      <c r="X181" s="12">
        <v>0.26</v>
      </c>
      <c r="Y181" s="12">
        <v>0</v>
      </c>
      <c r="Z181" s="12">
        <v>-0.80800000000000005</v>
      </c>
      <c r="AA181" s="12">
        <v>5.0429200427335999E-3</v>
      </c>
      <c r="AB181" s="12">
        <v>-0.111</v>
      </c>
      <c r="AC181" s="12">
        <v>1.95E-2</v>
      </c>
      <c r="AD181" s="12">
        <v>-0.17100000000000001</v>
      </c>
      <c r="AE181" s="12">
        <v>0</v>
      </c>
      <c r="AF181" s="12">
        <v>0</v>
      </c>
      <c r="AG181" s="12">
        <v>-7.1499999999999994E-2</v>
      </c>
      <c r="AH181" s="12">
        <v>-5.4999990000000002E-3</v>
      </c>
      <c r="AT181" s="12">
        <v>-5.8000000000000003E-2</v>
      </c>
      <c r="AU181" s="12">
        <v>2.5000000000000001E-3</v>
      </c>
      <c r="AV181" s="12">
        <v>-0.11799999999999999</v>
      </c>
      <c r="AW181" s="12">
        <v>0</v>
      </c>
      <c r="AX181" s="12">
        <v>0</v>
      </c>
      <c r="AY181" s="12">
        <v>-7.3999999999999996E-2</v>
      </c>
      <c r="AZ181" s="12">
        <v>-2.9999990000000002E-3</v>
      </c>
    </row>
    <row r="182" spans="1:52" x14ac:dyDescent="0.2">
      <c r="A182" s="12">
        <f t="shared" ca="1" si="2"/>
        <v>0.91587990084726612</v>
      </c>
      <c r="C182" s="18">
        <v>42491</v>
      </c>
      <c r="D182" s="12">
        <v>4.9725000000000001</v>
      </c>
      <c r="E182" s="12">
        <v>5.3758616607524297E-2</v>
      </c>
      <c r="F182" s="12">
        <v>0.43</v>
      </c>
      <c r="G182" s="12">
        <v>0</v>
      </c>
      <c r="H182" s="12">
        <v>0.47499999999999998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-0.32</v>
      </c>
      <c r="O182" s="12">
        <v>0</v>
      </c>
      <c r="P182" s="12">
        <v>-7.0000000000000007E-2</v>
      </c>
      <c r="Q182" s="12">
        <v>5.0000000000000001E-3</v>
      </c>
      <c r="R182" s="12">
        <v>-0.19500000000000001</v>
      </c>
      <c r="S182" s="12">
        <v>0</v>
      </c>
      <c r="T182" s="12">
        <v>0</v>
      </c>
      <c r="U182" s="12">
        <v>1.4999999999999999E-2</v>
      </c>
      <c r="V182" s="12">
        <v>-0.06</v>
      </c>
      <c r="W182" s="12">
        <v>0</v>
      </c>
      <c r="X182" s="12">
        <v>0.26</v>
      </c>
      <c r="Y182" s="12">
        <v>0</v>
      </c>
      <c r="Z182" s="12">
        <v>-0.80800000000000005</v>
      </c>
      <c r="AA182" s="12">
        <v>5.0409017470991998E-3</v>
      </c>
      <c r="AB182" s="12">
        <v>-8.8499999999999995E-2</v>
      </c>
      <c r="AC182" s="12">
        <v>0</v>
      </c>
      <c r="AD182" s="12">
        <v>-0.14849999999999999</v>
      </c>
      <c r="AE182" s="12">
        <v>0</v>
      </c>
      <c r="AF182" s="12">
        <v>0</v>
      </c>
      <c r="AG182" s="12">
        <v>-7.1499999999999994E-2</v>
      </c>
      <c r="AH182" s="12">
        <v>-5.4999990000000002E-3</v>
      </c>
      <c r="AT182" s="12">
        <v>-0.1085</v>
      </c>
      <c r="AU182" s="12">
        <v>1.95E-2</v>
      </c>
      <c r="AV182" s="12">
        <v>-0.16850000000000001</v>
      </c>
      <c r="AW182" s="12">
        <v>0</v>
      </c>
      <c r="AX182" s="12">
        <v>0</v>
      </c>
      <c r="AY182" s="12">
        <v>-7.1499999999999994E-2</v>
      </c>
      <c r="AZ182" s="12">
        <v>-2.9999990000000002E-3</v>
      </c>
    </row>
    <row r="183" spans="1:52" x14ac:dyDescent="0.2">
      <c r="A183" s="12">
        <f t="shared" ca="1" si="2"/>
        <v>0.91167311651744665</v>
      </c>
      <c r="C183" s="18">
        <v>42522</v>
      </c>
      <c r="D183" s="12">
        <v>5.0125000000000002</v>
      </c>
      <c r="E183" s="12">
        <v>5.3818363479920098E-2</v>
      </c>
      <c r="F183" s="12">
        <v>0.43</v>
      </c>
      <c r="G183" s="12">
        <v>0</v>
      </c>
      <c r="H183" s="12">
        <v>0.47499999999999998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-0.32</v>
      </c>
      <c r="O183" s="12">
        <v>0</v>
      </c>
      <c r="P183" s="12">
        <v>-7.0000000000000007E-2</v>
      </c>
      <c r="Q183" s="12">
        <v>5.0000000000000001E-3</v>
      </c>
      <c r="R183" s="12">
        <v>-0.19500000000000001</v>
      </c>
      <c r="S183" s="12">
        <v>0</v>
      </c>
      <c r="T183" s="12">
        <v>0</v>
      </c>
      <c r="U183" s="12">
        <v>1.4999999999999999E-2</v>
      </c>
      <c r="V183" s="12">
        <v>-0.06</v>
      </c>
      <c r="W183" s="12">
        <v>0</v>
      </c>
      <c r="X183" s="12">
        <v>0.26</v>
      </c>
      <c r="Y183" s="12">
        <v>0</v>
      </c>
      <c r="Z183" s="12">
        <v>-0.80800000000000005</v>
      </c>
      <c r="AA183" s="12">
        <v>5.0388076661240996E-3</v>
      </c>
      <c r="AB183" s="12">
        <v>-3.5999999999999997E-2</v>
      </c>
      <c r="AC183" s="12">
        <v>0</v>
      </c>
      <c r="AD183" s="12">
        <v>-9.6000000000000002E-2</v>
      </c>
      <c r="AE183" s="12">
        <v>0</v>
      </c>
      <c r="AF183" s="12">
        <v>0</v>
      </c>
      <c r="AG183" s="12">
        <v>-7.1499999999999994E-2</v>
      </c>
      <c r="AH183" s="12">
        <v>-5.4999990000000002E-3</v>
      </c>
      <c r="AT183" s="12">
        <v>-8.5999999999999993E-2</v>
      </c>
      <c r="AU183" s="12">
        <v>0</v>
      </c>
      <c r="AV183" s="12">
        <v>-0.14599999999999999</v>
      </c>
      <c r="AW183" s="12">
        <v>0</v>
      </c>
      <c r="AX183" s="12">
        <v>0</v>
      </c>
      <c r="AY183" s="12">
        <v>-7.1499999999999994E-2</v>
      </c>
      <c r="AZ183" s="12">
        <v>-2.9999990000000002E-3</v>
      </c>
    </row>
    <row r="184" spans="1:52" x14ac:dyDescent="0.2">
      <c r="A184" s="12">
        <f t="shared" ca="1" si="2"/>
        <v>0.90761190126839308</v>
      </c>
      <c r="C184" s="18">
        <v>42552</v>
      </c>
      <c r="D184" s="12">
        <v>5.0575000000000001</v>
      </c>
      <c r="E184" s="12">
        <v>5.3876183034984301E-2</v>
      </c>
      <c r="F184" s="12">
        <v>0.43</v>
      </c>
      <c r="G184" s="12">
        <v>0</v>
      </c>
      <c r="H184" s="12">
        <v>0.47499999999999998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-0.32</v>
      </c>
      <c r="O184" s="12">
        <v>0</v>
      </c>
      <c r="P184" s="12">
        <v>-7.0000000000000007E-2</v>
      </c>
      <c r="Q184" s="12">
        <v>5.0000000000000001E-3</v>
      </c>
      <c r="R184" s="12">
        <v>-0.19500000000000001</v>
      </c>
      <c r="S184" s="12">
        <v>0</v>
      </c>
      <c r="T184" s="12">
        <v>0</v>
      </c>
      <c r="U184" s="12">
        <v>1.4999999999999999E-2</v>
      </c>
      <c r="V184" s="12">
        <v>-0.06</v>
      </c>
      <c r="W184" s="12">
        <v>0</v>
      </c>
      <c r="X184" s="12">
        <v>0.26</v>
      </c>
      <c r="Y184" s="12">
        <v>0</v>
      </c>
      <c r="Z184" s="12">
        <v>-0.80800000000000005</v>
      </c>
      <c r="AA184" s="12">
        <v>5.0367729133637996E-3</v>
      </c>
      <c r="AB184" s="12">
        <v>-4.5999999999999999E-2</v>
      </c>
      <c r="AC184" s="12">
        <v>0</v>
      </c>
      <c r="AD184" s="12">
        <v>-0.106</v>
      </c>
      <c r="AE184" s="12">
        <v>0</v>
      </c>
      <c r="AF184" s="12">
        <v>0</v>
      </c>
      <c r="AG184" s="12">
        <v>-7.1499999999999994E-2</v>
      </c>
      <c r="AH184" s="12">
        <v>-5.4999990000000002E-3</v>
      </c>
      <c r="AT184" s="12">
        <v>-3.3500000000000002E-2</v>
      </c>
      <c r="AU184" s="12">
        <v>0</v>
      </c>
      <c r="AV184" s="12">
        <v>-9.35E-2</v>
      </c>
      <c r="AW184" s="12">
        <v>0</v>
      </c>
      <c r="AX184" s="12">
        <v>0</v>
      </c>
      <c r="AY184" s="12">
        <v>-7.1499999999999994E-2</v>
      </c>
      <c r="AZ184" s="12">
        <v>-2.9999990000000002E-3</v>
      </c>
    </row>
    <row r="185" spans="1:52" x14ac:dyDescent="0.2">
      <c r="A185" s="12">
        <f t="shared" ca="1" si="2"/>
        <v>0.90342554184159474</v>
      </c>
      <c r="C185" s="18">
        <v>42583</v>
      </c>
      <c r="D185" s="12">
        <v>5.0964999999999998</v>
      </c>
      <c r="E185" s="12">
        <v>5.3935929909721299E-2</v>
      </c>
      <c r="F185" s="12">
        <v>0.43</v>
      </c>
      <c r="G185" s="12">
        <v>0</v>
      </c>
      <c r="H185" s="12">
        <v>0.47499999999999998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-0.32</v>
      </c>
      <c r="O185" s="12">
        <v>0</v>
      </c>
      <c r="P185" s="12">
        <v>-7.0000000000000007E-2</v>
      </c>
      <c r="Q185" s="12">
        <v>5.0000000000000001E-3</v>
      </c>
      <c r="R185" s="12">
        <v>-0.19500000000000001</v>
      </c>
      <c r="S185" s="12">
        <v>0</v>
      </c>
      <c r="T185" s="12">
        <v>0</v>
      </c>
      <c r="U185" s="12">
        <v>1.4999999999999999E-2</v>
      </c>
      <c r="V185" s="12">
        <v>-0.06</v>
      </c>
      <c r="W185" s="12">
        <v>0</v>
      </c>
      <c r="X185" s="12">
        <v>0.26</v>
      </c>
      <c r="Y185" s="12">
        <v>0</v>
      </c>
      <c r="Z185" s="12">
        <v>-0.80800000000000005</v>
      </c>
      <c r="AA185" s="12">
        <v>5.0346618507487E-3</v>
      </c>
      <c r="AB185" s="12">
        <v>-4.1000000000000002E-2</v>
      </c>
      <c r="AC185" s="12">
        <v>0</v>
      </c>
      <c r="AD185" s="12">
        <v>-0.10100000000000001</v>
      </c>
      <c r="AE185" s="12">
        <v>0</v>
      </c>
      <c r="AF185" s="12">
        <v>0</v>
      </c>
      <c r="AG185" s="12">
        <v>-7.1499999999999994E-2</v>
      </c>
      <c r="AH185" s="12">
        <v>-5.4999990000000002E-3</v>
      </c>
      <c r="AT185" s="12">
        <v>-4.3499999999999997E-2</v>
      </c>
      <c r="AU185" s="12">
        <v>0</v>
      </c>
      <c r="AV185" s="12">
        <v>-0.10349999999999999</v>
      </c>
      <c r="AW185" s="12">
        <v>0</v>
      </c>
      <c r="AX185" s="12">
        <v>0</v>
      </c>
      <c r="AY185" s="12">
        <v>-7.1499999999999994E-2</v>
      </c>
      <c r="AZ185" s="12">
        <v>-2.9999990000000002E-3</v>
      </c>
    </row>
    <row r="186" spans="1:52" x14ac:dyDescent="0.2">
      <c r="A186" s="12">
        <f t="shared" ca="1" si="2"/>
        <v>0.89924961430045491</v>
      </c>
      <c r="C186" s="18">
        <v>42614</v>
      </c>
      <c r="D186" s="12">
        <v>5.0904999999999996</v>
      </c>
      <c r="E186" s="12">
        <v>5.3995676785647498E-2</v>
      </c>
      <c r="F186" s="12">
        <v>0.43</v>
      </c>
      <c r="G186" s="12">
        <v>0</v>
      </c>
      <c r="H186" s="12">
        <v>0.47499999999999998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-0.32</v>
      </c>
      <c r="O186" s="12">
        <v>0</v>
      </c>
      <c r="P186" s="12">
        <v>-7.0000000000000007E-2</v>
      </c>
      <c r="Q186" s="12">
        <v>5.0000000000000001E-3</v>
      </c>
      <c r="R186" s="12">
        <v>-0.19500000000000001</v>
      </c>
      <c r="S186" s="12">
        <v>0</v>
      </c>
      <c r="T186" s="12">
        <v>0</v>
      </c>
      <c r="U186" s="12">
        <v>1.4999999999999999E-2</v>
      </c>
      <c r="V186" s="12">
        <v>-0.06</v>
      </c>
      <c r="W186" s="12">
        <v>0</v>
      </c>
      <c r="X186" s="12">
        <v>0.26</v>
      </c>
      <c r="Y186" s="12">
        <v>0</v>
      </c>
      <c r="Z186" s="12">
        <v>-0.80800000000000005</v>
      </c>
      <c r="AA186" s="12">
        <v>5.0325421766308004E-3</v>
      </c>
      <c r="AB186" s="12">
        <v>-5.0999999999999997E-2</v>
      </c>
      <c r="AC186" s="12">
        <v>0</v>
      </c>
      <c r="AD186" s="12">
        <v>-0.111</v>
      </c>
      <c r="AE186" s="12">
        <v>0</v>
      </c>
      <c r="AF186" s="12">
        <v>0</v>
      </c>
      <c r="AG186" s="12">
        <v>-7.3999999999999996E-2</v>
      </c>
      <c r="AH186" s="12">
        <v>-5.4999990000000002E-3</v>
      </c>
      <c r="AT186" s="12">
        <v>-3.85E-2</v>
      </c>
      <c r="AU186" s="12">
        <v>0</v>
      </c>
      <c r="AV186" s="12">
        <v>-9.8500000000000004E-2</v>
      </c>
      <c r="AW186" s="12">
        <v>0</v>
      </c>
      <c r="AX186" s="12">
        <v>0</v>
      </c>
      <c r="AY186" s="12">
        <v>-7.1499999999999994E-2</v>
      </c>
      <c r="AZ186" s="12">
        <v>-2.9999990000000002E-3</v>
      </c>
    </row>
    <row r="187" spans="1:52" x14ac:dyDescent="0.2">
      <c r="A187" s="12">
        <f t="shared" ca="1" si="2"/>
        <v>0.8952183590738414</v>
      </c>
      <c r="C187" s="18">
        <v>42644</v>
      </c>
      <c r="D187" s="12">
        <v>5.1085000000000003</v>
      </c>
      <c r="E187" s="12">
        <v>5.4053496344128198E-2</v>
      </c>
      <c r="F187" s="12">
        <v>0.43</v>
      </c>
      <c r="G187" s="12">
        <v>0</v>
      </c>
      <c r="H187" s="12">
        <v>0.47499999999999998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-0.32</v>
      </c>
      <c r="O187" s="12">
        <v>0</v>
      </c>
      <c r="P187" s="12">
        <v>-7.0000000000000007E-2</v>
      </c>
      <c r="Q187" s="12">
        <v>5.0000000000000001E-3</v>
      </c>
      <c r="R187" s="12">
        <v>-0.19500000000000001</v>
      </c>
      <c r="S187" s="12">
        <v>0</v>
      </c>
      <c r="T187" s="12">
        <v>0</v>
      </c>
      <c r="U187" s="12">
        <v>1.4999999999999999E-2</v>
      </c>
      <c r="V187" s="12">
        <v>-0.06</v>
      </c>
      <c r="W187" s="12">
        <v>0</v>
      </c>
      <c r="X187" s="12">
        <v>0.26</v>
      </c>
      <c r="Y187" s="12">
        <v>0</v>
      </c>
      <c r="Z187" s="12">
        <v>-0.80800000000000005</v>
      </c>
      <c r="AA187" s="12">
        <v>5.0304826916021004E-3</v>
      </c>
      <c r="AB187" s="12">
        <v>-3.85E-2</v>
      </c>
      <c r="AC187" s="12">
        <v>0</v>
      </c>
      <c r="AD187" s="12">
        <v>-9.8500000000000004E-2</v>
      </c>
      <c r="AE187" s="12">
        <v>0</v>
      </c>
      <c r="AF187" s="12">
        <v>0</v>
      </c>
      <c r="AG187" s="12">
        <v>-7.3999999999999996E-2</v>
      </c>
      <c r="AH187" s="12">
        <v>-5.4999990000000002E-3</v>
      </c>
      <c r="AT187" s="12">
        <v>-4.8500000000000001E-2</v>
      </c>
      <c r="AU187" s="12">
        <v>0</v>
      </c>
      <c r="AV187" s="12">
        <v>-0.1085</v>
      </c>
      <c r="AW187" s="12">
        <v>0</v>
      </c>
      <c r="AX187" s="12">
        <v>0</v>
      </c>
      <c r="AY187" s="12">
        <v>-7.3999999999999996E-2</v>
      </c>
      <c r="AZ187" s="12">
        <v>-2.9999990000000002E-3</v>
      </c>
    </row>
    <row r="188" spans="1:52" x14ac:dyDescent="0.2">
      <c r="A188" s="12">
        <f t="shared" ca="1" si="2"/>
        <v>0.89106305886659987</v>
      </c>
      <c r="C188" s="18">
        <v>42675</v>
      </c>
      <c r="D188" s="12">
        <v>5.2655000000000003</v>
      </c>
      <c r="E188" s="12">
        <v>5.4113243222394802E-2</v>
      </c>
      <c r="F188" s="12">
        <v>0.35</v>
      </c>
      <c r="G188" s="12">
        <v>0</v>
      </c>
      <c r="H188" s="12">
        <v>0.5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-0.26</v>
      </c>
      <c r="O188" s="12">
        <v>0</v>
      </c>
      <c r="P188" s="12">
        <v>-7.0000000000000007E-2</v>
      </c>
      <c r="Q188" s="12">
        <v>5.0000000000000001E-3</v>
      </c>
      <c r="R188" s="12">
        <v>-0.13</v>
      </c>
      <c r="S188" s="12">
        <v>0</v>
      </c>
      <c r="T188" s="12">
        <v>0</v>
      </c>
      <c r="U188" s="12">
        <v>0.05</v>
      </c>
      <c r="V188" s="12">
        <v>-0.06</v>
      </c>
      <c r="W188" s="12">
        <v>0</v>
      </c>
      <c r="X188" s="12">
        <v>0.3</v>
      </c>
      <c r="Y188" s="12">
        <v>0</v>
      </c>
      <c r="Z188" s="12">
        <v>-0.70799999999999996</v>
      </c>
      <c r="AA188" s="12">
        <v>5.0283461088968997E-3</v>
      </c>
      <c r="AB188" s="12">
        <v>-4.5999999999999999E-2</v>
      </c>
      <c r="AC188" s="12">
        <v>0</v>
      </c>
      <c r="AD188" s="12">
        <v>-0.106</v>
      </c>
      <c r="AE188" s="12">
        <v>0</v>
      </c>
      <c r="AF188" s="12">
        <v>0</v>
      </c>
      <c r="AG188" s="12">
        <v>-3.7999999999999999E-2</v>
      </c>
      <c r="AH188" s="12">
        <v>-2.9999990000000002E-3</v>
      </c>
      <c r="AT188" s="12">
        <v>-3.5999999999999997E-2</v>
      </c>
      <c r="AU188" s="12">
        <v>0</v>
      </c>
      <c r="AV188" s="12">
        <v>-9.6000000000000002E-2</v>
      </c>
      <c r="AW188" s="12">
        <v>0</v>
      </c>
      <c r="AX188" s="12">
        <v>0</v>
      </c>
      <c r="AY188" s="12">
        <v>-7.3999999999999996E-2</v>
      </c>
      <c r="AZ188" s="12">
        <v>-2.9999990000000002E-3</v>
      </c>
    </row>
    <row r="189" spans="1:52" x14ac:dyDescent="0.2">
      <c r="A189" s="12">
        <f t="shared" ca="1" si="2"/>
        <v>0.88705182876878774</v>
      </c>
      <c r="C189" s="18">
        <v>42705</v>
      </c>
      <c r="D189" s="12">
        <v>5.4255000000000004</v>
      </c>
      <c r="E189" s="12">
        <v>5.4171062783140697E-2</v>
      </c>
      <c r="F189" s="12">
        <v>0.35</v>
      </c>
      <c r="G189" s="12">
        <v>0</v>
      </c>
      <c r="H189" s="12">
        <v>0.56999999999999995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-0.26</v>
      </c>
      <c r="O189" s="12">
        <v>0</v>
      </c>
      <c r="P189" s="12">
        <v>-7.0000000000000007E-2</v>
      </c>
      <c r="Q189" s="12">
        <v>5.0000000000000001E-3</v>
      </c>
      <c r="R189" s="12">
        <v>-0.13</v>
      </c>
      <c r="S189" s="12">
        <v>0</v>
      </c>
      <c r="T189" s="12">
        <v>0</v>
      </c>
      <c r="U189" s="12">
        <v>0.05</v>
      </c>
      <c r="V189" s="12">
        <v>-0.06</v>
      </c>
      <c r="W189" s="12">
        <v>0</v>
      </c>
      <c r="X189" s="12">
        <v>0.3</v>
      </c>
      <c r="Y189" s="12">
        <v>0</v>
      </c>
      <c r="Z189" s="12">
        <v>-0.70799999999999996</v>
      </c>
      <c r="AA189" s="12">
        <v>5.0279627188916003E-3</v>
      </c>
      <c r="AB189" s="12">
        <v>-7.3499999999999996E-2</v>
      </c>
      <c r="AC189" s="12">
        <v>0</v>
      </c>
      <c r="AD189" s="12">
        <v>-0.13350000000000001</v>
      </c>
      <c r="AE189" s="12">
        <v>0</v>
      </c>
      <c r="AF189" s="12">
        <v>0</v>
      </c>
      <c r="AG189" s="12">
        <v>-0.109</v>
      </c>
      <c r="AH189" s="12">
        <v>-2.9999990000000002E-3</v>
      </c>
      <c r="AT189" s="12">
        <v>-4.8500000000000001E-2</v>
      </c>
      <c r="AU189" s="12">
        <v>0</v>
      </c>
      <c r="AV189" s="12">
        <v>-0.1085</v>
      </c>
      <c r="AW189" s="12">
        <v>0</v>
      </c>
      <c r="AX189" s="12">
        <v>0</v>
      </c>
      <c r="AY189" s="12">
        <v>-3.7999999999999999E-2</v>
      </c>
      <c r="AZ189" s="12">
        <v>-2.9999990000000002E-3</v>
      </c>
    </row>
    <row r="190" spans="1:52" x14ac:dyDescent="0.2">
      <c r="A190" s="12">
        <f t="shared" ca="1" si="2"/>
        <v>0.8829172855886448</v>
      </c>
      <c r="C190" s="18">
        <v>42736</v>
      </c>
      <c r="D190" s="12">
        <v>5.4565000000000001</v>
      </c>
      <c r="E190" s="12">
        <v>5.4230809663747999E-2</v>
      </c>
      <c r="F190" s="12">
        <v>0.35</v>
      </c>
      <c r="G190" s="12">
        <v>0</v>
      </c>
      <c r="H190" s="12">
        <v>0.56999999999999995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-0.26</v>
      </c>
      <c r="O190" s="12">
        <v>0</v>
      </c>
      <c r="P190" s="12">
        <v>-7.0000000000000007E-2</v>
      </c>
      <c r="Q190" s="12">
        <v>5.0000000000000001E-3</v>
      </c>
      <c r="R190" s="12">
        <v>-0.13</v>
      </c>
      <c r="S190" s="12">
        <v>0</v>
      </c>
      <c r="T190" s="12">
        <v>0</v>
      </c>
      <c r="U190" s="12">
        <v>0.05</v>
      </c>
      <c r="V190" s="12">
        <v>-0.06</v>
      </c>
      <c r="W190" s="12">
        <v>0</v>
      </c>
      <c r="X190" s="12">
        <v>0.3</v>
      </c>
      <c r="Y190" s="12">
        <v>0</v>
      </c>
      <c r="Z190" s="12">
        <v>-0.70799999999999996</v>
      </c>
      <c r="AA190" s="12">
        <v>5.0289217358689998E-3</v>
      </c>
      <c r="AB190" s="12">
        <v>-8.3500000000000005E-2</v>
      </c>
      <c r="AC190" s="12">
        <v>0</v>
      </c>
      <c r="AD190" s="12">
        <v>-0.14349999999999999</v>
      </c>
      <c r="AE190" s="12">
        <v>0</v>
      </c>
      <c r="AF190" s="12">
        <v>0</v>
      </c>
      <c r="AG190" s="12">
        <v>-7.0999999999999994E-2</v>
      </c>
      <c r="AH190" s="12">
        <v>9.9999999999999395E-4</v>
      </c>
      <c r="AT190" s="12">
        <v>-7.0999999999999994E-2</v>
      </c>
      <c r="AU190" s="12">
        <v>0</v>
      </c>
      <c r="AV190" s="12">
        <v>-0.13100000000000001</v>
      </c>
      <c r="AW190" s="12">
        <v>0</v>
      </c>
      <c r="AX190" s="12">
        <v>0</v>
      </c>
      <c r="AY190" s="12">
        <v>-0.109</v>
      </c>
      <c r="AZ190" s="12">
        <v>-2.9999990000000002E-3</v>
      </c>
    </row>
    <row r="191" spans="1:52" x14ac:dyDescent="0.2">
      <c r="A191" s="12">
        <f t="shared" ca="1" si="2"/>
        <v>0.8787933396118276</v>
      </c>
      <c r="C191" s="18">
        <v>42767</v>
      </c>
      <c r="D191" s="12">
        <v>5.3724999999999996</v>
      </c>
      <c r="E191" s="12">
        <v>5.4290556545544703E-2</v>
      </c>
      <c r="F191" s="12">
        <v>0.35</v>
      </c>
      <c r="G191" s="12">
        <v>0</v>
      </c>
      <c r="H191" s="12">
        <v>0.56999999999999995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-0.26</v>
      </c>
      <c r="O191" s="12">
        <v>0</v>
      </c>
      <c r="P191" s="12">
        <v>-7.0000000000000007E-2</v>
      </c>
      <c r="Q191" s="12">
        <v>5.0000000000000001E-3</v>
      </c>
      <c r="R191" s="12">
        <v>-0.13</v>
      </c>
      <c r="S191" s="12">
        <v>0</v>
      </c>
      <c r="T191" s="12">
        <v>0</v>
      </c>
      <c r="U191" s="12">
        <v>0.05</v>
      </c>
      <c r="V191" s="12">
        <v>-0.06</v>
      </c>
      <c r="W191" s="12">
        <v>0</v>
      </c>
      <c r="X191" s="12">
        <v>0.3</v>
      </c>
      <c r="Y191" s="12">
        <v>0</v>
      </c>
      <c r="Z191" s="12">
        <v>-0.70799999999999996</v>
      </c>
      <c r="AA191" s="12">
        <v>5.0299061166832002E-3</v>
      </c>
      <c r="AB191" s="12">
        <v>-7.0999999999999994E-2</v>
      </c>
      <c r="AC191" s="12">
        <v>0</v>
      </c>
      <c r="AD191" s="12">
        <v>-0.13100000000000001</v>
      </c>
      <c r="AE191" s="12">
        <v>0</v>
      </c>
      <c r="AF191" s="12">
        <v>0</v>
      </c>
      <c r="AG191" s="12">
        <v>-7.0999999999999994E-2</v>
      </c>
      <c r="AH191" s="12">
        <v>9.9999999999999395E-4</v>
      </c>
      <c r="AT191" s="12">
        <v>-8.1000000000000003E-2</v>
      </c>
      <c r="AU191" s="12">
        <v>0</v>
      </c>
      <c r="AV191" s="12">
        <v>-0.14099999999999999</v>
      </c>
      <c r="AW191" s="12">
        <v>0</v>
      </c>
      <c r="AX191" s="12">
        <v>0</v>
      </c>
      <c r="AY191" s="12">
        <v>-7.0999999999999994E-2</v>
      </c>
      <c r="AZ191" s="12">
        <v>9.9999999999999395E-4</v>
      </c>
    </row>
    <row r="192" spans="1:52" x14ac:dyDescent="0.2">
      <c r="A192" s="12">
        <f t="shared" ca="1" si="2"/>
        <v>0.8750776204104066</v>
      </c>
      <c r="C192" s="18">
        <v>42795</v>
      </c>
      <c r="D192" s="12">
        <v>5.2374999999999998</v>
      </c>
      <c r="E192" s="12">
        <v>5.4344521472061001E-2</v>
      </c>
      <c r="F192" s="12">
        <v>0.35</v>
      </c>
      <c r="G192" s="12">
        <v>0</v>
      </c>
      <c r="H192" s="12">
        <v>0.56999999999999995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-0.26</v>
      </c>
      <c r="O192" s="12">
        <v>0</v>
      </c>
      <c r="P192" s="12">
        <v>-7.0000000000000007E-2</v>
      </c>
      <c r="Q192" s="12">
        <v>5.0000000000000001E-3</v>
      </c>
      <c r="R192" s="12">
        <v>-0.13</v>
      </c>
      <c r="S192" s="12">
        <v>0</v>
      </c>
      <c r="T192" s="12">
        <v>0</v>
      </c>
      <c r="U192" s="12">
        <v>0.05</v>
      </c>
      <c r="V192" s="12">
        <v>-0.06</v>
      </c>
      <c r="W192" s="12">
        <v>0</v>
      </c>
      <c r="X192" s="12">
        <v>0.3</v>
      </c>
      <c r="Y192" s="12">
        <v>0</v>
      </c>
      <c r="Z192" s="12">
        <v>-0.70799999999999996</v>
      </c>
      <c r="AA192" s="12">
        <v>5.0308170465563004E-3</v>
      </c>
      <c r="AB192" s="12">
        <v>-5.8500000000000003E-2</v>
      </c>
      <c r="AC192" s="12">
        <v>0</v>
      </c>
      <c r="AD192" s="12">
        <v>-0.11849999999999999</v>
      </c>
      <c r="AE192" s="12">
        <v>0</v>
      </c>
      <c r="AF192" s="12">
        <v>0</v>
      </c>
      <c r="AG192" s="12">
        <v>0</v>
      </c>
      <c r="AH192" s="12">
        <v>0</v>
      </c>
      <c r="AT192" s="12">
        <v>-6.8500000000000005E-2</v>
      </c>
      <c r="AU192" s="12">
        <v>0</v>
      </c>
      <c r="AV192" s="12">
        <v>-0.1285</v>
      </c>
      <c r="AW192" s="12">
        <v>0</v>
      </c>
      <c r="AX192" s="12">
        <v>0</v>
      </c>
      <c r="AY192" s="12">
        <v>-7.0999999999999994E-2</v>
      </c>
      <c r="AZ192" s="12">
        <v>9.9999999999999395E-4</v>
      </c>
    </row>
    <row r="193" spans="1:52" x14ac:dyDescent="0.2">
      <c r="A193" s="12">
        <f t="shared" ca="1" si="2"/>
        <v>0.87097393158776704</v>
      </c>
      <c r="C193" s="18">
        <v>42826</v>
      </c>
      <c r="D193" s="12">
        <v>5.0834999999999999</v>
      </c>
      <c r="E193" s="12">
        <v>5.44042683561217E-2</v>
      </c>
      <c r="F193" s="12">
        <v>0.43</v>
      </c>
      <c r="G193" s="12">
        <v>0</v>
      </c>
      <c r="H193" s="12">
        <v>0.47499999999999998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-0.32</v>
      </c>
      <c r="O193" s="12">
        <v>0</v>
      </c>
      <c r="P193" s="12">
        <v>-7.0000000000000007E-2</v>
      </c>
      <c r="Q193" s="12">
        <v>5.0000000000000001E-3</v>
      </c>
      <c r="R193" s="12">
        <v>-0.19500000000000001</v>
      </c>
      <c r="S193" s="12">
        <v>0</v>
      </c>
      <c r="T193" s="12">
        <v>0</v>
      </c>
      <c r="U193" s="12">
        <v>1.4999999999999999E-2</v>
      </c>
      <c r="V193" s="12">
        <v>-0.06</v>
      </c>
      <c r="W193" s="12">
        <v>0</v>
      </c>
      <c r="X193" s="12">
        <v>0.26</v>
      </c>
      <c r="Y193" s="12">
        <v>0</v>
      </c>
      <c r="Z193" s="12">
        <v>-0.80800000000000005</v>
      </c>
      <c r="AA193" s="12">
        <v>5.0318497372247003E-3</v>
      </c>
      <c r="AB193" s="12">
        <v>-0.109</v>
      </c>
      <c r="AC193" s="12">
        <v>0</v>
      </c>
      <c r="AD193" s="12">
        <v>-0.16900000000000001</v>
      </c>
      <c r="AE193" s="12">
        <v>0</v>
      </c>
      <c r="AF193" s="12">
        <v>0</v>
      </c>
      <c r="AG193" s="12">
        <v>0</v>
      </c>
      <c r="AH193" s="12">
        <v>0</v>
      </c>
      <c r="AT193" s="12">
        <v>-5.6000000000000001E-2</v>
      </c>
      <c r="AU193" s="12">
        <v>0</v>
      </c>
      <c r="AV193" s="12">
        <v>-0.11600000000000001</v>
      </c>
      <c r="AW193" s="12">
        <v>0</v>
      </c>
      <c r="AX193" s="12">
        <v>0</v>
      </c>
      <c r="AY193" s="12">
        <v>0</v>
      </c>
      <c r="AZ193" s="12">
        <v>0</v>
      </c>
    </row>
    <row r="194" spans="1:52" x14ac:dyDescent="0.2">
      <c r="A194" s="12">
        <f t="shared" ca="1" si="2"/>
        <v>0.86701279694537836</v>
      </c>
      <c r="C194" s="18">
        <v>42856</v>
      </c>
      <c r="D194" s="12">
        <v>5.0875000000000004</v>
      </c>
      <c r="E194" s="12">
        <v>5.4462087922473798E-2</v>
      </c>
      <c r="F194" s="12">
        <v>0.43</v>
      </c>
      <c r="G194" s="12">
        <v>0</v>
      </c>
      <c r="H194" s="12">
        <v>0.47499999999999998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-0.32</v>
      </c>
      <c r="O194" s="12">
        <v>0</v>
      </c>
      <c r="P194" s="12">
        <v>-7.0000000000000007E-2</v>
      </c>
      <c r="Q194" s="12">
        <v>5.0000000000000001E-3</v>
      </c>
      <c r="R194" s="12">
        <v>-0.19500000000000001</v>
      </c>
      <c r="S194" s="12">
        <v>0</v>
      </c>
      <c r="T194" s="12">
        <v>0</v>
      </c>
      <c r="U194" s="12">
        <v>1.4999999999999999E-2</v>
      </c>
      <c r="V194" s="12">
        <v>-0.06</v>
      </c>
      <c r="W194" s="12">
        <v>0</v>
      </c>
      <c r="X194" s="12">
        <v>0.26</v>
      </c>
      <c r="Y194" s="12">
        <v>0</v>
      </c>
      <c r="Z194" s="12">
        <v>-0.80800000000000005</v>
      </c>
      <c r="AA194" s="12">
        <v>5.0328733023508997E-3</v>
      </c>
      <c r="AB194" s="12">
        <v>-8.6499999999999994E-2</v>
      </c>
      <c r="AC194" s="12">
        <v>0</v>
      </c>
      <c r="AD194" s="12">
        <v>-0.14649999999999999</v>
      </c>
      <c r="AE194" s="12">
        <v>0</v>
      </c>
      <c r="AF194" s="12">
        <v>0</v>
      </c>
      <c r="AG194" s="12">
        <v>0</v>
      </c>
      <c r="AH194" s="12">
        <v>0</v>
      </c>
      <c r="AT194" s="12">
        <v>-0.1065</v>
      </c>
      <c r="AU194" s="12">
        <v>0</v>
      </c>
      <c r="AV194" s="12">
        <v>-0.16650000000000001</v>
      </c>
      <c r="AW194" s="12">
        <v>0</v>
      </c>
      <c r="AX194" s="12">
        <v>0</v>
      </c>
      <c r="AY194" s="12">
        <v>0</v>
      </c>
      <c r="AZ194" s="12">
        <v>0</v>
      </c>
    </row>
    <row r="195" spans="1:52" x14ac:dyDescent="0.2">
      <c r="A195" s="12">
        <f t="shared" ca="1" si="2"/>
        <v>0.86293017076303702</v>
      </c>
      <c r="C195" s="18">
        <v>42887</v>
      </c>
      <c r="D195" s="12">
        <v>5.1275000000000004</v>
      </c>
      <c r="E195" s="12">
        <v>5.4521834808874702E-2</v>
      </c>
      <c r="F195" s="12">
        <v>0.43</v>
      </c>
      <c r="G195" s="12">
        <v>0</v>
      </c>
      <c r="H195" s="12">
        <v>0.47499999999999998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-0.32</v>
      </c>
      <c r="O195" s="12">
        <v>0</v>
      </c>
      <c r="P195" s="12">
        <v>-7.0000000000000007E-2</v>
      </c>
      <c r="Q195" s="12">
        <v>5.0000000000000001E-3</v>
      </c>
      <c r="R195" s="12">
        <v>-0.19500000000000001</v>
      </c>
      <c r="S195" s="12">
        <v>0</v>
      </c>
      <c r="T195" s="12">
        <v>0</v>
      </c>
      <c r="U195" s="12">
        <v>1.4999999999999999E-2</v>
      </c>
      <c r="V195" s="12">
        <v>-0.06</v>
      </c>
      <c r="W195" s="12">
        <v>0</v>
      </c>
      <c r="X195" s="12">
        <v>0.26</v>
      </c>
      <c r="Y195" s="12">
        <v>0</v>
      </c>
      <c r="Z195" s="12">
        <v>-0.80800000000000005</v>
      </c>
      <c r="AA195" s="12">
        <v>5.0339559935197002E-3</v>
      </c>
      <c r="AB195" s="12">
        <v>0</v>
      </c>
      <c r="AC195" s="12">
        <v>0</v>
      </c>
      <c r="AD195" s="12">
        <v>-0.03</v>
      </c>
      <c r="AE195" s="12">
        <v>0</v>
      </c>
      <c r="AF195" s="12">
        <v>0</v>
      </c>
      <c r="AG195" s="12">
        <v>0</v>
      </c>
      <c r="AH195" s="12">
        <v>0</v>
      </c>
      <c r="AT195" s="12">
        <v>-8.4000000000000005E-2</v>
      </c>
      <c r="AU195" s="12">
        <v>0</v>
      </c>
      <c r="AV195" s="12">
        <v>-0.14399999999999999</v>
      </c>
      <c r="AW195" s="12">
        <v>0</v>
      </c>
      <c r="AX195" s="12">
        <v>0</v>
      </c>
      <c r="AY195" s="12">
        <v>0</v>
      </c>
      <c r="AZ195" s="12">
        <v>0</v>
      </c>
    </row>
    <row r="196" spans="1:52" x14ac:dyDescent="0.2">
      <c r="A196" s="12">
        <f t="shared" ca="1" si="2"/>
        <v>0.85898947649330859</v>
      </c>
      <c r="C196" s="18">
        <v>42917</v>
      </c>
      <c r="D196" s="12">
        <v>5.1725000000000003</v>
      </c>
      <c r="E196" s="12">
        <v>5.4579654377491703E-2</v>
      </c>
      <c r="F196" s="12">
        <v>0.43</v>
      </c>
      <c r="G196" s="12">
        <v>0</v>
      </c>
      <c r="H196" s="12">
        <v>0.47499999999999998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-0.32</v>
      </c>
      <c r="O196" s="12">
        <v>0</v>
      </c>
      <c r="P196" s="12">
        <v>-7.0000000000000007E-2</v>
      </c>
      <c r="Q196" s="12">
        <v>5.0000000000000001E-3</v>
      </c>
      <c r="R196" s="12">
        <v>-0.19500000000000001</v>
      </c>
      <c r="S196" s="12">
        <v>0</v>
      </c>
      <c r="T196" s="12">
        <v>0</v>
      </c>
      <c r="U196" s="12">
        <v>1.4999999999999999E-2</v>
      </c>
      <c r="V196" s="12">
        <v>-0.06</v>
      </c>
      <c r="W196" s="12">
        <v>0</v>
      </c>
      <c r="X196" s="12">
        <v>0.26</v>
      </c>
      <c r="Y196" s="12">
        <v>0</v>
      </c>
      <c r="Z196" s="12">
        <v>-0.80800000000000005</v>
      </c>
      <c r="AA196" s="12">
        <v>5.0350279733545004E-3</v>
      </c>
      <c r="AB196" s="12">
        <v>0</v>
      </c>
      <c r="AC196" s="12">
        <v>0</v>
      </c>
      <c r="AD196" s="12">
        <v>-0.03</v>
      </c>
      <c r="AE196" s="12">
        <v>0</v>
      </c>
      <c r="AF196" s="12">
        <v>0</v>
      </c>
      <c r="AG196" s="12">
        <v>0</v>
      </c>
      <c r="AH196" s="12">
        <v>0</v>
      </c>
      <c r="AT196" s="12">
        <v>0</v>
      </c>
      <c r="AU196" s="12">
        <v>0</v>
      </c>
      <c r="AV196" s="12">
        <v>-0.03</v>
      </c>
      <c r="AW196" s="12">
        <v>0</v>
      </c>
      <c r="AX196" s="12">
        <v>0</v>
      </c>
      <c r="AY196" s="12">
        <v>0</v>
      </c>
      <c r="AZ196" s="12">
        <v>0</v>
      </c>
    </row>
    <row r="197" spans="1:52" x14ac:dyDescent="0.2">
      <c r="A197" s="12">
        <f t="shared" ca="1" si="2"/>
        <v>0.85492803021499753</v>
      </c>
      <c r="C197" s="18">
        <v>42948</v>
      </c>
      <c r="D197" s="12">
        <v>5.2115</v>
      </c>
      <c r="E197" s="12">
        <v>5.4639401266232103E-2</v>
      </c>
      <c r="F197" s="12">
        <v>0.43</v>
      </c>
      <c r="G197" s="12">
        <v>0</v>
      </c>
      <c r="H197" s="12">
        <v>0.47499999999999998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-0.32</v>
      </c>
      <c r="O197" s="12">
        <v>0</v>
      </c>
      <c r="P197" s="12">
        <v>-7.0000000000000007E-2</v>
      </c>
      <c r="Q197" s="12">
        <v>5.0000000000000001E-3</v>
      </c>
      <c r="R197" s="12">
        <v>-0.19500000000000001</v>
      </c>
      <c r="S197" s="12">
        <v>0</v>
      </c>
      <c r="T197" s="12">
        <v>0</v>
      </c>
      <c r="U197" s="12">
        <v>1.4999999999999999E-2</v>
      </c>
      <c r="V197" s="12">
        <v>-0.06</v>
      </c>
      <c r="W197" s="12">
        <v>0</v>
      </c>
      <c r="X197" s="12">
        <v>0.26</v>
      </c>
      <c r="Y197" s="12">
        <v>0</v>
      </c>
      <c r="Z197" s="12">
        <v>-0.80800000000000005</v>
      </c>
      <c r="AA197" s="12">
        <v>5.0361607218226004E-3</v>
      </c>
      <c r="AB197" s="12">
        <v>0</v>
      </c>
      <c r="AC197" s="12">
        <v>0</v>
      </c>
      <c r="AD197" s="12">
        <v>-0.03</v>
      </c>
      <c r="AE197" s="12">
        <v>0</v>
      </c>
      <c r="AF197" s="12">
        <v>0</v>
      </c>
      <c r="AG197" s="12">
        <v>0</v>
      </c>
      <c r="AH197" s="12">
        <v>0</v>
      </c>
      <c r="AT197" s="12">
        <v>0</v>
      </c>
      <c r="AU197" s="12">
        <v>0</v>
      </c>
      <c r="AV197" s="12">
        <v>-0.03</v>
      </c>
      <c r="AW197" s="12">
        <v>0</v>
      </c>
      <c r="AX197" s="12">
        <v>0</v>
      </c>
      <c r="AY197" s="12">
        <v>0</v>
      </c>
      <c r="AZ197" s="12">
        <v>0</v>
      </c>
    </row>
    <row r="198" spans="1:52" x14ac:dyDescent="0.2">
      <c r="A198" s="12">
        <f t="shared" ca="1" si="2"/>
        <v>0.85087739129773388</v>
      </c>
      <c r="C198" s="18">
        <v>42979</v>
      </c>
      <c r="D198" s="12">
        <v>5.2054999999999998</v>
      </c>
      <c r="E198" s="12">
        <v>5.4699148156162697E-2</v>
      </c>
      <c r="F198" s="12">
        <v>0.43</v>
      </c>
      <c r="G198" s="12">
        <v>0</v>
      </c>
      <c r="H198" s="12">
        <v>0.47499999999999998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-0.32</v>
      </c>
      <c r="O198" s="12">
        <v>0</v>
      </c>
      <c r="P198" s="12">
        <v>-7.0000000000000007E-2</v>
      </c>
      <c r="Q198" s="12">
        <v>5.0000000000000001E-3</v>
      </c>
      <c r="R198" s="12">
        <v>-0.19500000000000001</v>
      </c>
      <c r="S198" s="12">
        <v>0</v>
      </c>
      <c r="T198" s="12">
        <v>0</v>
      </c>
      <c r="U198" s="12">
        <v>1.4999999999999999E-2</v>
      </c>
      <c r="V198" s="12">
        <v>-0.06</v>
      </c>
      <c r="W198" s="12">
        <v>0</v>
      </c>
      <c r="X198" s="12">
        <v>0.26</v>
      </c>
      <c r="Y198" s="12">
        <v>0</v>
      </c>
      <c r="Z198" s="12">
        <v>-0.80800000000000005</v>
      </c>
      <c r="AA198" s="12">
        <v>5.0373189319512998E-3</v>
      </c>
      <c r="AB198" s="12">
        <v>0</v>
      </c>
      <c r="AC198" s="12">
        <v>0</v>
      </c>
      <c r="AD198" s="12">
        <v>-0.03</v>
      </c>
      <c r="AE198" s="12">
        <v>0</v>
      </c>
      <c r="AF198" s="12">
        <v>0</v>
      </c>
      <c r="AG198" s="12">
        <v>0</v>
      </c>
      <c r="AH198" s="12">
        <v>0</v>
      </c>
      <c r="AT198" s="12">
        <v>0</v>
      </c>
      <c r="AU198" s="12">
        <v>0</v>
      </c>
      <c r="AV198" s="12">
        <v>-0.03</v>
      </c>
      <c r="AW198" s="12">
        <v>0</v>
      </c>
      <c r="AX198" s="12">
        <v>0</v>
      </c>
      <c r="AY198" s="12">
        <v>0</v>
      </c>
      <c r="AZ198" s="12">
        <v>0</v>
      </c>
    </row>
    <row r="199" spans="1:52" x14ac:dyDescent="0.2">
      <c r="A199" s="12">
        <f t="shared" ca="1" si="2"/>
        <v>0.8469677354294618</v>
      </c>
      <c r="C199" s="18">
        <v>43009</v>
      </c>
      <c r="D199" s="12">
        <v>5.2234999999999996</v>
      </c>
      <c r="E199" s="12">
        <v>5.4756967728194703E-2</v>
      </c>
      <c r="F199" s="12">
        <v>0.43</v>
      </c>
      <c r="G199" s="12">
        <v>0</v>
      </c>
      <c r="H199" s="12">
        <v>0.47499999999999998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-0.32</v>
      </c>
      <c r="O199" s="12">
        <v>0</v>
      </c>
      <c r="P199" s="12">
        <v>-7.0000000000000007E-2</v>
      </c>
      <c r="Q199" s="12">
        <v>5.0000000000000001E-3</v>
      </c>
      <c r="R199" s="12">
        <v>-0.19500000000000001</v>
      </c>
      <c r="S199" s="12">
        <v>0</v>
      </c>
      <c r="T199" s="12">
        <v>0</v>
      </c>
      <c r="U199" s="12">
        <v>1.4999999999999999E-2</v>
      </c>
      <c r="V199" s="12">
        <v>-0.06</v>
      </c>
      <c r="W199" s="12">
        <v>0</v>
      </c>
      <c r="X199" s="12">
        <v>0.26</v>
      </c>
      <c r="Y199" s="12">
        <v>0</v>
      </c>
      <c r="Z199" s="12">
        <v>-0.80800000000000005</v>
      </c>
      <c r="AA199" s="12">
        <v>5.0384640382435996E-3</v>
      </c>
      <c r="AB199" s="12">
        <v>0</v>
      </c>
      <c r="AC199" s="12">
        <v>0</v>
      </c>
      <c r="AD199" s="12">
        <v>-0.03</v>
      </c>
      <c r="AE199" s="12">
        <v>0</v>
      </c>
      <c r="AF199" s="12">
        <v>0</v>
      </c>
      <c r="AG199" s="12">
        <v>0</v>
      </c>
      <c r="AH199" s="12">
        <v>0</v>
      </c>
      <c r="AT199" s="12">
        <v>0</v>
      </c>
      <c r="AU199" s="12">
        <v>0</v>
      </c>
      <c r="AV199" s="12">
        <v>-0.03</v>
      </c>
      <c r="AW199" s="12">
        <v>0</v>
      </c>
      <c r="AX199" s="12">
        <v>0</v>
      </c>
      <c r="AY199" s="12">
        <v>0</v>
      </c>
      <c r="AZ199" s="12">
        <v>0</v>
      </c>
    </row>
    <row r="200" spans="1:52" x14ac:dyDescent="0.2">
      <c r="A200" s="12">
        <f t="shared" ca="1" si="2"/>
        <v>0.84293844657720085</v>
      </c>
      <c r="C200" s="18">
        <v>43040</v>
      </c>
      <c r="D200" s="12">
        <v>5.3804999999999996</v>
      </c>
      <c r="E200" s="12">
        <v>5.48167146204648E-2</v>
      </c>
      <c r="F200" s="12">
        <v>0.35</v>
      </c>
      <c r="G200" s="12">
        <v>0</v>
      </c>
      <c r="H200" s="12">
        <v>0.5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-0.26</v>
      </c>
      <c r="O200" s="12">
        <v>0</v>
      </c>
      <c r="P200" s="12">
        <v>-7.0000000000000007E-2</v>
      </c>
      <c r="Q200" s="12">
        <v>5.0000000000000001E-3</v>
      </c>
      <c r="R200" s="12">
        <v>-0.13</v>
      </c>
      <c r="S200" s="12">
        <v>0</v>
      </c>
      <c r="T200" s="12">
        <v>0</v>
      </c>
      <c r="U200" s="12">
        <v>0.05</v>
      </c>
      <c r="V200" s="12">
        <v>-0.06</v>
      </c>
      <c r="W200" s="12">
        <v>0</v>
      </c>
      <c r="X200" s="12">
        <v>0.3</v>
      </c>
      <c r="Y200" s="12">
        <v>0</v>
      </c>
      <c r="Z200" s="12">
        <v>-0.70799999999999996</v>
      </c>
      <c r="AA200" s="12">
        <v>5.0396723968757001E-3</v>
      </c>
      <c r="AB200" s="12">
        <v>0</v>
      </c>
      <c r="AC200" s="12">
        <v>0</v>
      </c>
      <c r="AD200" s="12">
        <v>-0.03</v>
      </c>
      <c r="AE200" s="12">
        <v>0</v>
      </c>
      <c r="AF200" s="12">
        <v>0</v>
      </c>
      <c r="AG200" s="12">
        <v>0</v>
      </c>
      <c r="AH200" s="12">
        <v>0</v>
      </c>
      <c r="AT200" s="12">
        <v>0</v>
      </c>
      <c r="AU200" s="12">
        <v>0</v>
      </c>
      <c r="AV200" s="12">
        <v>-0.03</v>
      </c>
      <c r="AW200" s="12">
        <v>0</v>
      </c>
      <c r="AX200" s="12">
        <v>0</v>
      </c>
      <c r="AY200" s="12">
        <v>0</v>
      </c>
      <c r="AZ200" s="12">
        <v>0</v>
      </c>
    </row>
    <row r="201" spans="1:52" x14ac:dyDescent="0.2">
      <c r="A201" s="12">
        <f t="shared" ca="1" si="2"/>
        <v>0.83904950494466612</v>
      </c>
      <c r="C201" s="18">
        <v>43070</v>
      </c>
      <c r="D201" s="12">
        <v>5.5404999999999998</v>
      </c>
      <c r="E201" s="12">
        <v>5.4874534194761203E-2</v>
      </c>
      <c r="F201" s="12">
        <v>0.35</v>
      </c>
      <c r="G201" s="12">
        <v>0</v>
      </c>
      <c r="H201" s="12">
        <v>0.56999999999999995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-0.26</v>
      </c>
      <c r="O201" s="12">
        <v>0</v>
      </c>
      <c r="P201" s="12">
        <v>-7.0000000000000007E-2</v>
      </c>
      <c r="Q201" s="12">
        <v>5.0000000000000001E-3</v>
      </c>
      <c r="R201" s="12">
        <v>-0.13</v>
      </c>
      <c r="S201" s="12">
        <v>0</v>
      </c>
      <c r="T201" s="12">
        <v>0</v>
      </c>
      <c r="U201" s="12">
        <v>0.05</v>
      </c>
      <c r="V201" s="12">
        <v>-0.06</v>
      </c>
      <c r="W201" s="12">
        <v>0</v>
      </c>
      <c r="X201" s="12">
        <v>0.3</v>
      </c>
      <c r="Y201" s="12">
        <v>0</v>
      </c>
      <c r="Z201" s="12">
        <v>-0.70799999999999996</v>
      </c>
      <c r="AA201" s="12">
        <v>5.0408660646621001E-3</v>
      </c>
      <c r="AB201" s="12">
        <v>0</v>
      </c>
      <c r="AD201" s="12">
        <v>-0.03</v>
      </c>
      <c r="AG201" s="12">
        <v>0</v>
      </c>
      <c r="AH201" s="12">
        <v>0</v>
      </c>
      <c r="AT201" s="12">
        <v>0</v>
      </c>
      <c r="AV201" s="12">
        <v>-0.03</v>
      </c>
      <c r="AY201" s="12">
        <v>0</v>
      </c>
      <c r="AZ201" s="12">
        <v>0</v>
      </c>
    </row>
    <row r="202" spans="1:52" x14ac:dyDescent="0.2">
      <c r="A202" s="12">
        <f t="shared" ref="A202:A262" ca="1" si="3">1/((1+E202/2)^(2*(C202-TODAY()+1)/365.25))</f>
        <v>0.83504167456560141</v>
      </c>
      <c r="C202" s="18">
        <v>43101</v>
      </c>
      <c r="D202" s="12">
        <v>5.5715000000000003</v>
      </c>
      <c r="E202" s="12">
        <v>5.49342810893707E-2</v>
      </c>
      <c r="F202" s="12">
        <v>0.35</v>
      </c>
      <c r="G202" s="12">
        <v>0</v>
      </c>
      <c r="H202" s="12">
        <v>0.56999999999999995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-0.26</v>
      </c>
      <c r="O202" s="12">
        <v>0</v>
      </c>
      <c r="P202" s="12">
        <v>-7.0000000000000007E-2</v>
      </c>
      <c r="Q202" s="12">
        <v>5.0000000000000001E-3</v>
      </c>
      <c r="R202" s="12">
        <v>-0.13</v>
      </c>
      <c r="S202" s="12">
        <v>0</v>
      </c>
      <c r="T202" s="12">
        <v>0</v>
      </c>
      <c r="U202" s="12">
        <v>0.05</v>
      </c>
      <c r="V202" s="12">
        <v>-0.06</v>
      </c>
      <c r="W202" s="12">
        <v>0</v>
      </c>
      <c r="X202" s="12">
        <v>0.3</v>
      </c>
      <c r="Y202" s="12">
        <v>0</v>
      </c>
      <c r="Z202" s="12">
        <v>-0.70799999999999996</v>
      </c>
      <c r="AA202" s="12">
        <v>5.0421246359505997E-3</v>
      </c>
      <c r="AB202" s="12">
        <v>0</v>
      </c>
      <c r="AD202" s="12">
        <v>-0.03</v>
      </c>
      <c r="AG202" s="12">
        <v>0</v>
      </c>
      <c r="AH202" s="12">
        <v>0</v>
      </c>
      <c r="AT202" s="12">
        <v>0</v>
      </c>
      <c r="AV202" s="12">
        <v>-0.03</v>
      </c>
      <c r="AY202" s="12">
        <v>0</v>
      </c>
      <c r="AZ202" s="12">
        <v>0</v>
      </c>
    </row>
    <row r="203" spans="1:52" x14ac:dyDescent="0.2">
      <c r="A203" s="12">
        <f t="shared" ca="1" si="3"/>
        <v>0.831044789734947</v>
      </c>
      <c r="C203" s="18">
        <v>43132</v>
      </c>
      <c r="D203" s="12">
        <v>5.4874999999999998</v>
      </c>
      <c r="E203" s="12">
        <v>5.49940279851691E-2</v>
      </c>
      <c r="F203" s="12">
        <v>0.35</v>
      </c>
      <c r="G203" s="12">
        <v>0</v>
      </c>
      <c r="H203" s="12">
        <v>0.56999999999999995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-0.26</v>
      </c>
      <c r="O203" s="12">
        <v>0</v>
      </c>
      <c r="P203" s="12">
        <v>-7.0000000000000007E-2</v>
      </c>
      <c r="Q203" s="12">
        <v>5.0000000000000001E-3</v>
      </c>
      <c r="R203" s="12">
        <v>-0.13</v>
      </c>
      <c r="S203" s="12">
        <v>0</v>
      </c>
      <c r="T203" s="12">
        <v>0</v>
      </c>
      <c r="U203" s="12">
        <v>0.05</v>
      </c>
      <c r="V203" s="12">
        <v>-0.06</v>
      </c>
      <c r="W203" s="12">
        <v>0</v>
      </c>
      <c r="X203" s="12">
        <v>0.3</v>
      </c>
      <c r="Y203" s="12">
        <v>0</v>
      </c>
      <c r="Z203" s="12">
        <v>-0.70799999999999996</v>
      </c>
      <c r="AA203" s="12">
        <v>5.0434087506744003E-3</v>
      </c>
      <c r="AB203" s="12">
        <v>0</v>
      </c>
      <c r="AD203" s="12">
        <v>-0.03</v>
      </c>
      <c r="AG203" s="12">
        <v>0</v>
      </c>
      <c r="AH203" s="12">
        <v>0</v>
      </c>
      <c r="AT203" s="12">
        <v>0</v>
      </c>
      <c r="AV203" s="12">
        <v>-0.03</v>
      </c>
      <c r="AY203" s="12">
        <v>0</v>
      </c>
      <c r="AZ203" s="12">
        <v>0</v>
      </c>
    </row>
    <row r="204" spans="1:52" x14ac:dyDescent="0.2">
      <c r="A204" s="12">
        <f t="shared" ca="1" si="3"/>
        <v>0.82744413030723107</v>
      </c>
      <c r="C204" s="18">
        <v>43160</v>
      </c>
      <c r="D204" s="12">
        <v>5.3525</v>
      </c>
      <c r="E204" s="12">
        <v>5.5047992924332198E-2</v>
      </c>
      <c r="F204" s="12">
        <v>0.35</v>
      </c>
      <c r="G204" s="12">
        <v>0</v>
      </c>
      <c r="H204" s="12">
        <v>0.56999999999999995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-0.26</v>
      </c>
      <c r="O204" s="12">
        <v>0</v>
      </c>
      <c r="P204" s="12">
        <v>-7.0000000000000007E-2</v>
      </c>
      <c r="Q204" s="12">
        <v>5.0000000000000001E-3</v>
      </c>
      <c r="R204" s="12">
        <v>-0.13</v>
      </c>
      <c r="S204" s="12">
        <v>0</v>
      </c>
      <c r="T204" s="12">
        <v>0</v>
      </c>
      <c r="U204" s="12">
        <v>0.05</v>
      </c>
      <c r="V204" s="12">
        <v>-0.06</v>
      </c>
      <c r="W204" s="12">
        <v>0</v>
      </c>
      <c r="X204" s="12">
        <v>0.3</v>
      </c>
      <c r="Y204" s="12">
        <v>0</v>
      </c>
      <c r="Z204" s="12">
        <v>-0.70799999999999996</v>
      </c>
      <c r="AA204" s="12">
        <v>5.0445905660859002E-3</v>
      </c>
      <c r="AB204" s="12">
        <v>0</v>
      </c>
      <c r="AD204" s="12">
        <v>-0.03</v>
      </c>
      <c r="AG204" s="12">
        <v>0</v>
      </c>
      <c r="AH204" s="12">
        <v>0</v>
      </c>
      <c r="AT204" s="12">
        <v>0</v>
      </c>
      <c r="AV204" s="12">
        <v>-0.03</v>
      </c>
      <c r="AY204" s="12">
        <v>0</v>
      </c>
      <c r="AZ204" s="12">
        <v>0</v>
      </c>
    </row>
    <row r="205" spans="1:52" x14ac:dyDescent="0.2">
      <c r="A205" s="12">
        <f t="shared" ca="1" si="3"/>
        <v>0.8234681505337873</v>
      </c>
      <c r="C205" s="18">
        <v>43191</v>
      </c>
      <c r="D205" s="12">
        <v>5.1985000000000001</v>
      </c>
      <c r="E205" s="12">
        <v>5.51077398223936E-2</v>
      </c>
      <c r="F205" s="12">
        <v>0.43</v>
      </c>
      <c r="G205" s="12">
        <v>0</v>
      </c>
      <c r="H205" s="12">
        <v>0.47499999999999998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-0.32</v>
      </c>
      <c r="O205" s="12">
        <v>0</v>
      </c>
      <c r="P205" s="12">
        <v>-7.0000000000000007E-2</v>
      </c>
      <c r="Q205" s="12">
        <v>5.0000000000000001E-3</v>
      </c>
      <c r="R205" s="12">
        <v>-0.19500000000000001</v>
      </c>
      <c r="S205" s="12">
        <v>0</v>
      </c>
      <c r="T205" s="12">
        <v>0</v>
      </c>
      <c r="U205" s="12">
        <v>1.4999999999999999E-2</v>
      </c>
      <c r="V205" s="12">
        <v>-0.06</v>
      </c>
      <c r="W205" s="12">
        <v>0</v>
      </c>
      <c r="X205" s="12">
        <v>0.26</v>
      </c>
      <c r="Y205" s="12">
        <v>0</v>
      </c>
      <c r="Z205" s="12">
        <v>-0.80800000000000005</v>
      </c>
      <c r="AA205" s="12">
        <v>5.0459233449976996E-3</v>
      </c>
      <c r="AB205" s="12">
        <v>0</v>
      </c>
      <c r="AD205" s="12">
        <v>-0.03</v>
      </c>
      <c r="AG205" s="12">
        <v>0</v>
      </c>
      <c r="AH205" s="12">
        <v>0</v>
      </c>
      <c r="AT205" s="12">
        <v>0</v>
      </c>
      <c r="AV205" s="12">
        <v>-0.03</v>
      </c>
      <c r="AY205" s="12">
        <v>0</v>
      </c>
      <c r="AZ205" s="12">
        <v>0</v>
      </c>
    </row>
    <row r="206" spans="1:52" x14ac:dyDescent="0.2">
      <c r="A206" s="12">
        <f t="shared" ca="1" si="3"/>
        <v>0.81963092195873111</v>
      </c>
      <c r="C206" s="18">
        <v>43221</v>
      </c>
      <c r="D206" s="12">
        <v>5.2024999999999997</v>
      </c>
      <c r="E206" s="12">
        <v>5.5165559402294798E-2</v>
      </c>
      <c r="F206" s="12">
        <v>0.43</v>
      </c>
      <c r="G206" s="12">
        <v>0</v>
      </c>
      <c r="H206" s="12">
        <v>0.47499999999999998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-0.32</v>
      </c>
      <c r="O206" s="12">
        <v>0</v>
      </c>
      <c r="P206" s="12">
        <v>-7.0000000000000007E-2</v>
      </c>
      <c r="Q206" s="12">
        <v>5.0000000000000001E-3</v>
      </c>
      <c r="R206" s="12">
        <v>-0.19500000000000001</v>
      </c>
      <c r="S206" s="12">
        <v>0</v>
      </c>
      <c r="T206" s="12">
        <v>0</v>
      </c>
      <c r="U206" s="12">
        <v>1.4999999999999999E-2</v>
      </c>
      <c r="V206" s="12">
        <v>-0.06</v>
      </c>
      <c r="W206" s="12">
        <v>0</v>
      </c>
      <c r="X206" s="12">
        <v>0.26</v>
      </c>
      <c r="Y206" s="12">
        <v>0</v>
      </c>
      <c r="Z206" s="12">
        <v>-0.80800000000000005</v>
      </c>
      <c r="AA206" s="12">
        <v>5.0472375015888004E-3</v>
      </c>
      <c r="AB206" s="12">
        <v>0</v>
      </c>
      <c r="AD206" s="12">
        <v>-0.03</v>
      </c>
      <c r="AG206" s="12">
        <v>0</v>
      </c>
      <c r="AH206" s="12">
        <v>0</v>
      </c>
      <c r="AT206" s="12">
        <v>0</v>
      </c>
      <c r="AV206" s="12">
        <v>-0.03</v>
      </c>
      <c r="AY206" s="12">
        <v>0</v>
      </c>
      <c r="AZ206" s="12">
        <v>0</v>
      </c>
    </row>
    <row r="207" spans="1:52" x14ac:dyDescent="0.2">
      <c r="A207" s="12">
        <f t="shared" ca="1" si="3"/>
        <v>0.81567665398756561</v>
      </c>
      <c r="C207" s="18">
        <v>43252</v>
      </c>
      <c r="D207" s="12">
        <v>5.2424999999999997</v>
      </c>
      <c r="E207" s="12">
        <v>5.5225306302695301E-2</v>
      </c>
      <c r="F207" s="12">
        <v>0.43</v>
      </c>
      <c r="G207" s="12">
        <v>0</v>
      </c>
      <c r="H207" s="12">
        <v>0.47499999999999998</v>
      </c>
      <c r="I207" s="12">
        <v>0</v>
      </c>
      <c r="J207" s="12">
        <v>0</v>
      </c>
      <c r="K207" s="12">
        <v>0</v>
      </c>
      <c r="L207" s="12">
        <v>0</v>
      </c>
      <c r="M207" s="12">
        <v>0</v>
      </c>
      <c r="N207" s="12">
        <v>-0.32</v>
      </c>
      <c r="O207" s="12">
        <v>0</v>
      </c>
      <c r="P207" s="12">
        <v>-7.0000000000000007E-2</v>
      </c>
      <c r="Q207" s="12">
        <v>5.0000000000000001E-3</v>
      </c>
      <c r="R207" s="12">
        <v>-0.19500000000000001</v>
      </c>
      <c r="S207" s="12">
        <v>0</v>
      </c>
      <c r="T207" s="12">
        <v>0</v>
      </c>
      <c r="U207" s="12">
        <v>1.4999999999999999E-2</v>
      </c>
      <c r="V207" s="12">
        <v>-0.06</v>
      </c>
      <c r="W207" s="12">
        <v>0</v>
      </c>
      <c r="X207" s="12">
        <v>0.26</v>
      </c>
      <c r="Y207" s="12">
        <v>0</v>
      </c>
      <c r="Z207" s="12">
        <v>-0.80800000000000005</v>
      </c>
      <c r="AA207" s="12">
        <v>5.0486206646285E-3</v>
      </c>
      <c r="AB207" s="12">
        <v>0</v>
      </c>
      <c r="AD207" s="12">
        <v>-0.03</v>
      </c>
      <c r="AG207" s="12">
        <v>0</v>
      </c>
      <c r="AH207" s="12">
        <v>0</v>
      </c>
      <c r="AT207" s="12">
        <v>0</v>
      </c>
      <c r="AV207" s="12">
        <v>-0.03</v>
      </c>
      <c r="AY207" s="12">
        <v>0</v>
      </c>
      <c r="AZ207" s="12">
        <v>0</v>
      </c>
    </row>
    <row r="208" spans="1:52" x14ac:dyDescent="0.2">
      <c r="A208" s="12">
        <f t="shared" ca="1" si="3"/>
        <v>0.81186048385713228</v>
      </c>
      <c r="C208" s="18">
        <v>43282</v>
      </c>
      <c r="D208" s="12">
        <v>5.2874999999999996</v>
      </c>
      <c r="E208" s="12">
        <v>5.52831258848605E-2</v>
      </c>
      <c r="F208" s="12">
        <v>0.43</v>
      </c>
      <c r="G208" s="12">
        <v>0</v>
      </c>
      <c r="H208" s="12">
        <v>0.47499999999999998</v>
      </c>
      <c r="I208" s="12">
        <v>0</v>
      </c>
      <c r="J208" s="12">
        <v>0</v>
      </c>
      <c r="K208" s="12">
        <v>0</v>
      </c>
      <c r="L208" s="12">
        <v>0</v>
      </c>
      <c r="M208" s="12">
        <v>0</v>
      </c>
      <c r="N208" s="12">
        <v>-0.32</v>
      </c>
      <c r="O208" s="12">
        <v>0</v>
      </c>
      <c r="P208" s="12">
        <v>-7.0000000000000007E-2</v>
      </c>
      <c r="Q208" s="12">
        <v>5.0000000000000001E-3</v>
      </c>
      <c r="R208" s="12">
        <v>-0.19500000000000001</v>
      </c>
      <c r="S208" s="12">
        <v>0</v>
      </c>
      <c r="T208" s="12">
        <v>0</v>
      </c>
      <c r="U208" s="12">
        <v>1.4999999999999999E-2</v>
      </c>
      <c r="V208" s="12">
        <v>-0.06</v>
      </c>
      <c r="W208" s="12">
        <v>0</v>
      </c>
      <c r="X208" s="12">
        <v>0.26</v>
      </c>
      <c r="Y208" s="12">
        <v>0</v>
      </c>
      <c r="Z208" s="12">
        <v>-0.80800000000000005</v>
      </c>
      <c r="AA208" s="12">
        <v>5.0499836156941997E-3</v>
      </c>
      <c r="AB208" s="12">
        <v>0</v>
      </c>
      <c r="AD208" s="12">
        <v>-0.03</v>
      </c>
      <c r="AG208" s="12">
        <v>0</v>
      </c>
      <c r="AH208" s="12">
        <v>0</v>
      </c>
      <c r="AT208" s="12">
        <v>0</v>
      </c>
      <c r="AV208" s="12">
        <v>-0.03</v>
      </c>
      <c r="AY208" s="12">
        <v>0</v>
      </c>
      <c r="AZ208" s="12">
        <v>0</v>
      </c>
    </row>
    <row r="209" spans="1:52" x14ac:dyDescent="0.2">
      <c r="A209" s="12">
        <f t="shared" ca="1" si="3"/>
        <v>0.80792802400236174</v>
      </c>
      <c r="C209" s="18">
        <v>43313</v>
      </c>
      <c r="D209" s="12">
        <v>5.3265000000000002</v>
      </c>
      <c r="E209" s="12">
        <v>5.5342872787600403E-2</v>
      </c>
      <c r="F209" s="12">
        <v>0.43</v>
      </c>
      <c r="G209" s="12">
        <v>0</v>
      </c>
      <c r="H209" s="12">
        <v>0.47499999999999998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-0.32</v>
      </c>
      <c r="O209" s="12">
        <v>0</v>
      </c>
      <c r="P209" s="12">
        <v>-7.0000000000000007E-2</v>
      </c>
      <c r="Q209" s="12">
        <v>5.0000000000000001E-3</v>
      </c>
      <c r="R209" s="12">
        <v>-0.19500000000000001</v>
      </c>
      <c r="S209" s="12">
        <v>0</v>
      </c>
      <c r="T209" s="12">
        <v>0</v>
      </c>
      <c r="U209" s="12">
        <v>1.4999999999999999E-2</v>
      </c>
      <c r="V209" s="12">
        <v>-0.06</v>
      </c>
      <c r="W209" s="12">
        <v>0</v>
      </c>
      <c r="X209" s="12">
        <v>0.26</v>
      </c>
      <c r="Y209" s="12">
        <v>0</v>
      </c>
      <c r="Z209" s="12">
        <v>-0.80800000000000005</v>
      </c>
      <c r="AA209" s="12">
        <v>5.0514172372646002E-3</v>
      </c>
      <c r="AB209" s="12">
        <v>0</v>
      </c>
      <c r="AD209" s="12">
        <v>-0.03</v>
      </c>
      <c r="AG209" s="12">
        <v>0</v>
      </c>
      <c r="AH209" s="12">
        <v>0</v>
      </c>
      <c r="AT209" s="12">
        <v>0</v>
      </c>
      <c r="AV209" s="12">
        <v>-0.03</v>
      </c>
      <c r="AY209" s="12">
        <v>0</v>
      </c>
      <c r="AZ209" s="12">
        <v>0</v>
      </c>
    </row>
    <row r="210" spans="1:52" x14ac:dyDescent="0.2">
      <c r="A210" s="12">
        <f t="shared" ca="1" si="3"/>
        <v>0.80400668276860598</v>
      </c>
      <c r="C210" s="18">
        <v>43344</v>
      </c>
      <c r="D210" s="12">
        <v>5.3205</v>
      </c>
      <c r="E210" s="12">
        <v>5.540261969153E-2</v>
      </c>
      <c r="F210" s="12">
        <v>0.43</v>
      </c>
      <c r="G210" s="12">
        <v>0</v>
      </c>
      <c r="H210" s="12">
        <v>0.47499999999999998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-0.32</v>
      </c>
      <c r="O210" s="12">
        <v>0</v>
      </c>
      <c r="P210" s="12">
        <v>-7.0000000000000007E-2</v>
      </c>
      <c r="Q210" s="12">
        <v>5.0000000000000001E-3</v>
      </c>
      <c r="R210" s="12">
        <v>-0.19500000000000001</v>
      </c>
      <c r="S210" s="12">
        <v>0</v>
      </c>
      <c r="T210" s="12">
        <v>0</v>
      </c>
      <c r="U210" s="12">
        <v>1.4999999999999999E-2</v>
      </c>
      <c r="V210" s="12">
        <v>-0.06</v>
      </c>
      <c r="W210" s="12">
        <v>0</v>
      </c>
      <c r="X210" s="12">
        <v>0.26</v>
      </c>
      <c r="Y210" s="12">
        <v>0</v>
      </c>
      <c r="Z210" s="12">
        <v>-0.80800000000000005</v>
      </c>
      <c r="AA210" s="12">
        <v>5.0528765311572002E-3</v>
      </c>
      <c r="AB210" s="12">
        <v>0</v>
      </c>
      <c r="AD210" s="12">
        <v>-0.03</v>
      </c>
      <c r="AG210" s="12">
        <v>0</v>
      </c>
      <c r="AH210" s="12">
        <v>0</v>
      </c>
      <c r="AT210" s="12">
        <v>0</v>
      </c>
      <c r="AV210" s="12">
        <v>-0.03</v>
      </c>
      <c r="AY210" s="12">
        <v>0</v>
      </c>
      <c r="AZ210" s="12">
        <v>0</v>
      </c>
    </row>
    <row r="211" spans="1:52" x14ac:dyDescent="0.2">
      <c r="A211" s="12">
        <f t="shared" ca="1" si="3"/>
        <v>0.80022244499370954</v>
      </c>
      <c r="C211" s="18">
        <v>43374</v>
      </c>
      <c r="D211" s="12">
        <v>5.3384999999999998</v>
      </c>
      <c r="E211" s="12">
        <v>5.5460439277109003E-2</v>
      </c>
      <c r="F211" s="12">
        <v>0.43</v>
      </c>
      <c r="G211" s="12">
        <v>0</v>
      </c>
      <c r="H211" s="12">
        <v>0.47499999999999998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-0.32</v>
      </c>
      <c r="O211" s="12">
        <v>0</v>
      </c>
      <c r="P211" s="12">
        <v>-7.0000000000000007E-2</v>
      </c>
      <c r="Q211" s="12">
        <v>5.0000000000000001E-3</v>
      </c>
      <c r="R211" s="12">
        <v>-0.19500000000000001</v>
      </c>
      <c r="S211" s="12">
        <v>0</v>
      </c>
      <c r="T211" s="12">
        <v>0</v>
      </c>
      <c r="U211" s="12">
        <v>1.4999999999999999E-2</v>
      </c>
      <c r="V211" s="12">
        <v>-0.06</v>
      </c>
      <c r="W211" s="12">
        <v>0</v>
      </c>
      <c r="X211" s="12">
        <v>0.26</v>
      </c>
      <c r="Y211" s="12">
        <v>0</v>
      </c>
      <c r="Z211" s="12">
        <v>-0.80800000000000005</v>
      </c>
      <c r="AA211" s="12">
        <v>5.0543132137072996E-3</v>
      </c>
      <c r="AB211" s="12">
        <v>0</v>
      </c>
      <c r="AD211" s="12">
        <v>-0.03</v>
      </c>
      <c r="AG211" s="12">
        <v>0</v>
      </c>
      <c r="AH211" s="12">
        <v>0</v>
      </c>
      <c r="AT211" s="12">
        <v>0</v>
      </c>
      <c r="AV211" s="12">
        <v>-0.03</v>
      </c>
      <c r="AY211" s="12">
        <v>0</v>
      </c>
      <c r="AZ211" s="12">
        <v>0</v>
      </c>
    </row>
    <row r="212" spans="1:52" x14ac:dyDescent="0.2">
      <c r="A212" s="12">
        <f t="shared" ca="1" si="3"/>
        <v>0.79632305063783626</v>
      </c>
      <c r="C212" s="18">
        <v>43405</v>
      </c>
      <c r="D212" s="12">
        <v>5.4954999999999998</v>
      </c>
      <c r="E212" s="12">
        <v>5.5520186183377201E-2</v>
      </c>
      <c r="F212" s="12">
        <v>0.35</v>
      </c>
      <c r="G212" s="12">
        <v>0</v>
      </c>
      <c r="H212" s="12">
        <v>0.5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-0.26</v>
      </c>
      <c r="O212" s="12">
        <v>0</v>
      </c>
      <c r="P212" s="12">
        <v>-7.0000000000000007E-2</v>
      </c>
      <c r="Q212" s="12">
        <v>5.0000000000000001E-3</v>
      </c>
      <c r="R212" s="12">
        <v>-0.13</v>
      </c>
      <c r="S212" s="12">
        <v>0</v>
      </c>
      <c r="T212" s="12">
        <v>0</v>
      </c>
      <c r="U212" s="12">
        <v>0.05</v>
      </c>
      <c r="V212" s="12">
        <v>-0.06</v>
      </c>
      <c r="W212" s="12">
        <v>0</v>
      </c>
      <c r="X212" s="12">
        <v>0.3</v>
      </c>
      <c r="Y212" s="12">
        <v>0</v>
      </c>
      <c r="Z212" s="12">
        <v>-0.70799999999999996</v>
      </c>
      <c r="AA212" s="12">
        <v>5.0558230839512002E-3</v>
      </c>
      <c r="AB212" s="12">
        <v>0</v>
      </c>
      <c r="AD212" s="12">
        <v>-0.03</v>
      </c>
      <c r="AG212" s="12">
        <v>0</v>
      </c>
      <c r="AH212" s="12">
        <v>0</v>
      </c>
      <c r="AT212" s="12">
        <v>0</v>
      </c>
      <c r="AV212" s="12">
        <v>-0.03</v>
      </c>
      <c r="AY212" s="12">
        <v>0</v>
      </c>
      <c r="AZ212" s="12">
        <v>0</v>
      </c>
    </row>
    <row r="213" spans="1:52" x14ac:dyDescent="0.2">
      <c r="A213" s="12">
        <f t="shared" ca="1" si="3"/>
        <v>0.79256009463761312</v>
      </c>
      <c r="C213" s="18">
        <v>43435</v>
      </c>
      <c r="D213" s="12">
        <v>5.6555</v>
      </c>
      <c r="E213" s="12">
        <v>5.5578005771219602E-2</v>
      </c>
      <c r="F213" s="12">
        <v>0.35</v>
      </c>
      <c r="G213" s="12">
        <v>0</v>
      </c>
      <c r="H213" s="12">
        <v>0.56999999999999995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-0.26</v>
      </c>
      <c r="O213" s="12">
        <v>0</v>
      </c>
      <c r="P213" s="12">
        <v>-7.0000000000000007E-2</v>
      </c>
      <c r="Q213" s="12">
        <v>5.0000000000000001E-3</v>
      </c>
      <c r="R213" s="12">
        <v>-0.13</v>
      </c>
      <c r="S213" s="12">
        <v>0</v>
      </c>
      <c r="T213" s="12">
        <v>0</v>
      </c>
      <c r="U213" s="12">
        <v>0.05</v>
      </c>
      <c r="V213" s="12">
        <v>-0.06</v>
      </c>
      <c r="W213" s="12">
        <v>0</v>
      </c>
      <c r="X213" s="12">
        <v>0.3</v>
      </c>
      <c r="Y213" s="12">
        <v>0</v>
      </c>
      <c r="Z213" s="12">
        <v>-0.70799999999999996</v>
      </c>
      <c r="AA213" s="12">
        <v>5.0573087505994003E-3</v>
      </c>
      <c r="AB213" s="12">
        <v>0</v>
      </c>
      <c r="AD213" s="12">
        <v>-0.03</v>
      </c>
      <c r="AG213" s="12">
        <v>0</v>
      </c>
      <c r="AH213" s="12">
        <v>0</v>
      </c>
      <c r="AT213" s="12">
        <v>0</v>
      </c>
      <c r="AV213" s="12">
        <v>-0.03</v>
      </c>
      <c r="AY213" s="12">
        <v>0</v>
      </c>
      <c r="AZ213" s="12">
        <v>0</v>
      </c>
    </row>
    <row r="214" spans="1:52" x14ac:dyDescent="0.2">
      <c r="A214" s="12">
        <f t="shared" ca="1" si="3"/>
        <v>0.78868273488336871</v>
      </c>
      <c r="C214" s="18">
        <v>43466</v>
      </c>
      <c r="D214" s="12">
        <v>5.6864999999999997</v>
      </c>
      <c r="E214" s="12">
        <v>5.5637752679826798E-2</v>
      </c>
      <c r="F214" s="12">
        <v>0.35</v>
      </c>
      <c r="G214" s="12">
        <v>0</v>
      </c>
      <c r="H214" s="12">
        <v>0.56999999999999995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-0.26</v>
      </c>
      <c r="O214" s="12">
        <v>0</v>
      </c>
      <c r="P214" s="12">
        <v>-7.0000000000000007E-2</v>
      </c>
      <c r="Q214" s="12">
        <v>5.0000000000000001E-3</v>
      </c>
      <c r="R214" s="12">
        <v>-0.13</v>
      </c>
      <c r="S214" s="12">
        <v>0</v>
      </c>
      <c r="T214" s="12">
        <v>0</v>
      </c>
      <c r="U214" s="12">
        <v>0.05</v>
      </c>
      <c r="V214" s="12">
        <v>-0.06</v>
      </c>
      <c r="W214" s="12">
        <v>0</v>
      </c>
      <c r="X214" s="12">
        <v>0.3</v>
      </c>
      <c r="Y214" s="12">
        <v>0</v>
      </c>
      <c r="Z214" s="12">
        <v>-0.70799999999999996</v>
      </c>
      <c r="AA214" s="12">
        <v>5.0588692790431E-3</v>
      </c>
      <c r="AB214" s="12">
        <v>0</v>
      </c>
      <c r="AD214" s="12">
        <v>-0.03</v>
      </c>
      <c r="AG214" s="12">
        <v>0</v>
      </c>
      <c r="AH214" s="12">
        <v>0</v>
      </c>
      <c r="AT214" s="12">
        <v>0</v>
      </c>
      <c r="AV214" s="12">
        <v>-0.03</v>
      </c>
      <c r="AY214" s="12">
        <v>0</v>
      </c>
      <c r="AZ214" s="12">
        <v>0</v>
      </c>
    </row>
    <row r="215" spans="1:52" x14ac:dyDescent="0.2">
      <c r="A215" s="12">
        <f t="shared" ca="1" si="3"/>
        <v>0.78481660557263111</v>
      </c>
      <c r="C215" s="18">
        <v>43497</v>
      </c>
      <c r="D215" s="12">
        <v>5.6025</v>
      </c>
      <c r="E215" s="12">
        <v>5.5697499589622002E-2</v>
      </c>
      <c r="F215" s="12">
        <v>0.35</v>
      </c>
      <c r="G215" s="12">
        <v>0</v>
      </c>
      <c r="H215" s="12">
        <v>0.56999999999999995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-0.26</v>
      </c>
      <c r="O215" s="12">
        <v>0</v>
      </c>
      <c r="P215" s="12">
        <v>-7.0000000000000007E-2</v>
      </c>
      <c r="Q215" s="12">
        <v>0</v>
      </c>
      <c r="R215" s="12">
        <v>-0.13</v>
      </c>
      <c r="S215" s="12">
        <v>0</v>
      </c>
      <c r="T215" s="12">
        <v>0</v>
      </c>
      <c r="U215" s="12">
        <v>0.05</v>
      </c>
      <c r="V215" s="12">
        <v>-0.06</v>
      </c>
      <c r="W215" s="12">
        <v>0</v>
      </c>
      <c r="X215" s="12">
        <v>0.3</v>
      </c>
      <c r="Y215" s="12">
        <v>0</v>
      </c>
      <c r="Z215" s="12">
        <v>-0.70799999999999996</v>
      </c>
      <c r="AA215" s="12">
        <v>5.0604555841395997E-3</v>
      </c>
      <c r="AB215" s="12">
        <v>0</v>
      </c>
      <c r="AD215" s="12">
        <v>-0.03</v>
      </c>
      <c r="AG215" s="12">
        <v>0</v>
      </c>
      <c r="AH215" s="12">
        <v>0</v>
      </c>
      <c r="AT215" s="12">
        <v>0</v>
      </c>
      <c r="AV215" s="12">
        <v>-0.03</v>
      </c>
      <c r="AY215" s="12">
        <v>0</v>
      </c>
      <c r="AZ215" s="12">
        <v>0</v>
      </c>
    </row>
    <row r="216" spans="1:52" x14ac:dyDescent="0.2">
      <c r="A216" s="12">
        <f t="shared" ca="1" si="3"/>
        <v>0.78133428837059515</v>
      </c>
      <c r="C216" s="18">
        <v>43525</v>
      </c>
      <c r="D216" s="12">
        <v>5.4675000000000002</v>
      </c>
      <c r="E216" s="12">
        <v>5.5751464541427001E-2</v>
      </c>
      <c r="F216" s="12">
        <v>0.35</v>
      </c>
      <c r="G216" s="12">
        <v>0</v>
      </c>
      <c r="H216" s="12">
        <v>0.56999999999999995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-0.26</v>
      </c>
      <c r="O216" s="12">
        <v>0</v>
      </c>
      <c r="P216" s="12">
        <v>-7.0000000000000007E-2</v>
      </c>
      <c r="Q216" s="12">
        <v>0</v>
      </c>
      <c r="R216" s="12">
        <v>-0.13</v>
      </c>
      <c r="S216" s="12">
        <v>0</v>
      </c>
      <c r="T216" s="12">
        <v>0</v>
      </c>
      <c r="U216" s="12">
        <v>0.05</v>
      </c>
      <c r="V216" s="12">
        <v>-0.06</v>
      </c>
      <c r="W216" s="12">
        <v>0</v>
      </c>
      <c r="X216" s="12">
        <v>0.3</v>
      </c>
      <c r="Y216" s="12">
        <v>0</v>
      </c>
      <c r="Z216" s="12">
        <v>-0.70799999999999996</v>
      </c>
      <c r="AA216" s="12">
        <v>5.0619105499640996E-3</v>
      </c>
      <c r="AB216" s="12">
        <v>0</v>
      </c>
      <c r="AD216" s="12">
        <v>-0.03</v>
      </c>
      <c r="AG216" s="12">
        <v>0</v>
      </c>
      <c r="AH216" s="12">
        <v>0</v>
      </c>
      <c r="AT216" s="12">
        <v>0</v>
      </c>
      <c r="AV216" s="12">
        <v>-0.03</v>
      </c>
      <c r="AY216" s="12">
        <v>0</v>
      </c>
      <c r="AZ216" s="12">
        <v>0</v>
      </c>
    </row>
    <row r="217" spans="1:52" x14ac:dyDescent="0.2">
      <c r="A217" s="12">
        <f t="shared" ca="1" si="3"/>
        <v>0.77748959171055088</v>
      </c>
      <c r="C217" s="18">
        <v>43556</v>
      </c>
      <c r="D217" s="12">
        <v>5.3135000000000003</v>
      </c>
      <c r="E217" s="12">
        <v>5.5811211453484798E-2</v>
      </c>
      <c r="F217" s="12">
        <v>0.43</v>
      </c>
      <c r="G217" s="12">
        <v>0</v>
      </c>
      <c r="H217" s="12">
        <v>0.47499999999999998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-0.32</v>
      </c>
      <c r="O217" s="12">
        <v>0</v>
      </c>
      <c r="P217" s="12">
        <v>-7.0000000000000007E-2</v>
      </c>
      <c r="Q217" s="12">
        <v>0</v>
      </c>
      <c r="R217" s="12">
        <v>-0.19500000000000001</v>
      </c>
      <c r="S217" s="12">
        <v>0</v>
      </c>
      <c r="T217" s="12">
        <v>0</v>
      </c>
      <c r="U217" s="12">
        <v>1.4999999999999999E-2</v>
      </c>
      <c r="V217" s="12">
        <v>-0.06</v>
      </c>
      <c r="W217" s="12">
        <v>0</v>
      </c>
      <c r="X217" s="12">
        <v>0.26</v>
      </c>
      <c r="Y217" s="12">
        <v>0</v>
      </c>
      <c r="Z217" s="12">
        <v>-0.80800000000000005</v>
      </c>
      <c r="AA217" s="12">
        <v>5.0635459757879999E-3</v>
      </c>
      <c r="AB217" s="12">
        <v>0</v>
      </c>
      <c r="AD217" s="12">
        <v>-0.03</v>
      </c>
      <c r="AG217" s="12">
        <v>0</v>
      </c>
      <c r="AH217" s="12">
        <v>0</v>
      </c>
      <c r="AT217" s="12">
        <v>0</v>
      </c>
      <c r="AV217" s="12">
        <v>-0.03</v>
      </c>
      <c r="AY217" s="12">
        <v>0</v>
      </c>
      <c r="AZ217" s="12">
        <v>0</v>
      </c>
    </row>
    <row r="218" spans="1:52" x14ac:dyDescent="0.2">
      <c r="A218" s="12">
        <f t="shared" ca="1" si="3"/>
        <v>0.77377966801463971</v>
      </c>
      <c r="C218" s="18">
        <v>43586</v>
      </c>
      <c r="D218" s="12">
        <v>5.3174999999999999</v>
      </c>
      <c r="E218" s="12">
        <v>5.5869031046930299E-2</v>
      </c>
      <c r="F218" s="12">
        <v>0.43</v>
      </c>
      <c r="G218" s="12">
        <v>0</v>
      </c>
      <c r="H218" s="12">
        <v>0.47499999999999998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-0.32</v>
      </c>
      <c r="O218" s="12">
        <v>0</v>
      </c>
      <c r="P218" s="12">
        <v>-7.0000000000000007E-2</v>
      </c>
      <c r="Q218" s="12">
        <v>0</v>
      </c>
      <c r="R218" s="12">
        <v>-0.19500000000000001</v>
      </c>
      <c r="S218" s="12">
        <v>0</v>
      </c>
      <c r="T218" s="12">
        <v>0</v>
      </c>
      <c r="U218" s="12">
        <v>1.4999999999999999E-2</v>
      </c>
      <c r="V218" s="12">
        <v>-0.06</v>
      </c>
      <c r="W218" s="12">
        <v>0</v>
      </c>
      <c r="X218" s="12">
        <v>0.26</v>
      </c>
      <c r="Y218" s="12">
        <v>0</v>
      </c>
      <c r="Z218" s="12">
        <v>-0.80800000000000005</v>
      </c>
      <c r="AA218" s="12">
        <v>5.0651532511850998E-3</v>
      </c>
      <c r="AB218" s="12">
        <v>0</v>
      </c>
      <c r="AD218" s="12">
        <v>-0.03</v>
      </c>
      <c r="AG218" s="12">
        <v>0</v>
      </c>
      <c r="AH218" s="12">
        <v>0</v>
      </c>
      <c r="AT218" s="12">
        <v>0</v>
      </c>
      <c r="AV218" s="12">
        <v>-0.03</v>
      </c>
      <c r="AY218" s="12">
        <v>0</v>
      </c>
      <c r="AZ218" s="12">
        <v>0</v>
      </c>
    </row>
    <row r="219" spans="1:52" x14ac:dyDescent="0.2">
      <c r="A219" s="12">
        <f t="shared" ca="1" si="3"/>
        <v>0.76995720856595207</v>
      </c>
      <c r="C219" s="18">
        <v>43617</v>
      </c>
      <c r="D219" s="12">
        <v>5.3574999999999999</v>
      </c>
      <c r="E219" s="12">
        <v>5.5928777961326198E-2</v>
      </c>
      <c r="F219" s="12">
        <v>0.43</v>
      </c>
      <c r="G219" s="12">
        <v>0</v>
      </c>
      <c r="H219" s="12">
        <v>0.47499999999999998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-0.32</v>
      </c>
      <c r="O219" s="12">
        <v>0</v>
      </c>
      <c r="P219" s="12">
        <v>-7.0000000000000007E-2</v>
      </c>
      <c r="Q219" s="12">
        <v>0</v>
      </c>
      <c r="R219" s="12">
        <v>-0.19500000000000001</v>
      </c>
      <c r="S219" s="12">
        <v>0</v>
      </c>
      <c r="T219" s="12">
        <v>0</v>
      </c>
      <c r="U219" s="12">
        <v>1.4999999999999999E-2</v>
      </c>
      <c r="V219" s="12">
        <v>-0.06</v>
      </c>
      <c r="W219" s="12">
        <v>0</v>
      </c>
      <c r="X219" s="12">
        <v>0.26</v>
      </c>
      <c r="Y219" s="12">
        <v>0</v>
      </c>
      <c r="Z219" s="12">
        <v>-0.80800000000000005</v>
      </c>
      <c r="AA219" s="12">
        <v>5.0668395506574E-3</v>
      </c>
      <c r="AB219" s="12">
        <v>0</v>
      </c>
      <c r="AD219" s="12">
        <v>-0.03</v>
      </c>
      <c r="AG219" s="12">
        <v>0</v>
      </c>
      <c r="AH219" s="12">
        <v>0</v>
      </c>
      <c r="AT219" s="12">
        <v>0</v>
      </c>
      <c r="AV219" s="12">
        <v>-0.03</v>
      </c>
      <c r="AY219" s="12">
        <v>0</v>
      </c>
      <c r="AZ219" s="12">
        <v>0</v>
      </c>
    </row>
    <row r="220" spans="1:52" x14ac:dyDescent="0.2">
      <c r="A220" s="12">
        <f t="shared" ca="1" si="3"/>
        <v>0.76626884194437828</v>
      </c>
      <c r="C220" s="18">
        <v>43647</v>
      </c>
      <c r="D220" s="12">
        <v>5.4024999999999999</v>
      </c>
      <c r="E220" s="12">
        <v>5.5986597557034799E-2</v>
      </c>
      <c r="F220" s="12">
        <v>0.43</v>
      </c>
      <c r="G220" s="12">
        <v>0</v>
      </c>
      <c r="H220" s="12">
        <v>0.47499999999999998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-0.32</v>
      </c>
      <c r="O220" s="12">
        <v>0</v>
      </c>
      <c r="P220" s="12">
        <v>-7.0000000000000007E-2</v>
      </c>
      <c r="Q220" s="12">
        <v>0</v>
      </c>
      <c r="R220" s="12">
        <v>-0.19500000000000001</v>
      </c>
      <c r="S220" s="12">
        <v>0</v>
      </c>
      <c r="T220" s="12">
        <v>0</v>
      </c>
      <c r="U220" s="12">
        <v>1.4999999999999999E-2</v>
      </c>
      <c r="V220" s="12">
        <v>-0.06</v>
      </c>
      <c r="W220" s="12">
        <v>0</v>
      </c>
      <c r="X220" s="12">
        <v>0.26</v>
      </c>
      <c r="Y220" s="12">
        <v>0</v>
      </c>
      <c r="Z220" s="12">
        <v>-0.80800000000000005</v>
      </c>
      <c r="AA220" s="12">
        <v>5.0684961028855001E-3</v>
      </c>
      <c r="AB220" s="12">
        <v>0</v>
      </c>
      <c r="AD220" s="12">
        <v>-0.03</v>
      </c>
      <c r="AG220" s="12">
        <v>0</v>
      </c>
      <c r="AH220" s="12">
        <v>0</v>
      </c>
      <c r="AT220" s="12">
        <v>0</v>
      </c>
      <c r="AV220" s="12">
        <v>-0.03</v>
      </c>
      <c r="AY220" s="12">
        <v>0</v>
      </c>
      <c r="AZ220" s="12">
        <v>0</v>
      </c>
    </row>
    <row r="221" spans="1:52" x14ac:dyDescent="0.2">
      <c r="A221" s="12">
        <f t="shared" ca="1" si="3"/>
        <v>0.76246869573440512</v>
      </c>
      <c r="C221" s="18">
        <v>43678</v>
      </c>
      <c r="D221" s="12">
        <v>5.4414999999999996</v>
      </c>
      <c r="E221" s="12">
        <v>5.60463444737693E-2</v>
      </c>
      <c r="F221" s="12">
        <v>0.43</v>
      </c>
      <c r="G221" s="12">
        <v>0</v>
      </c>
      <c r="H221" s="12">
        <v>0.47499999999999998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-0.32</v>
      </c>
      <c r="O221" s="12">
        <v>0</v>
      </c>
      <c r="P221" s="12">
        <v>-7.0000000000000007E-2</v>
      </c>
      <c r="Q221" s="12">
        <v>0</v>
      </c>
      <c r="R221" s="12">
        <v>-0.19500000000000001</v>
      </c>
      <c r="S221" s="12">
        <v>0</v>
      </c>
      <c r="T221" s="12">
        <v>0</v>
      </c>
      <c r="U221" s="12">
        <v>1.4999999999999999E-2</v>
      </c>
      <c r="V221" s="12">
        <v>-0.06</v>
      </c>
      <c r="W221" s="12">
        <v>0</v>
      </c>
      <c r="X221" s="12">
        <v>0.26</v>
      </c>
      <c r="Y221" s="12">
        <v>0</v>
      </c>
      <c r="Z221" s="12">
        <v>-0.80800000000000005</v>
      </c>
      <c r="AA221" s="12">
        <v>5.0702333682490002E-3</v>
      </c>
      <c r="AB221" s="12">
        <v>0</v>
      </c>
      <c r="AD221" s="12">
        <v>-0.03</v>
      </c>
      <c r="AG221" s="12">
        <v>0</v>
      </c>
      <c r="AH221" s="12">
        <v>0</v>
      </c>
      <c r="AT221" s="12">
        <v>0</v>
      </c>
      <c r="AV221" s="12">
        <v>-0.03</v>
      </c>
      <c r="AY221" s="12">
        <v>0</v>
      </c>
      <c r="AZ221" s="12">
        <v>0</v>
      </c>
    </row>
    <row r="222" spans="1:52" x14ac:dyDescent="0.2">
      <c r="A222" s="12">
        <f t="shared" ca="1" si="3"/>
        <v>0.75867991711100746</v>
      </c>
      <c r="C222" s="18">
        <v>43709</v>
      </c>
      <c r="D222" s="12">
        <v>5.4355000000000002</v>
      </c>
      <c r="E222" s="12">
        <v>5.6106091391692599E-2</v>
      </c>
      <c r="F222" s="12">
        <v>0.43</v>
      </c>
      <c r="G222" s="12">
        <v>0</v>
      </c>
      <c r="H222" s="12">
        <v>0.47499999999999998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-0.32</v>
      </c>
      <c r="O222" s="12">
        <v>0</v>
      </c>
      <c r="P222" s="12">
        <v>-7.0000000000000007E-2</v>
      </c>
      <c r="Q222" s="12">
        <v>0</v>
      </c>
      <c r="R222" s="12">
        <v>-0.19500000000000001</v>
      </c>
      <c r="S222" s="12">
        <v>0</v>
      </c>
      <c r="T222" s="12">
        <v>0</v>
      </c>
      <c r="U222" s="12">
        <v>1.4999999999999999E-2</v>
      </c>
      <c r="V222" s="12">
        <v>-0.06</v>
      </c>
      <c r="W222" s="12">
        <v>0</v>
      </c>
      <c r="X222" s="12">
        <v>0.26</v>
      </c>
      <c r="Y222" s="12">
        <v>0</v>
      </c>
      <c r="Z222" s="12">
        <v>-0.80800000000000005</v>
      </c>
      <c r="AA222" s="12">
        <v>5.0719965706254996E-3</v>
      </c>
      <c r="AB222" s="12">
        <v>0</v>
      </c>
      <c r="AD222" s="12">
        <v>-0.03</v>
      </c>
      <c r="AG222" s="12">
        <v>0</v>
      </c>
      <c r="AH222" s="12">
        <v>0</v>
      </c>
      <c r="AT222" s="12">
        <v>0</v>
      </c>
      <c r="AV222" s="12">
        <v>-0.03</v>
      </c>
      <c r="AY222" s="12">
        <v>0</v>
      </c>
      <c r="AZ222" s="12">
        <v>0</v>
      </c>
    </row>
    <row r="223" spans="1:52" x14ac:dyDescent="0.2">
      <c r="A223" s="12">
        <f t="shared" ca="1" si="3"/>
        <v>0.75502419789105224</v>
      </c>
      <c r="C223" s="18">
        <v>43739</v>
      </c>
      <c r="D223" s="12">
        <v>5.4535</v>
      </c>
      <c r="E223" s="12">
        <v>5.6163910990814102E-2</v>
      </c>
      <c r="F223" s="12">
        <v>0.43</v>
      </c>
      <c r="G223" s="12">
        <v>0</v>
      </c>
      <c r="H223" s="12">
        <v>0.47499999999999998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-0.32</v>
      </c>
      <c r="O223" s="12">
        <v>0</v>
      </c>
      <c r="P223" s="12">
        <v>-7.0000000000000007E-2</v>
      </c>
      <c r="Q223" s="12">
        <v>0</v>
      </c>
      <c r="R223" s="12">
        <v>-0.19500000000000001</v>
      </c>
      <c r="S223" s="12">
        <v>0</v>
      </c>
      <c r="T223" s="12">
        <v>0</v>
      </c>
      <c r="U223" s="12">
        <v>1.4999999999999999E-2</v>
      </c>
      <c r="V223" s="12">
        <v>-0.06</v>
      </c>
      <c r="W223" s="12">
        <v>0</v>
      </c>
      <c r="X223" s="12">
        <v>0.26</v>
      </c>
      <c r="Y223" s="12">
        <v>0</v>
      </c>
      <c r="Z223" s="12">
        <v>-0.80800000000000005</v>
      </c>
      <c r="AA223" s="12">
        <v>5.0737276145371999E-3</v>
      </c>
      <c r="AB223" s="12">
        <v>0</v>
      </c>
      <c r="AD223" s="12">
        <v>-0.03</v>
      </c>
      <c r="AG223" s="12">
        <v>0</v>
      </c>
      <c r="AH223" s="12">
        <v>0</v>
      </c>
      <c r="AT223" s="12">
        <v>0</v>
      </c>
      <c r="AV223" s="12">
        <v>-0.03</v>
      </c>
      <c r="AY223" s="12">
        <v>0</v>
      </c>
      <c r="AZ223" s="12">
        <v>0</v>
      </c>
    </row>
    <row r="224" spans="1:52" x14ac:dyDescent="0.2">
      <c r="A224" s="12">
        <f t="shared" ca="1" si="3"/>
        <v>0.75125784090051351</v>
      </c>
      <c r="C224" s="18">
        <v>43770</v>
      </c>
      <c r="D224" s="12">
        <v>5.6105</v>
      </c>
      <c r="E224" s="12">
        <v>5.6223657911076003E-2</v>
      </c>
      <c r="F224" s="12">
        <v>0.35</v>
      </c>
      <c r="G224" s="12">
        <v>0</v>
      </c>
      <c r="H224" s="12">
        <v>0.5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-0.26</v>
      </c>
      <c r="O224" s="12">
        <v>0</v>
      </c>
      <c r="P224" s="12">
        <v>-7.0000000000000007E-2</v>
      </c>
      <c r="Q224" s="12">
        <v>0</v>
      </c>
      <c r="R224" s="12">
        <v>-0.13</v>
      </c>
      <c r="S224" s="12">
        <v>0</v>
      </c>
      <c r="T224" s="12">
        <v>0</v>
      </c>
      <c r="U224" s="12">
        <v>0.05</v>
      </c>
      <c r="V224" s="12">
        <v>-0.06</v>
      </c>
      <c r="W224" s="12">
        <v>0</v>
      </c>
      <c r="X224" s="12">
        <v>0.3</v>
      </c>
      <c r="Y224" s="12">
        <v>0</v>
      </c>
      <c r="Z224" s="12">
        <v>-0.70799999999999996</v>
      </c>
      <c r="AA224" s="12">
        <v>5.0755419276193999E-3</v>
      </c>
      <c r="AB224" s="12">
        <v>0</v>
      </c>
      <c r="AD224" s="12">
        <v>-0.03</v>
      </c>
      <c r="AG224" s="12">
        <v>0</v>
      </c>
      <c r="AH224" s="12">
        <v>0</v>
      </c>
      <c r="AT224" s="12">
        <v>0</v>
      </c>
      <c r="AV224" s="12">
        <v>-0.03</v>
      </c>
      <c r="AY224" s="12">
        <v>0</v>
      </c>
      <c r="AZ224" s="12">
        <v>0</v>
      </c>
    </row>
    <row r="225" spans="1:52" x14ac:dyDescent="0.2">
      <c r="A225" s="12">
        <f t="shared" ca="1" si="3"/>
        <v>0.74762385321292291</v>
      </c>
      <c r="C225" s="18">
        <v>43800</v>
      </c>
      <c r="D225" s="12">
        <v>5.7705000000000002</v>
      </c>
      <c r="E225" s="12">
        <v>5.6281477512460001E-2</v>
      </c>
      <c r="F225" s="12">
        <v>0.35</v>
      </c>
      <c r="G225" s="12">
        <v>0</v>
      </c>
      <c r="H225" s="12">
        <v>0.56999999999999995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-0.26</v>
      </c>
      <c r="O225" s="12">
        <v>0</v>
      </c>
      <c r="P225" s="12">
        <v>-7.0000000000000007E-2</v>
      </c>
      <c r="Q225" s="12">
        <v>0</v>
      </c>
      <c r="R225" s="12">
        <v>-0.13</v>
      </c>
      <c r="S225" s="12">
        <v>0</v>
      </c>
      <c r="T225" s="12">
        <v>0</v>
      </c>
      <c r="U225" s="12">
        <v>0.05</v>
      </c>
      <c r="V225" s="12">
        <v>-0.06</v>
      </c>
      <c r="W225" s="12">
        <v>0</v>
      </c>
      <c r="X225" s="12">
        <v>0.3</v>
      </c>
      <c r="Y225" s="12">
        <v>0</v>
      </c>
      <c r="Z225" s="12">
        <v>-0.70799999999999996</v>
      </c>
      <c r="AA225" s="12">
        <v>5.0773224814299996E-3</v>
      </c>
      <c r="AB225" s="12">
        <v>0</v>
      </c>
      <c r="AD225" s="12">
        <v>-0.03</v>
      </c>
      <c r="AG225" s="12">
        <v>0</v>
      </c>
      <c r="AH225" s="12">
        <v>0</v>
      </c>
      <c r="AT225" s="12">
        <v>0</v>
      </c>
      <c r="AV225" s="12">
        <v>-0.03</v>
      </c>
      <c r="AY225" s="12">
        <v>0</v>
      </c>
      <c r="AZ225" s="12">
        <v>0</v>
      </c>
    </row>
    <row r="226" spans="1:52" x14ac:dyDescent="0.2">
      <c r="A226" s="12">
        <f t="shared" ca="1" si="3"/>
        <v>0.74387998559993551</v>
      </c>
      <c r="C226" s="18">
        <v>43831</v>
      </c>
      <c r="D226" s="12">
        <v>5.8014999999999999</v>
      </c>
      <c r="E226" s="12">
        <v>5.6341224435059602E-2</v>
      </c>
      <c r="F226" s="12">
        <v>0.35</v>
      </c>
      <c r="G226" s="12">
        <v>0</v>
      </c>
      <c r="H226" s="12">
        <v>0.56999999999999995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-0.26</v>
      </c>
      <c r="O226" s="12">
        <v>0</v>
      </c>
      <c r="P226" s="12">
        <v>-7.0000000000000007E-2</v>
      </c>
      <c r="Q226" s="12">
        <v>0</v>
      </c>
      <c r="R226" s="12">
        <v>-0.13</v>
      </c>
      <c r="S226" s="12">
        <v>0</v>
      </c>
      <c r="T226" s="12">
        <v>0</v>
      </c>
      <c r="U226" s="12">
        <v>0.05</v>
      </c>
      <c r="V226" s="12">
        <v>-0.06</v>
      </c>
      <c r="W226" s="12">
        <v>0</v>
      </c>
      <c r="X226" s="12">
        <v>0.3</v>
      </c>
      <c r="Y226" s="12">
        <v>0</v>
      </c>
      <c r="Z226" s="12">
        <v>-0.70799999999999996</v>
      </c>
      <c r="AA226" s="12">
        <v>5.0791880050244003E-3</v>
      </c>
      <c r="AB226" s="12">
        <v>0</v>
      </c>
      <c r="AD226" s="12">
        <v>-0.03</v>
      </c>
      <c r="AG226" s="12">
        <v>0</v>
      </c>
      <c r="AH226" s="12">
        <v>0</v>
      </c>
      <c r="AT226" s="12">
        <v>0</v>
      </c>
      <c r="AV226" s="12">
        <v>-0.03</v>
      </c>
      <c r="AY226" s="12">
        <v>0</v>
      </c>
      <c r="AZ226" s="12">
        <v>0</v>
      </c>
    </row>
    <row r="227" spans="1:52" x14ac:dyDescent="0.2">
      <c r="A227" s="12">
        <f t="shared" ca="1" si="3"/>
        <v>0.74014757193018854</v>
      </c>
      <c r="C227" s="18">
        <v>43862</v>
      </c>
      <c r="D227" s="12">
        <v>5.7175000000000002</v>
      </c>
      <c r="E227" s="12">
        <v>5.6400971358847099E-2</v>
      </c>
      <c r="F227" s="12">
        <v>0.35</v>
      </c>
      <c r="G227" s="12">
        <v>0</v>
      </c>
      <c r="H227" s="12">
        <v>0.56999999999999995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-0.26</v>
      </c>
      <c r="O227" s="12">
        <v>0</v>
      </c>
      <c r="P227" s="12">
        <v>-7.0000000000000007E-2</v>
      </c>
      <c r="Q227" s="12">
        <v>0</v>
      </c>
      <c r="R227" s="12">
        <v>-0.13</v>
      </c>
      <c r="S227" s="12">
        <v>0</v>
      </c>
      <c r="T227" s="12">
        <v>0</v>
      </c>
      <c r="U227" s="12">
        <v>0.05</v>
      </c>
      <c r="V227" s="12">
        <v>-0.06</v>
      </c>
      <c r="W227" s="12">
        <v>0</v>
      </c>
      <c r="X227" s="12">
        <v>0.3</v>
      </c>
      <c r="Y227" s="12">
        <v>0</v>
      </c>
      <c r="Z227" s="12">
        <v>-0.70799999999999996</v>
      </c>
      <c r="AA227" s="12">
        <v>5.0810795928532002E-3</v>
      </c>
      <c r="AB227" s="12">
        <v>0</v>
      </c>
      <c r="AD227" s="12">
        <v>-0.03</v>
      </c>
      <c r="AG227" s="12">
        <v>0</v>
      </c>
      <c r="AH227" s="12">
        <v>0</v>
      </c>
      <c r="AT227" s="12">
        <v>0</v>
      </c>
      <c r="AV227" s="12">
        <v>-0.03</v>
      </c>
      <c r="AY227" s="12">
        <v>0</v>
      </c>
      <c r="AZ227" s="12">
        <v>0</v>
      </c>
    </row>
    <row r="228" spans="1:52" x14ac:dyDescent="0.2">
      <c r="A228" s="12">
        <f t="shared" ca="1" si="3"/>
        <v>0.73666634285735932</v>
      </c>
      <c r="C228" s="18">
        <v>43891</v>
      </c>
      <c r="D228" s="12">
        <v>5.5824999999999996</v>
      </c>
      <c r="E228" s="12">
        <v>5.6456863643466401E-2</v>
      </c>
      <c r="F228" s="12">
        <v>0.35</v>
      </c>
      <c r="G228" s="12">
        <v>0</v>
      </c>
      <c r="H228" s="12">
        <v>0.56999999999999995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-0.26</v>
      </c>
      <c r="O228" s="12">
        <v>0</v>
      </c>
      <c r="P228" s="12">
        <v>-7.0000000000000007E-2</v>
      </c>
      <c r="Q228" s="12">
        <v>0</v>
      </c>
      <c r="R228" s="12">
        <v>-0.13</v>
      </c>
      <c r="S228" s="12">
        <v>0</v>
      </c>
      <c r="T228" s="12">
        <v>0</v>
      </c>
      <c r="U228" s="12">
        <v>0.05</v>
      </c>
      <c r="V228" s="12">
        <v>-0.06</v>
      </c>
      <c r="W228" s="12">
        <v>0</v>
      </c>
      <c r="X228" s="12">
        <v>0.3</v>
      </c>
      <c r="Y228" s="12">
        <v>0</v>
      </c>
      <c r="Z228" s="12">
        <v>-0.70799999999999996</v>
      </c>
      <c r="AA228" s="12">
        <v>5.0828727627652004E-3</v>
      </c>
      <c r="AB228" s="12">
        <v>0</v>
      </c>
      <c r="AD228" s="12">
        <v>-0.03</v>
      </c>
      <c r="AG228" s="12">
        <v>0</v>
      </c>
      <c r="AH228" s="12">
        <v>0</v>
      </c>
      <c r="AT228" s="12">
        <v>0</v>
      </c>
      <c r="AV228" s="12">
        <v>-0.03</v>
      </c>
      <c r="AY228" s="12">
        <v>0</v>
      </c>
      <c r="AZ228" s="12">
        <v>0</v>
      </c>
    </row>
    <row r="229" spans="1:52" x14ac:dyDescent="0.2">
      <c r="A229" s="12">
        <f t="shared" ca="1" si="3"/>
        <v>0.73295614383066543</v>
      </c>
      <c r="C229" s="18">
        <v>43922</v>
      </c>
      <c r="D229" s="12">
        <v>5.4284999999999997</v>
      </c>
      <c r="E229" s="12">
        <v>5.6516610569553802E-2</v>
      </c>
      <c r="F229" s="12">
        <v>0.43</v>
      </c>
      <c r="G229" s="12">
        <v>0</v>
      </c>
      <c r="H229" s="12">
        <v>0.47499999999999998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-0.32</v>
      </c>
      <c r="O229" s="12">
        <v>0</v>
      </c>
      <c r="P229" s="12">
        <v>-7.0000000000000007E-2</v>
      </c>
      <c r="Q229" s="12">
        <v>0</v>
      </c>
      <c r="R229" s="12">
        <v>-0.19500000000000001</v>
      </c>
      <c r="S229" s="12">
        <v>0</v>
      </c>
      <c r="T229" s="12">
        <v>0</v>
      </c>
      <c r="U229" s="12">
        <v>1.4999999999999999E-2</v>
      </c>
      <c r="V229" s="12">
        <v>-0.06</v>
      </c>
      <c r="W229" s="12">
        <v>0</v>
      </c>
      <c r="X229" s="12">
        <v>0.26</v>
      </c>
      <c r="Y229" s="12">
        <v>0</v>
      </c>
      <c r="Z229" s="12">
        <v>-0.80800000000000005</v>
      </c>
      <c r="AA229" s="12">
        <v>5.0848148744346003E-3</v>
      </c>
      <c r="AB229" s="12">
        <v>0</v>
      </c>
      <c r="AD229" s="12">
        <v>-0.03</v>
      </c>
      <c r="AG229" s="12">
        <v>0</v>
      </c>
      <c r="AH229" s="12">
        <v>0</v>
      </c>
      <c r="AT229" s="12">
        <v>0</v>
      </c>
      <c r="AV229" s="12">
        <v>-0.03</v>
      </c>
      <c r="AY229" s="12">
        <v>0</v>
      </c>
      <c r="AZ229" s="12">
        <v>0</v>
      </c>
    </row>
    <row r="230" spans="1:52" x14ac:dyDescent="0.2">
      <c r="A230" s="12">
        <f t="shared" ca="1" si="3"/>
        <v>0.72937657837481717</v>
      </c>
      <c r="C230" s="18">
        <v>43952</v>
      </c>
      <c r="D230" s="12">
        <v>5.4325000000000001</v>
      </c>
      <c r="E230" s="12">
        <v>5.6574430176575999E-2</v>
      </c>
      <c r="F230" s="12">
        <v>0.43</v>
      </c>
      <c r="G230" s="12">
        <v>0</v>
      </c>
      <c r="H230" s="12">
        <v>0.47499999999999998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-0.32</v>
      </c>
      <c r="O230" s="12">
        <v>0</v>
      </c>
      <c r="P230" s="12">
        <v>-7.0000000000000007E-2</v>
      </c>
      <c r="Q230" s="12">
        <v>0</v>
      </c>
      <c r="R230" s="12">
        <v>-0.19500000000000001</v>
      </c>
      <c r="S230" s="12">
        <v>0</v>
      </c>
      <c r="T230" s="12">
        <v>0</v>
      </c>
      <c r="U230" s="12">
        <v>1.4999999999999999E-2</v>
      </c>
      <c r="V230" s="12">
        <v>-0.06</v>
      </c>
      <c r="W230" s="12">
        <v>0</v>
      </c>
      <c r="X230" s="12">
        <v>0.26</v>
      </c>
      <c r="Y230" s="12">
        <v>0</v>
      </c>
      <c r="Z230" s="12">
        <v>-0.80800000000000005</v>
      </c>
      <c r="AA230" s="12">
        <v>5.0867192301036002E-3</v>
      </c>
      <c r="AB230" s="12">
        <v>0</v>
      </c>
      <c r="AD230" s="12">
        <v>-0.03</v>
      </c>
      <c r="AG230" s="12">
        <v>0</v>
      </c>
      <c r="AH230" s="12">
        <v>0</v>
      </c>
      <c r="AT230" s="12">
        <v>0</v>
      </c>
      <c r="AV230" s="12">
        <v>-0.03</v>
      </c>
      <c r="AY230" s="12">
        <v>0</v>
      </c>
      <c r="AZ230" s="12">
        <v>0</v>
      </c>
    </row>
    <row r="231" spans="1:52" x14ac:dyDescent="0.2">
      <c r="A231" s="12">
        <f t="shared" ca="1" si="3"/>
        <v>0.72568902338400243</v>
      </c>
      <c r="C231" s="18">
        <v>43983</v>
      </c>
      <c r="D231" s="12">
        <v>5.4725000000000001</v>
      </c>
      <c r="E231" s="12">
        <v>5.6634177105001203E-2</v>
      </c>
      <c r="F231" s="12">
        <v>0.43</v>
      </c>
      <c r="G231" s="12">
        <v>0</v>
      </c>
      <c r="H231" s="12">
        <v>0.47499999999999998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-0.32</v>
      </c>
      <c r="O231" s="12">
        <v>0</v>
      </c>
      <c r="P231" s="12">
        <v>-7.0000000000000007E-2</v>
      </c>
      <c r="Q231" s="12">
        <v>0</v>
      </c>
      <c r="R231" s="12">
        <v>-0.19500000000000001</v>
      </c>
      <c r="S231" s="12">
        <v>0</v>
      </c>
      <c r="T231" s="12">
        <v>0</v>
      </c>
      <c r="U231" s="12">
        <v>1.4999999999999999E-2</v>
      </c>
      <c r="V231" s="12">
        <v>-0.06</v>
      </c>
      <c r="W231" s="12">
        <v>0</v>
      </c>
      <c r="X231" s="12">
        <v>0.26</v>
      </c>
      <c r="Y231" s="12">
        <v>0</v>
      </c>
      <c r="Z231" s="12">
        <v>-0.80800000000000005</v>
      </c>
      <c r="AA231" s="12">
        <v>5.0887128141913996E-3</v>
      </c>
      <c r="AB231" s="12">
        <v>0</v>
      </c>
      <c r="AD231" s="12">
        <v>-0.03</v>
      </c>
      <c r="AG231" s="12">
        <v>0</v>
      </c>
      <c r="AH231" s="12">
        <v>0</v>
      </c>
      <c r="AT231" s="12">
        <v>0</v>
      </c>
      <c r="AV231" s="12">
        <v>-0.03</v>
      </c>
      <c r="AY231" s="12">
        <v>0</v>
      </c>
      <c r="AZ231" s="12">
        <v>0</v>
      </c>
    </row>
    <row r="232" spans="1:52" x14ac:dyDescent="0.2">
      <c r="A232" s="12">
        <f t="shared" ca="1" si="3"/>
        <v>0.72213139921388847</v>
      </c>
      <c r="C232" s="18">
        <v>44013</v>
      </c>
      <c r="D232" s="12">
        <v>5.5175000000000001</v>
      </c>
      <c r="E232" s="12">
        <v>5.6691996714285597E-2</v>
      </c>
      <c r="F232" s="12">
        <v>0.43</v>
      </c>
      <c r="G232" s="12">
        <v>0</v>
      </c>
      <c r="H232" s="12">
        <v>0.47499999999999998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-0.32</v>
      </c>
      <c r="O232" s="12">
        <v>0</v>
      </c>
      <c r="P232" s="12">
        <v>-7.0000000000000007E-2</v>
      </c>
      <c r="Q232" s="12">
        <v>0</v>
      </c>
      <c r="R232" s="12">
        <v>-0.19500000000000001</v>
      </c>
      <c r="S232" s="12">
        <v>0</v>
      </c>
      <c r="T232" s="12">
        <v>0</v>
      </c>
      <c r="U232" s="12">
        <v>1.4999999999999999E-2</v>
      </c>
      <c r="V232" s="12">
        <v>-0.06</v>
      </c>
      <c r="W232" s="12">
        <v>0</v>
      </c>
      <c r="X232" s="12">
        <v>0.26</v>
      </c>
      <c r="Y232" s="12">
        <v>0</v>
      </c>
      <c r="Z232" s="12">
        <v>-0.80800000000000005</v>
      </c>
      <c r="AA232" s="12">
        <v>5.0906670349412002E-3</v>
      </c>
      <c r="AB232" s="12">
        <v>0</v>
      </c>
      <c r="AD232" s="12">
        <v>-0.03</v>
      </c>
      <c r="AG232" s="12">
        <v>0</v>
      </c>
      <c r="AH232" s="12">
        <v>0</v>
      </c>
      <c r="AT232" s="12">
        <v>0</v>
      </c>
      <c r="AV232" s="12">
        <v>-0.03</v>
      </c>
      <c r="AY232" s="12">
        <v>0</v>
      </c>
      <c r="AZ232" s="12">
        <v>0</v>
      </c>
    </row>
    <row r="233" spans="1:52" x14ac:dyDescent="0.2">
      <c r="A233" s="12">
        <f t="shared" ca="1" si="3"/>
        <v>0.71846654470811033</v>
      </c>
      <c r="C233" s="18">
        <v>44044</v>
      </c>
      <c r="D233" s="12">
        <v>5.5564999999999998</v>
      </c>
      <c r="E233" s="12">
        <v>5.6751743645048397E-2</v>
      </c>
      <c r="F233" s="12">
        <v>0.43</v>
      </c>
      <c r="G233" s="12">
        <v>0</v>
      </c>
      <c r="H233" s="12">
        <v>0.47499999999999998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-0.32</v>
      </c>
      <c r="O233" s="12">
        <v>0</v>
      </c>
      <c r="P233" s="12">
        <v>-7.0000000000000007E-2</v>
      </c>
      <c r="Q233" s="12">
        <v>0</v>
      </c>
      <c r="R233" s="12">
        <v>-0.19500000000000001</v>
      </c>
      <c r="S233" s="12">
        <v>0</v>
      </c>
      <c r="T233" s="12">
        <v>0</v>
      </c>
      <c r="U233" s="12">
        <v>1.4999999999999999E-2</v>
      </c>
      <c r="V233" s="12">
        <v>-0.06</v>
      </c>
      <c r="W233" s="12">
        <v>0</v>
      </c>
      <c r="X233" s="12">
        <v>0.26</v>
      </c>
      <c r="Y233" s="12">
        <v>0</v>
      </c>
      <c r="Z233" s="12">
        <v>-0.80800000000000005</v>
      </c>
      <c r="AA233" s="12">
        <v>5.0927122018801004E-3</v>
      </c>
      <c r="AB233" s="12">
        <v>0</v>
      </c>
      <c r="AD233" s="12">
        <v>-0.03</v>
      </c>
      <c r="AG233" s="12">
        <v>0</v>
      </c>
      <c r="AH233" s="12">
        <v>0</v>
      </c>
      <c r="AT233" s="12">
        <v>0</v>
      </c>
      <c r="AV233" s="12">
        <v>-0.03</v>
      </c>
      <c r="AY233" s="12">
        <v>0</v>
      </c>
      <c r="AZ233" s="12">
        <v>0</v>
      </c>
    </row>
    <row r="234" spans="1:52" x14ac:dyDescent="0.2">
      <c r="A234" s="12">
        <f t="shared" ca="1" si="3"/>
        <v>0.71481324712683425</v>
      </c>
      <c r="C234" s="18">
        <v>44075</v>
      </c>
      <c r="D234" s="12">
        <v>5.5505000000000004</v>
      </c>
      <c r="E234" s="12">
        <v>5.68114905769996E-2</v>
      </c>
      <c r="F234" s="12">
        <v>0.43</v>
      </c>
      <c r="G234" s="12">
        <v>0</v>
      </c>
      <c r="H234" s="12">
        <v>0.47499999999999998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-0.32</v>
      </c>
      <c r="O234" s="12">
        <v>0</v>
      </c>
      <c r="P234" s="12">
        <v>-7.0000000000000007E-2</v>
      </c>
      <c r="Q234" s="12">
        <v>0</v>
      </c>
      <c r="R234" s="12">
        <v>-0.19500000000000001</v>
      </c>
      <c r="S234" s="12">
        <v>0</v>
      </c>
      <c r="T234" s="12">
        <v>0</v>
      </c>
      <c r="U234" s="12">
        <v>1.4999999999999999E-2</v>
      </c>
      <c r="V234" s="12">
        <v>-0.06</v>
      </c>
      <c r="W234" s="12">
        <v>0</v>
      </c>
      <c r="X234" s="12">
        <v>0.26</v>
      </c>
      <c r="Y234" s="12">
        <v>0</v>
      </c>
      <c r="Z234" s="12">
        <v>-0.80800000000000005</v>
      </c>
      <c r="AA234" s="12">
        <v>5.0947836263578001E-3</v>
      </c>
      <c r="AB234" s="12">
        <v>0</v>
      </c>
      <c r="AD234" s="12">
        <v>-0.03</v>
      </c>
      <c r="AG234" s="12">
        <v>0</v>
      </c>
      <c r="AH234" s="12">
        <v>0</v>
      </c>
      <c r="AT234" s="12">
        <v>0</v>
      </c>
      <c r="AV234" s="12">
        <v>-0.03</v>
      </c>
      <c r="AY234" s="12">
        <v>0</v>
      </c>
      <c r="AZ234" s="12">
        <v>0</v>
      </c>
    </row>
    <row r="235" spans="1:52" x14ac:dyDescent="0.2">
      <c r="A235" s="12">
        <f t="shared" ca="1" si="3"/>
        <v>0.71128881415523393</v>
      </c>
      <c r="C235" s="18">
        <v>44105</v>
      </c>
      <c r="D235" s="12">
        <v>5.5685000000000002</v>
      </c>
      <c r="E235" s="12">
        <v>5.6869310189696001E-2</v>
      </c>
      <c r="F235" s="12">
        <v>0.43</v>
      </c>
      <c r="G235" s="12">
        <v>0</v>
      </c>
      <c r="H235" s="12">
        <v>0.47499999999999998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-0.32</v>
      </c>
      <c r="O235" s="12">
        <v>0</v>
      </c>
      <c r="P235" s="12">
        <v>-7.0000000000000007E-2</v>
      </c>
      <c r="Q235" s="12">
        <v>0</v>
      </c>
      <c r="R235" s="12">
        <v>-0.19500000000000001</v>
      </c>
      <c r="S235" s="12">
        <v>0</v>
      </c>
      <c r="T235" s="12">
        <v>0</v>
      </c>
      <c r="U235" s="12">
        <v>1.4999999999999999E-2</v>
      </c>
      <c r="V235" s="12">
        <v>-0.06</v>
      </c>
      <c r="W235" s="12">
        <v>0</v>
      </c>
      <c r="X235" s="12">
        <v>0.26</v>
      </c>
      <c r="Y235" s="12">
        <v>0</v>
      </c>
      <c r="Z235" s="12">
        <v>-0.80800000000000005</v>
      </c>
      <c r="AA235" s="12">
        <v>5.0968132593511998E-3</v>
      </c>
      <c r="AB235" s="12">
        <v>0</v>
      </c>
      <c r="AD235" s="12">
        <v>-0.03</v>
      </c>
      <c r="AG235" s="12">
        <v>0</v>
      </c>
      <c r="AH235" s="12">
        <v>0</v>
      </c>
      <c r="AT235" s="12">
        <v>0</v>
      </c>
      <c r="AV235" s="12">
        <v>-0.03</v>
      </c>
      <c r="AY235" s="12">
        <v>0</v>
      </c>
      <c r="AZ235" s="12">
        <v>0</v>
      </c>
    </row>
    <row r="236" spans="1:52" x14ac:dyDescent="0.2">
      <c r="A236" s="12">
        <f t="shared" ca="1" si="3"/>
        <v>0.70765829618391241</v>
      </c>
      <c r="C236" s="18">
        <v>44136</v>
      </c>
      <c r="D236" s="12">
        <v>5.7255000000000003</v>
      </c>
      <c r="E236" s="12">
        <v>5.6929057123984002E-2</v>
      </c>
      <c r="F236" s="12">
        <v>0.35</v>
      </c>
      <c r="G236" s="12">
        <v>0</v>
      </c>
      <c r="H236" s="12">
        <v>0.5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-7.0000000000000007E-2</v>
      </c>
      <c r="Q236" s="12">
        <v>0</v>
      </c>
      <c r="R236" s="12">
        <v>0</v>
      </c>
      <c r="S236" s="12">
        <v>0</v>
      </c>
      <c r="T236" s="12">
        <v>0</v>
      </c>
      <c r="U236" s="12">
        <v>0.05</v>
      </c>
      <c r="V236" s="12">
        <v>-0.06</v>
      </c>
      <c r="W236" s="12">
        <v>0</v>
      </c>
      <c r="X236" s="12">
        <v>0.3</v>
      </c>
      <c r="Y236" s="12">
        <v>0</v>
      </c>
      <c r="Z236" s="12">
        <v>-0.70799999999999996</v>
      </c>
      <c r="AA236" s="12">
        <v>5.0989364390354001E-3</v>
      </c>
      <c r="AB236" s="12">
        <v>0</v>
      </c>
      <c r="AD236" s="12">
        <v>-0.03</v>
      </c>
      <c r="AG236" s="12">
        <v>0</v>
      </c>
      <c r="AH236" s="12">
        <v>0</v>
      </c>
      <c r="AT236" s="12">
        <v>0</v>
      </c>
      <c r="AV236" s="12">
        <v>-0.03</v>
      </c>
      <c r="AY236" s="12">
        <v>0</v>
      </c>
      <c r="AZ236" s="12">
        <v>0</v>
      </c>
    </row>
    <row r="237" spans="1:52" x14ac:dyDescent="0.2">
      <c r="A237" s="12">
        <f t="shared" ca="1" si="3"/>
        <v>0.70415593185121306</v>
      </c>
      <c r="C237" s="18">
        <v>44166</v>
      </c>
      <c r="D237" s="12">
        <v>5.8855000000000004</v>
      </c>
      <c r="E237" s="12">
        <v>5.6986876738942503E-2</v>
      </c>
      <c r="F237" s="12">
        <v>0.35</v>
      </c>
      <c r="G237" s="12">
        <v>0</v>
      </c>
      <c r="H237" s="12">
        <v>0.56999999999999995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-7.0000000000000007E-2</v>
      </c>
      <c r="Q237" s="12">
        <v>0</v>
      </c>
      <c r="R237" s="12">
        <v>0</v>
      </c>
      <c r="S237" s="12">
        <v>0</v>
      </c>
      <c r="T237" s="12">
        <v>0</v>
      </c>
      <c r="U237" s="12">
        <v>0.05</v>
      </c>
      <c r="V237" s="12">
        <v>-0.06</v>
      </c>
      <c r="W237" s="12">
        <v>0</v>
      </c>
      <c r="X237" s="12">
        <v>0.3</v>
      </c>
      <c r="Y237" s="12">
        <v>0</v>
      </c>
      <c r="Z237" s="12">
        <v>-0.70799999999999996</v>
      </c>
      <c r="AA237" s="12">
        <v>5.1010162145021E-3</v>
      </c>
      <c r="AB237" s="12">
        <v>0</v>
      </c>
      <c r="AD237" s="12">
        <v>-0.03</v>
      </c>
      <c r="AG237" s="12">
        <v>0</v>
      </c>
      <c r="AH237" s="12">
        <v>0</v>
      </c>
      <c r="AT237" s="12">
        <v>0</v>
      </c>
      <c r="AV237" s="12">
        <v>-0.03</v>
      </c>
      <c r="AY237" s="12">
        <v>0</v>
      </c>
      <c r="AZ237" s="12">
        <v>0</v>
      </c>
    </row>
    <row r="238" spans="1:52" x14ac:dyDescent="0.2">
      <c r="A238" s="12">
        <f t="shared" ca="1" si="3"/>
        <v>0.70054824200262922</v>
      </c>
      <c r="C238" s="18">
        <v>44197</v>
      </c>
      <c r="D238" s="12">
        <v>5.9165000000000001</v>
      </c>
      <c r="E238" s="12">
        <v>5.7046623675568203E-2</v>
      </c>
      <c r="F238" s="12">
        <v>0.35</v>
      </c>
      <c r="G238" s="12">
        <v>0</v>
      </c>
      <c r="H238" s="12">
        <v>0.56999999999999995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-7.0000000000000007E-2</v>
      </c>
      <c r="Q238" s="12">
        <v>0</v>
      </c>
      <c r="R238" s="12">
        <v>0</v>
      </c>
      <c r="S238" s="12">
        <v>0</v>
      </c>
      <c r="V238" s="12">
        <v>-0.06</v>
      </c>
      <c r="W238" s="12">
        <v>0</v>
      </c>
      <c r="X238" s="12">
        <v>0.3</v>
      </c>
      <c r="Y238" s="12">
        <v>0</v>
      </c>
      <c r="AB238" s="12">
        <v>0</v>
      </c>
      <c r="AD238" s="12">
        <v>-0.03</v>
      </c>
      <c r="AG238" s="12">
        <v>0</v>
      </c>
      <c r="AH238" s="12">
        <v>0</v>
      </c>
      <c r="AT238" s="12">
        <v>0</v>
      </c>
      <c r="AV238" s="12">
        <v>-0.03</v>
      </c>
      <c r="AY238" s="12">
        <v>0</v>
      </c>
      <c r="AZ238" s="12">
        <v>0</v>
      </c>
    </row>
    <row r="239" spans="1:52" x14ac:dyDescent="0.2">
      <c r="A239" s="12">
        <f t="shared" ca="1" si="3"/>
        <v>0.69695217092167749</v>
      </c>
      <c r="C239" s="18">
        <v>44228</v>
      </c>
      <c r="D239" s="12">
        <v>5.8324999999999996</v>
      </c>
      <c r="E239" s="12">
        <v>5.7106370613381398E-2</v>
      </c>
      <c r="F239" s="12">
        <v>0.35</v>
      </c>
      <c r="G239" s="12">
        <v>0</v>
      </c>
      <c r="H239" s="12">
        <v>0.56999999999999995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-7.0000000000000007E-2</v>
      </c>
      <c r="Q239" s="12">
        <v>0</v>
      </c>
      <c r="R239" s="12">
        <v>0</v>
      </c>
      <c r="S239" s="12">
        <v>0</v>
      </c>
      <c r="V239" s="12">
        <v>-0.06</v>
      </c>
      <c r="W239" s="12">
        <v>0</v>
      </c>
      <c r="X239" s="12">
        <v>0.3</v>
      </c>
      <c r="Y239" s="12">
        <v>0</v>
      </c>
      <c r="AB239" s="12">
        <v>0</v>
      </c>
      <c r="AD239" s="12">
        <v>-0.03</v>
      </c>
      <c r="AG239" s="12">
        <v>0</v>
      </c>
      <c r="AH239" s="12">
        <v>0</v>
      </c>
      <c r="AT239" s="12">
        <v>0</v>
      </c>
      <c r="AV239" s="12">
        <v>-0.03</v>
      </c>
      <c r="AY239" s="12">
        <v>0</v>
      </c>
      <c r="AZ239" s="12">
        <v>0</v>
      </c>
    </row>
    <row r="240" spans="1:52" x14ac:dyDescent="0.2">
      <c r="A240" s="12">
        <f t="shared" ca="1" si="3"/>
        <v>0.69371410271838896</v>
      </c>
      <c r="C240" s="18">
        <v>44256</v>
      </c>
      <c r="D240" s="12">
        <v>5.6974999999999998</v>
      </c>
      <c r="E240" s="12">
        <v>5.7160335590491898E-2</v>
      </c>
      <c r="F240" s="12">
        <v>0.35</v>
      </c>
      <c r="G240" s="12">
        <v>0</v>
      </c>
      <c r="H240" s="12">
        <v>0.56999999999999995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-7.0000000000000007E-2</v>
      </c>
      <c r="Q240" s="12">
        <v>0</v>
      </c>
      <c r="R240" s="12">
        <v>0</v>
      </c>
      <c r="S240" s="12">
        <v>0</v>
      </c>
      <c r="V240" s="12">
        <v>-0.06</v>
      </c>
      <c r="W240" s="12">
        <v>0</v>
      </c>
      <c r="X240" s="12">
        <v>0.3</v>
      </c>
      <c r="Y240" s="12">
        <v>0</v>
      </c>
      <c r="AB240" s="12">
        <v>0</v>
      </c>
      <c r="AD240" s="12">
        <v>-0.03</v>
      </c>
      <c r="AG240" s="12">
        <v>0</v>
      </c>
      <c r="AH240" s="12">
        <v>0</v>
      </c>
      <c r="AT240" s="12">
        <v>0</v>
      </c>
      <c r="AV240" s="12">
        <v>-0.03</v>
      </c>
      <c r="AY240" s="12">
        <v>0</v>
      </c>
      <c r="AZ240" s="12">
        <v>0</v>
      </c>
    </row>
    <row r="241" spans="1:52" x14ac:dyDescent="0.2">
      <c r="A241" s="12">
        <f t="shared" ca="1" si="3"/>
        <v>0.69014017569997577</v>
      </c>
      <c r="C241" s="18">
        <v>44287</v>
      </c>
      <c r="D241" s="12">
        <v>5.5434999999999999</v>
      </c>
      <c r="E241" s="12">
        <v>5.7220082530565999E-2</v>
      </c>
      <c r="F241" s="12">
        <v>0.43</v>
      </c>
      <c r="G241" s="12">
        <v>0</v>
      </c>
      <c r="H241" s="12">
        <v>0.47499999999999998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-7.0000000000000007E-2</v>
      </c>
      <c r="Q241" s="12">
        <v>0</v>
      </c>
      <c r="R241" s="12">
        <v>0</v>
      </c>
      <c r="S241" s="12">
        <v>0</v>
      </c>
      <c r="V241" s="12">
        <v>-0.06</v>
      </c>
      <c r="W241" s="12">
        <v>0</v>
      </c>
      <c r="X241" s="12">
        <v>0.26</v>
      </c>
      <c r="Y241" s="12">
        <v>0</v>
      </c>
      <c r="AB241" s="12">
        <v>0</v>
      </c>
      <c r="AD241" s="12">
        <v>-0.03</v>
      </c>
      <c r="AG241" s="12">
        <v>0</v>
      </c>
      <c r="AH241" s="12">
        <v>0</v>
      </c>
      <c r="AT241" s="12">
        <v>0</v>
      </c>
      <c r="AV241" s="12">
        <v>-0.03</v>
      </c>
      <c r="AY241" s="12">
        <v>0</v>
      </c>
      <c r="AZ241" s="12">
        <v>0</v>
      </c>
    </row>
    <row r="242" spans="1:52" x14ac:dyDescent="0.2">
      <c r="A242" s="12">
        <f t="shared" ca="1" si="3"/>
        <v>0.68669262937251152</v>
      </c>
      <c r="C242" s="18">
        <v>44317</v>
      </c>
      <c r="D242" s="12">
        <v>5.5475000000000003</v>
      </c>
      <c r="E242" s="12">
        <v>5.7277902151123203E-2</v>
      </c>
      <c r="F242" s="12">
        <v>0.43</v>
      </c>
      <c r="G242" s="12">
        <v>0</v>
      </c>
      <c r="H242" s="12">
        <v>0.47499999999999998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-7.0000000000000007E-2</v>
      </c>
      <c r="Q242" s="12">
        <v>0</v>
      </c>
      <c r="R242" s="12">
        <v>0</v>
      </c>
      <c r="S242" s="12">
        <v>0</v>
      </c>
      <c r="V242" s="12">
        <v>-0.06</v>
      </c>
      <c r="W242" s="12">
        <v>0</v>
      </c>
      <c r="X242" s="12">
        <v>0.26</v>
      </c>
      <c r="Y242" s="12">
        <v>0</v>
      </c>
      <c r="AB242" s="12">
        <v>0</v>
      </c>
      <c r="AD242" s="12">
        <v>-0.03</v>
      </c>
      <c r="AG242" s="12">
        <v>0</v>
      </c>
      <c r="AH242" s="12">
        <v>0</v>
      </c>
      <c r="AT242" s="12">
        <v>0</v>
      </c>
      <c r="AV242" s="12">
        <v>-0.03</v>
      </c>
      <c r="AY242" s="12">
        <v>0</v>
      </c>
      <c r="AZ242" s="12">
        <v>0</v>
      </c>
    </row>
    <row r="243" spans="1:52" x14ac:dyDescent="0.2">
      <c r="A243" s="12">
        <f t="shared" ca="1" si="3"/>
        <v>0.68314163719225196</v>
      </c>
      <c r="C243" s="18">
        <v>44348</v>
      </c>
      <c r="D243" s="12">
        <v>5.5875000000000004</v>
      </c>
      <c r="E243" s="12">
        <v>5.7337649093533997E-2</v>
      </c>
      <c r="F243" s="12">
        <v>0.43</v>
      </c>
      <c r="G243" s="12">
        <v>0</v>
      </c>
      <c r="H243" s="12">
        <v>0.47499999999999998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-7.0000000000000007E-2</v>
      </c>
      <c r="Q243" s="12">
        <v>0</v>
      </c>
      <c r="R243" s="12">
        <v>0</v>
      </c>
      <c r="S243" s="12">
        <v>0</v>
      </c>
      <c r="V243" s="12">
        <v>-0.06</v>
      </c>
      <c r="W243" s="12">
        <v>0</v>
      </c>
      <c r="X243" s="12">
        <v>0.26</v>
      </c>
      <c r="Y243" s="12">
        <v>0</v>
      </c>
      <c r="AB243" s="12">
        <v>0</v>
      </c>
      <c r="AD243" s="12">
        <v>-0.03</v>
      </c>
      <c r="AG243" s="12">
        <v>0</v>
      </c>
      <c r="AH243" s="12">
        <v>0</v>
      </c>
      <c r="AT243" s="12">
        <v>0</v>
      </c>
      <c r="AV243" s="12">
        <v>-0.03</v>
      </c>
      <c r="AY243" s="12">
        <v>0</v>
      </c>
      <c r="AZ243" s="12">
        <v>0</v>
      </c>
    </row>
    <row r="244" spans="1:52" x14ac:dyDescent="0.2">
      <c r="A244" s="12">
        <f t="shared" ca="1" si="3"/>
        <v>0.6797163045171758</v>
      </c>
      <c r="C244" s="18">
        <v>44378</v>
      </c>
      <c r="D244" s="12">
        <v>5.6325000000000003</v>
      </c>
      <c r="E244" s="12">
        <v>5.7395468716352899E-2</v>
      </c>
      <c r="F244" s="12">
        <v>0.43</v>
      </c>
      <c r="G244" s="12">
        <v>0</v>
      </c>
      <c r="H244" s="12">
        <v>0.47499999999999998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-7.0000000000000007E-2</v>
      </c>
      <c r="Q244" s="12">
        <v>0</v>
      </c>
      <c r="R244" s="12">
        <v>0</v>
      </c>
      <c r="S244" s="12">
        <v>0</v>
      </c>
      <c r="V244" s="12">
        <v>-0.06</v>
      </c>
      <c r="W244" s="12">
        <v>0</v>
      </c>
      <c r="X244" s="12">
        <v>0.26</v>
      </c>
      <c r="Y244" s="12">
        <v>0</v>
      </c>
      <c r="AB244" s="12">
        <v>0</v>
      </c>
      <c r="AD244" s="12">
        <v>-0.03</v>
      </c>
      <c r="AG244" s="12">
        <v>0</v>
      </c>
      <c r="AH244" s="12">
        <v>0</v>
      </c>
      <c r="AT244" s="12">
        <v>0</v>
      </c>
      <c r="AV244" s="12">
        <v>-0.03</v>
      </c>
      <c r="AY244" s="12">
        <v>0</v>
      </c>
      <c r="AZ244" s="12">
        <v>0</v>
      </c>
    </row>
    <row r="245" spans="1:52" x14ac:dyDescent="0.2">
      <c r="A245" s="12">
        <f t="shared" ca="1" si="3"/>
        <v>0.67618828494800898</v>
      </c>
      <c r="C245" s="18">
        <v>44409</v>
      </c>
      <c r="D245" s="12">
        <v>5.6715</v>
      </c>
      <c r="E245" s="12">
        <v>5.7455215661100602E-2</v>
      </c>
      <c r="F245" s="12">
        <v>0.43</v>
      </c>
      <c r="G245" s="12">
        <v>0</v>
      </c>
      <c r="H245" s="12">
        <v>0.47499999999999998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-7.0000000000000007E-2</v>
      </c>
      <c r="Q245" s="12">
        <v>0</v>
      </c>
      <c r="R245" s="12">
        <v>0</v>
      </c>
      <c r="S245" s="12">
        <v>0</v>
      </c>
      <c r="V245" s="12">
        <v>-0.06</v>
      </c>
      <c r="W245" s="12">
        <v>0</v>
      </c>
      <c r="X245" s="12">
        <v>0.26</v>
      </c>
      <c r="Y245" s="12">
        <v>0</v>
      </c>
      <c r="AB245" s="12">
        <v>0</v>
      </c>
      <c r="AD245" s="12">
        <v>-0.03</v>
      </c>
      <c r="AG245" s="12">
        <v>0</v>
      </c>
      <c r="AH245" s="12">
        <v>0</v>
      </c>
      <c r="AT245" s="12">
        <v>0</v>
      </c>
      <c r="AV245" s="12">
        <v>-0.03</v>
      </c>
      <c r="AY245" s="12">
        <v>0</v>
      </c>
      <c r="AZ245" s="12">
        <v>0</v>
      </c>
    </row>
    <row r="246" spans="1:52" x14ac:dyDescent="0.2">
      <c r="A246" s="12">
        <f t="shared" ca="1" si="3"/>
        <v>0.67267195348734232</v>
      </c>
      <c r="C246" s="18">
        <v>44440</v>
      </c>
      <c r="D246" s="12">
        <v>5.6654999999999998</v>
      </c>
      <c r="E246" s="12">
        <v>5.7514962607036098E-2</v>
      </c>
      <c r="F246" s="12">
        <v>0.43</v>
      </c>
      <c r="G246" s="12">
        <v>0</v>
      </c>
      <c r="H246" s="12">
        <v>0.47499999999999998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-7.0000000000000007E-2</v>
      </c>
      <c r="Q246" s="12">
        <v>0</v>
      </c>
      <c r="R246" s="12">
        <v>0</v>
      </c>
      <c r="S246" s="12">
        <v>0</v>
      </c>
      <c r="V246" s="12">
        <v>-0.06</v>
      </c>
      <c r="W246" s="12">
        <v>0</v>
      </c>
      <c r="X246" s="12">
        <v>0.26</v>
      </c>
      <c r="Y246" s="12">
        <v>0</v>
      </c>
      <c r="AB246" s="12">
        <v>0</v>
      </c>
      <c r="AD246" s="12">
        <v>-0.03</v>
      </c>
      <c r="AG246" s="12">
        <v>0</v>
      </c>
      <c r="AH246" s="12">
        <v>0</v>
      </c>
      <c r="AT246" s="12">
        <v>0</v>
      </c>
      <c r="AV246" s="12">
        <v>-0.03</v>
      </c>
      <c r="AY246" s="12">
        <v>0</v>
      </c>
      <c r="AZ246" s="12">
        <v>0</v>
      </c>
    </row>
    <row r="247" spans="1:52" x14ac:dyDescent="0.2">
      <c r="A247" s="12">
        <f t="shared" ca="1" si="3"/>
        <v>0.66928018879064699</v>
      </c>
      <c r="C247" s="18">
        <v>44470</v>
      </c>
      <c r="D247" s="12">
        <v>5.6835000000000004</v>
      </c>
      <c r="E247" s="12">
        <v>5.7572782233265701E-2</v>
      </c>
      <c r="F247" s="12">
        <v>0.43</v>
      </c>
      <c r="G247" s="12">
        <v>0</v>
      </c>
      <c r="H247" s="12">
        <v>0.47499999999999998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-7.0000000000000007E-2</v>
      </c>
      <c r="Q247" s="12">
        <v>0</v>
      </c>
      <c r="R247" s="12">
        <v>0</v>
      </c>
      <c r="S247" s="12">
        <v>0</v>
      </c>
      <c r="V247" s="12">
        <v>-0.06</v>
      </c>
      <c r="W247" s="12">
        <v>0</v>
      </c>
      <c r="X247" s="12">
        <v>0.26</v>
      </c>
      <c r="Y247" s="12">
        <v>0</v>
      </c>
      <c r="AB247" s="12">
        <v>0</v>
      </c>
      <c r="AD247" s="12">
        <v>-0.03</v>
      </c>
      <c r="AG247" s="12">
        <v>0</v>
      </c>
      <c r="AH247" s="12">
        <v>0</v>
      </c>
      <c r="AT247" s="12">
        <v>0</v>
      </c>
      <c r="AV247" s="12">
        <v>-0.03</v>
      </c>
      <c r="AY247" s="12">
        <v>0</v>
      </c>
      <c r="AZ247" s="12">
        <v>0</v>
      </c>
    </row>
    <row r="248" spans="1:52" x14ac:dyDescent="0.2">
      <c r="A248" s="12">
        <f t="shared" ca="1" si="3"/>
        <v>0.66578688118141205</v>
      </c>
      <c r="C248" s="18">
        <v>44501</v>
      </c>
      <c r="D248" s="12">
        <v>5.8404999999999996</v>
      </c>
      <c r="E248" s="12">
        <v>5.7632529181537599E-2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-7.0000000000000007E-2</v>
      </c>
      <c r="Q248" s="12">
        <v>0</v>
      </c>
      <c r="R248" s="12">
        <v>0</v>
      </c>
      <c r="S248" s="12">
        <v>0</v>
      </c>
      <c r="V248" s="12">
        <v>-0.06</v>
      </c>
      <c r="W248" s="12">
        <v>0</v>
      </c>
      <c r="X248" s="12">
        <v>0</v>
      </c>
      <c r="Y248" s="12">
        <v>0</v>
      </c>
      <c r="AB248" s="12">
        <v>0</v>
      </c>
      <c r="AD248" s="12">
        <v>-0.03</v>
      </c>
      <c r="AG248" s="12">
        <v>0</v>
      </c>
      <c r="AH248" s="12">
        <v>0</v>
      </c>
      <c r="AT248" s="12">
        <v>0</v>
      </c>
      <c r="AV248" s="12">
        <v>-0.03</v>
      </c>
      <c r="AY248" s="12">
        <v>0</v>
      </c>
      <c r="AZ248" s="12">
        <v>0</v>
      </c>
    </row>
    <row r="249" spans="1:52" x14ac:dyDescent="0.2">
      <c r="A249" s="12">
        <f t="shared" ca="1" si="3"/>
        <v>0.66257109310193862</v>
      </c>
      <c r="C249" s="18">
        <v>44531</v>
      </c>
      <c r="D249" s="12">
        <v>6.0004999999999997</v>
      </c>
      <c r="E249" s="12">
        <v>5.7657391806874403E-2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-7.0000000000000007E-2</v>
      </c>
      <c r="Q249" s="12">
        <v>0</v>
      </c>
      <c r="R249" s="12">
        <v>0</v>
      </c>
      <c r="S249" s="12">
        <v>0</v>
      </c>
      <c r="V249" s="12">
        <v>-0.06</v>
      </c>
      <c r="W249" s="12">
        <v>0</v>
      </c>
      <c r="X249" s="12">
        <v>0</v>
      </c>
      <c r="Y249" s="12">
        <v>0</v>
      </c>
      <c r="AB249" s="12">
        <v>0</v>
      </c>
      <c r="AD249" s="12">
        <v>-0.03</v>
      </c>
      <c r="AG249" s="12">
        <v>0</v>
      </c>
      <c r="AH249" s="12">
        <v>0</v>
      </c>
      <c r="AT249" s="12">
        <v>0</v>
      </c>
      <c r="AV249" s="12">
        <v>-0.03</v>
      </c>
      <c r="AY249" s="12">
        <v>0</v>
      </c>
      <c r="AZ249" s="12">
        <v>0</v>
      </c>
    </row>
    <row r="250" spans="1:52" x14ac:dyDescent="0.2">
      <c r="A250" s="12">
        <f t="shared" ca="1" si="3"/>
        <v>0.65940159154360023</v>
      </c>
      <c r="C250" s="18">
        <v>44562</v>
      </c>
      <c r="D250" s="12">
        <v>6.0315000000000003</v>
      </c>
      <c r="E250" s="12">
        <v>5.7653284562975103E-2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-7.0000000000000007E-2</v>
      </c>
      <c r="Q250" s="12">
        <v>0</v>
      </c>
      <c r="R250" s="12">
        <v>0</v>
      </c>
      <c r="S250" s="12">
        <v>0</v>
      </c>
      <c r="V250" s="12">
        <v>-0.06</v>
      </c>
      <c r="W250" s="12">
        <v>0</v>
      </c>
      <c r="X250" s="12">
        <v>0</v>
      </c>
      <c r="Y250" s="12">
        <v>0</v>
      </c>
      <c r="AB250" s="12">
        <v>0</v>
      </c>
      <c r="AD250" s="12">
        <v>-0.03</v>
      </c>
      <c r="AG250" s="12">
        <v>0</v>
      </c>
      <c r="AH250" s="12">
        <v>0</v>
      </c>
      <c r="AT250" s="12">
        <v>0</v>
      </c>
      <c r="AV250" s="12">
        <v>-0.03</v>
      </c>
      <c r="AY250" s="12">
        <v>0</v>
      </c>
      <c r="AZ250" s="12">
        <v>0</v>
      </c>
    </row>
    <row r="251" spans="1:52" x14ac:dyDescent="0.2">
      <c r="A251" s="12">
        <f t="shared" ca="1" si="3"/>
        <v>0.65624769648837622</v>
      </c>
      <c r="C251" s="18">
        <v>44593</v>
      </c>
      <c r="D251" s="12">
        <v>5.9474999999999998</v>
      </c>
      <c r="E251" s="12">
        <v>5.7649177319082097E-2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-7.0000000000000007E-2</v>
      </c>
      <c r="Q251" s="12">
        <v>0</v>
      </c>
      <c r="R251" s="12">
        <v>0</v>
      </c>
      <c r="S251" s="12">
        <v>0</v>
      </c>
      <c r="V251" s="12">
        <v>-0.06</v>
      </c>
      <c r="W251" s="12">
        <v>0</v>
      </c>
      <c r="X251" s="12">
        <v>0</v>
      </c>
      <c r="Y251" s="12">
        <v>0</v>
      </c>
      <c r="AB251" s="12">
        <v>0</v>
      </c>
      <c r="AD251" s="12">
        <v>-0.03</v>
      </c>
      <c r="AG251" s="12">
        <v>0</v>
      </c>
      <c r="AH251" s="12">
        <v>0</v>
      </c>
      <c r="AT251" s="12">
        <v>0</v>
      </c>
      <c r="AV251" s="12">
        <v>-0.03</v>
      </c>
      <c r="AY251" s="12">
        <v>0</v>
      </c>
      <c r="AZ251" s="12">
        <v>0</v>
      </c>
    </row>
    <row r="252" spans="1:52" x14ac:dyDescent="0.2">
      <c r="A252" s="12">
        <f t="shared" ca="1" si="3"/>
        <v>0.6534123655619134</v>
      </c>
      <c r="C252" s="18">
        <v>44621</v>
      </c>
      <c r="D252" s="12">
        <v>5.8125</v>
      </c>
      <c r="E252" s="12">
        <v>5.7645467550409397E-2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-7.0000000000000007E-2</v>
      </c>
      <c r="Q252" s="12">
        <v>0</v>
      </c>
      <c r="R252" s="12">
        <v>0</v>
      </c>
      <c r="S252" s="12">
        <v>0</v>
      </c>
      <c r="V252" s="12">
        <v>-0.06</v>
      </c>
      <c r="W252" s="12">
        <v>0</v>
      </c>
      <c r="X252" s="12">
        <v>0</v>
      </c>
      <c r="Y252" s="12">
        <v>0</v>
      </c>
      <c r="AB252" s="12">
        <v>0</v>
      </c>
      <c r="AD252" s="12">
        <v>-0.03</v>
      </c>
      <c r="AG252" s="12">
        <v>0</v>
      </c>
      <c r="AH252" s="12">
        <v>0</v>
      </c>
      <c r="AT252" s="12">
        <v>0</v>
      </c>
      <c r="AV252" s="12">
        <v>-0.03</v>
      </c>
      <c r="AY252" s="12">
        <v>0</v>
      </c>
      <c r="AZ252" s="12">
        <v>0</v>
      </c>
    </row>
    <row r="253" spans="1:52" x14ac:dyDescent="0.2">
      <c r="A253" s="12">
        <f t="shared" ca="1" si="3"/>
        <v>0.65028795554151075</v>
      </c>
      <c r="C253" s="18">
        <v>44652</v>
      </c>
      <c r="D253" s="12">
        <v>5.6585000000000001</v>
      </c>
      <c r="E253" s="12">
        <v>5.7641360306527098E-2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-7.0000000000000007E-2</v>
      </c>
      <c r="Q253" s="12">
        <v>0</v>
      </c>
      <c r="R253" s="12">
        <v>0</v>
      </c>
      <c r="S253" s="12">
        <v>0</v>
      </c>
      <c r="V253" s="12">
        <v>-0.06</v>
      </c>
      <c r="W253" s="12">
        <v>0</v>
      </c>
      <c r="X253" s="12">
        <v>0</v>
      </c>
      <c r="Y253" s="12">
        <v>0</v>
      </c>
      <c r="AB253" s="12">
        <v>0</v>
      </c>
      <c r="AD253" s="12">
        <v>-0.03</v>
      </c>
      <c r="AG253" s="12">
        <v>0</v>
      </c>
      <c r="AH253" s="12">
        <v>0</v>
      </c>
      <c r="AT253" s="12">
        <v>0</v>
      </c>
      <c r="AV253" s="12">
        <v>-0.03</v>
      </c>
      <c r="AY253" s="12">
        <v>0</v>
      </c>
      <c r="AZ253" s="12">
        <v>0</v>
      </c>
    </row>
    <row r="254" spans="1:52" x14ac:dyDescent="0.2">
      <c r="A254" s="12">
        <f t="shared" ca="1" si="3"/>
        <v>0.647278976157452</v>
      </c>
      <c r="C254" s="18">
        <v>44682</v>
      </c>
      <c r="D254" s="12">
        <v>5.6624999999999996</v>
      </c>
      <c r="E254" s="12">
        <v>5.7637385554387702E-2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-7.0000000000000007E-2</v>
      </c>
      <c r="Q254" s="12">
        <v>0</v>
      </c>
      <c r="R254" s="12">
        <v>0</v>
      </c>
      <c r="S254" s="12">
        <v>0</v>
      </c>
      <c r="V254" s="12">
        <v>-0.06</v>
      </c>
      <c r="W254" s="12">
        <v>0</v>
      </c>
      <c r="X254" s="12">
        <v>0</v>
      </c>
      <c r="Y254" s="12">
        <v>0</v>
      </c>
      <c r="AB254" s="12">
        <v>0</v>
      </c>
      <c r="AD254" s="12">
        <v>-0.03</v>
      </c>
      <c r="AG254" s="12">
        <v>0</v>
      </c>
      <c r="AH254" s="12">
        <v>0</v>
      </c>
      <c r="AT254" s="12">
        <v>0</v>
      </c>
      <c r="AV254" s="12">
        <v>-0.03</v>
      </c>
      <c r="AY254" s="12">
        <v>0</v>
      </c>
      <c r="AZ254" s="12">
        <v>0</v>
      </c>
    </row>
    <row r="255" spans="1:52" x14ac:dyDescent="0.2">
      <c r="A255" s="12">
        <f t="shared" ca="1" si="3"/>
        <v>0.64418475312611867</v>
      </c>
      <c r="C255" s="18">
        <v>44713</v>
      </c>
      <c r="D255" s="12">
        <v>5.7024999999999997</v>
      </c>
      <c r="E255" s="12">
        <v>5.7633278310516498E-2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-7.0000000000000007E-2</v>
      </c>
      <c r="Q255" s="12">
        <v>0</v>
      </c>
      <c r="R255" s="12">
        <v>0</v>
      </c>
      <c r="S255" s="12">
        <v>0</v>
      </c>
      <c r="V255" s="12">
        <v>-0.06</v>
      </c>
      <c r="W255" s="12">
        <v>0</v>
      </c>
      <c r="X255" s="12">
        <v>0</v>
      </c>
      <c r="Y255" s="12">
        <v>0</v>
      </c>
      <c r="AB255" s="12">
        <v>0</v>
      </c>
      <c r="AD255" s="12">
        <v>-0.03</v>
      </c>
      <c r="AG255" s="12">
        <v>0</v>
      </c>
      <c r="AH255" s="12">
        <v>0</v>
      </c>
      <c r="AT255" s="12">
        <v>0</v>
      </c>
      <c r="AV255" s="12">
        <v>-0.03</v>
      </c>
      <c r="AY255" s="12">
        <v>0</v>
      </c>
      <c r="AZ255" s="12">
        <v>0</v>
      </c>
    </row>
    <row r="256" spans="1:52" x14ac:dyDescent="0.2">
      <c r="A256" s="12">
        <f t="shared" ca="1" si="3"/>
        <v>0.64120484168736425</v>
      </c>
      <c r="C256" s="18">
        <v>44743</v>
      </c>
      <c r="D256" s="12">
        <v>5.7474999999999996</v>
      </c>
      <c r="E256" s="12">
        <v>5.7629303558388099E-2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-7.0000000000000007E-2</v>
      </c>
      <c r="Q256" s="12">
        <v>0</v>
      </c>
      <c r="R256" s="12">
        <v>0</v>
      </c>
      <c r="S256" s="12">
        <v>0</v>
      </c>
      <c r="V256" s="12">
        <v>-0.06</v>
      </c>
      <c r="W256" s="12">
        <v>0</v>
      </c>
      <c r="X256" s="12">
        <v>0</v>
      </c>
      <c r="Y256" s="12">
        <v>0</v>
      </c>
      <c r="AB256" s="12">
        <v>0</v>
      </c>
      <c r="AD256" s="12">
        <v>-0.03</v>
      </c>
      <c r="AG256" s="12">
        <v>0</v>
      </c>
      <c r="AH256" s="12">
        <v>0</v>
      </c>
      <c r="AT256" s="12">
        <v>0</v>
      </c>
      <c r="AV256" s="12">
        <v>-0.03</v>
      </c>
      <c r="AY256" s="12">
        <v>0</v>
      </c>
      <c r="AZ256" s="12">
        <v>0</v>
      </c>
    </row>
    <row r="257" spans="1:52" x14ac:dyDescent="0.2">
      <c r="A257" s="12">
        <f t="shared" ca="1" si="3"/>
        <v>0.63814050618974871</v>
      </c>
      <c r="C257" s="18">
        <v>44774</v>
      </c>
      <c r="D257" s="12">
        <v>5.7865000000000002</v>
      </c>
      <c r="E257" s="12">
        <v>5.7625196314527997E-2</v>
      </c>
      <c r="F257" s="12">
        <v>0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-7.0000000000000007E-2</v>
      </c>
      <c r="Q257" s="12">
        <v>0</v>
      </c>
      <c r="R257" s="12">
        <v>0</v>
      </c>
      <c r="S257" s="12">
        <v>0</v>
      </c>
      <c r="V257" s="12">
        <v>-0.06</v>
      </c>
      <c r="W257" s="12">
        <v>0</v>
      </c>
      <c r="X257" s="12">
        <v>0</v>
      </c>
      <c r="Y257" s="12">
        <v>0</v>
      </c>
      <c r="AB257" s="12">
        <v>0</v>
      </c>
      <c r="AD257" s="12">
        <v>-0.03</v>
      </c>
      <c r="AG257" s="12">
        <v>0</v>
      </c>
      <c r="AH257" s="12">
        <v>0</v>
      </c>
      <c r="AT257" s="12">
        <v>0</v>
      </c>
      <c r="AV257" s="12">
        <v>-0.03</v>
      </c>
      <c r="AY257" s="12">
        <v>0</v>
      </c>
      <c r="AZ257" s="12">
        <v>0</v>
      </c>
    </row>
    <row r="258" spans="1:52" x14ac:dyDescent="0.2">
      <c r="A258" s="12">
        <f t="shared" ca="1" si="3"/>
        <v>0.63509124565496455</v>
      </c>
      <c r="C258" s="18">
        <v>44805</v>
      </c>
      <c r="D258" s="12">
        <v>5.7805</v>
      </c>
      <c r="E258" s="12">
        <v>5.7621089070673197E-2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-7.0000000000000007E-2</v>
      </c>
      <c r="Q258" s="12">
        <v>0</v>
      </c>
      <c r="R258" s="12">
        <v>0</v>
      </c>
      <c r="S258" s="12">
        <v>0</v>
      </c>
      <c r="V258" s="12">
        <v>-0.06</v>
      </c>
      <c r="W258" s="12">
        <v>0</v>
      </c>
      <c r="X258" s="12">
        <v>0</v>
      </c>
      <c r="Y258" s="12">
        <v>0</v>
      </c>
      <c r="AB258" s="12">
        <v>0</v>
      </c>
      <c r="AD258" s="12">
        <v>-0.03</v>
      </c>
      <c r="AG258" s="12">
        <v>0</v>
      </c>
      <c r="AH258" s="12">
        <v>0</v>
      </c>
      <c r="AT258" s="12">
        <v>0</v>
      </c>
      <c r="AV258" s="12">
        <v>-0.03</v>
      </c>
      <c r="AY258" s="12">
        <v>0</v>
      </c>
      <c r="AZ258" s="12">
        <v>0</v>
      </c>
    </row>
    <row r="259" spans="1:52" x14ac:dyDescent="0.2">
      <c r="A259" s="12">
        <f t="shared" ca="1" si="3"/>
        <v>0.63215463000227778</v>
      </c>
      <c r="C259" s="18">
        <v>44835</v>
      </c>
      <c r="D259" s="12">
        <v>5.7984999999999998</v>
      </c>
      <c r="E259" s="12">
        <v>5.7617114318560397E-2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-7.0000000000000007E-2</v>
      </c>
      <c r="Q259" s="12">
        <v>0</v>
      </c>
      <c r="R259" s="12">
        <v>0</v>
      </c>
      <c r="S259" s="12">
        <v>0</v>
      </c>
      <c r="V259" s="12">
        <v>-0.06</v>
      </c>
      <c r="W259" s="12">
        <v>0</v>
      </c>
      <c r="X259" s="12">
        <v>0</v>
      </c>
      <c r="Y259" s="12">
        <v>0</v>
      </c>
      <c r="AB259" s="12">
        <v>0</v>
      </c>
      <c r="AD259" s="12">
        <v>-0.03</v>
      </c>
      <c r="AG259" s="12">
        <v>0</v>
      </c>
      <c r="AH259" s="12">
        <v>0</v>
      </c>
      <c r="AT259" s="12">
        <v>0</v>
      </c>
      <c r="AV259" s="12">
        <v>-0.03</v>
      </c>
      <c r="AY259" s="12">
        <v>0</v>
      </c>
      <c r="AZ259" s="12">
        <v>0</v>
      </c>
    </row>
    <row r="260" spans="1:52" x14ac:dyDescent="0.2">
      <c r="A260" s="12">
        <f t="shared" ca="1" si="3"/>
        <v>0.62913481111091429</v>
      </c>
      <c r="C260" s="18">
        <v>44866</v>
      </c>
      <c r="D260" s="12">
        <v>5.9554999999999998</v>
      </c>
      <c r="E260" s="12">
        <v>5.7613007074717199E-2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-7.0000000000000007E-2</v>
      </c>
      <c r="Q260" s="12">
        <v>0</v>
      </c>
      <c r="R260" s="12">
        <v>0</v>
      </c>
      <c r="S260" s="12">
        <v>0</v>
      </c>
      <c r="V260" s="12">
        <v>-0.06</v>
      </c>
      <c r="W260" s="12">
        <v>0</v>
      </c>
      <c r="X260" s="12">
        <v>0</v>
      </c>
      <c r="Y260" s="12">
        <v>0</v>
      </c>
      <c r="AB260" s="12">
        <v>0</v>
      </c>
      <c r="AD260" s="12">
        <v>-0.03</v>
      </c>
      <c r="AG260" s="12">
        <v>0</v>
      </c>
      <c r="AH260" s="12">
        <v>0</v>
      </c>
      <c r="AT260" s="12">
        <v>0</v>
      </c>
      <c r="AV260" s="12">
        <v>-0.03</v>
      </c>
      <c r="AY260" s="12">
        <v>0</v>
      </c>
      <c r="AZ260" s="12">
        <v>0</v>
      </c>
    </row>
    <row r="261" spans="1:52" x14ac:dyDescent="0.2">
      <c r="A261" s="12">
        <f t="shared" ca="1" si="3"/>
        <v>0.62622654577629655</v>
      </c>
      <c r="C261" s="18">
        <v>44896</v>
      </c>
      <c r="D261" s="12">
        <v>6.1154999999999999</v>
      </c>
      <c r="E261" s="12">
        <v>5.7609032322615501E-2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-7.0000000000000007E-2</v>
      </c>
      <c r="Q261" s="12">
        <v>0</v>
      </c>
      <c r="R261" s="12">
        <v>0</v>
      </c>
      <c r="S261" s="12">
        <v>0</v>
      </c>
      <c r="V261" s="12">
        <v>-0.06</v>
      </c>
      <c r="W261" s="12">
        <v>0</v>
      </c>
      <c r="X261" s="12">
        <v>0</v>
      </c>
      <c r="Y261" s="12">
        <v>0</v>
      </c>
      <c r="AB261" s="12">
        <v>0</v>
      </c>
      <c r="AD261" s="12">
        <v>-0.03</v>
      </c>
      <c r="AG261" s="12">
        <v>0</v>
      </c>
      <c r="AH261" s="12">
        <v>0</v>
      </c>
      <c r="AT261" s="12">
        <v>0</v>
      </c>
      <c r="AV261" s="12">
        <v>-0.03</v>
      </c>
      <c r="AY261" s="12">
        <v>0</v>
      </c>
      <c r="AZ261" s="12">
        <v>0</v>
      </c>
    </row>
    <row r="262" spans="1:52" x14ac:dyDescent="0.2">
      <c r="A262" s="12">
        <f t="shared" ca="1" si="3"/>
        <v>0.62323587664811098</v>
      </c>
      <c r="C262" s="18">
        <v>44927</v>
      </c>
      <c r="D262" s="12">
        <v>6.1464999999999996</v>
      </c>
      <c r="E262" s="12">
        <v>5.7604925078782898E-2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-7.0000000000000007E-2</v>
      </c>
      <c r="Q262" s="12">
        <v>0</v>
      </c>
      <c r="R262" s="12">
        <v>0</v>
      </c>
      <c r="S262" s="12">
        <v>0</v>
      </c>
      <c r="V262" s="12">
        <v>-0.06</v>
      </c>
      <c r="W262" s="12">
        <v>0</v>
      </c>
      <c r="X262" s="12">
        <v>0</v>
      </c>
      <c r="Y262" s="12">
        <v>0</v>
      </c>
      <c r="AB262" s="12">
        <v>0</v>
      </c>
      <c r="AD262" s="12">
        <v>-0.03</v>
      </c>
      <c r="AG262" s="12">
        <v>0</v>
      </c>
      <c r="AH262" s="12">
        <v>0</v>
      </c>
      <c r="AT262" s="12">
        <v>0</v>
      </c>
      <c r="AV262" s="12">
        <v>-0.03</v>
      </c>
      <c r="AY262" s="12">
        <v>0</v>
      </c>
      <c r="AZ262" s="12">
        <v>0</v>
      </c>
    </row>
    <row r="263" spans="1:52" x14ac:dyDescent="0.2">
      <c r="C263" s="18">
        <v>44958</v>
      </c>
      <c r="D263" s="12">
        <v>6.0625</v>
      </c>
      <c r="E263" s="12">
        <v>5.7600817834955603E-2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-7.0000000000000007E-2</v>
      </c>
      <c r="Q263" s="12">
        <v>0</v>
      </c>
      <c r="R263" s="12">
        <v>0</v>
      </c>
      <c r="S263" s="12">
        <v>0</v>
      </c>
      <c r="V263" s="12">
        <v>-0.06</v>
      </c>
      <c r="W263" s="12">
        <v>0</v>
      </c>
      <c r="X263" s="12">
        <v>0</v>
      </c>
      <c r="Y263" s="12">
        <v>0</v>
      </c>
      <c r="AD263" s="12">
        <v>-0.03</v>
      </c>
      <c r="AV263" s="12">
        <v>-0.03</v>
      </c>
    </row>
    <row r="264" spans="1:52" x14ac:dyDescent="0.2">
      <c r="C264" s="18">
        <v>44986</v>
      </c>
      <c r="D264" s="12">
        <v>5.9275000000000002</v>
      </c>
      <c r="E264" s="12">
        <v>5.7597108066342897E-2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-7.0000000000000007E-2</v>
      </c>
      <c r="Q264" s="12">
        <v>0</v>
      </c>
      <c r="R264" s="12">
        <v>0</v>
      </c>
      <c r="S264" s="12">
        <v>0</v>
      </c>
      <c r="V264" s="12">
        <v>-0.06</v>
      </c>
      <c r="W264" s="12">
        <v>0</v>
      </c>
      <c r="X264" s="12">
        <v>0</v>
      </c>
      <c r="Y264" s="12">
        <v>0</v>
      </c>
      <c r="AD264" s="12">
        <v>-0.03</v>
      </c>
      <c r="AV264" s="12">
        <v>-0.03</v>
      </c>
    </row>
    <row r="265" spans="1:52" x14ac:dyDescent="0.2">
      <c r="C265" s="18">
        <v>45017</v>
      </c>
      <c r="D265" s="12">
        <v>5.7735000000000003</v>
      </c>
      <c r="E265" s="12">
        <v>5.7593000822526302E-2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-7.0000000000000007E-2</v>
      </c>
      <c r="Q265" s="12">
        <v>0</v>
      </c>
      <c r="R265" s="12">
        <v>0</v>
      </c>
      <c r="S265" s="12">
        <v>0</v>
      </c>
      <c r="V265" s="12">
        <v>-0.06</v>
      </c>
      <c r="W265" s="12">
        <v>0</v>
      </c>
      <c r="X265" s="12">
        <v>0</v>
      </c>
      <c r="Y265" s="12">
        <v>0</v>
      </c>
      <c r="AD265" s="12">
        <v>-0.03</v>
      </c>
      <c r="AV265" s="12">
        <v>-0.03</v>
      </c>
    </row>
    <row r="266" spans="1:52" x14ac:dyDescent="0.2">
      <c r="C266" s="18">
        <v>45047</v>
      </c>
      <c r="D266" s="12">
        <v>5.7774999999999999</v>
      </c>
      <c r="E266" s="12">
        <v>5.7589026070451202E-2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-7.0000000000000007E-2</v>
      </c>
      <c r="Q266" s="12">
        <v>0</v>
      </c>
      <c r="R266" s="12">
        <v>0</v>
      </c>
      <c r="S266" s="12">
        <v>0</v>
      </c>
      <c r="V266" s="12">
        <v>-0.06</v>
      </c>
      <c r="W266" s="12">
        <v>0</v>
      </c>
      <c r="X266" s="12">
        <v>0</v>
      </c>
      <c r="Y266" s="12">
        <v>0</v>
      </c>
      <c r="AD266" s="12">
        <v>-0.03</v>
      </c>
      <c r="AV266" s="12">
        <v>-0.03</v>
      </c>
    </row>
    <row r="267" spans="1:52" x14ac:dyDescent="0.2">
      <c r="C267" s="18">
        <v>45078</v>
      </c>
      <c r="D267" s="12">
        <v>5.8174999999999999</v>
      </c>
      <c r="E267" s="12">
        <v>5.7584918826645702E-2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-7.0000000000000007E-2</v>
      </c>
      <c r="Q267" s="12">
        <v>0</v>
      </c>
      <c r="R267" s="12">
        <v>0</v>
      </c>
      <c r="S267" s="12">
        <v>0</v>
      </c>
      <c r="V267" s="12">
        <v>-0.06</v>
      </c>
      <c r="W267" s="12">
        <v>0</v>
      </c>
      <c r="X267" s="12">
        <v>0</v>
      </c>
      <c r="Y267" s="12">
        <v>0</v>
      </c>
      <c r="AD267" s="12">
        <v>-0.03</v>
      </c>
      <c r="AV267" s="12">
        <v>-0.03</v>
      </c>
    </row>
    <row r="268" spans="1:52" x14ac:dyDescent="0.2">
      <c r="C268" s="18">
        <v>45108</v>
      </c>
      <c r="D268" s="12">
        <v>5.8624999999999998</v>
      </c>
      <c r="E268" s="12">
        <v>5.7580944074581801E-2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-7.0000000000000007E-2</v>
      </c>
      <c r="Q268" s="12">
        <v>0</v>
      </c>
      <c r="R268" s="12">
        <v>0</v>
      </c>
      <c r="S268" s="12">
        <v>0</v>
      </c>
      <c r="V268" s="12">
        <v>-0.06</v>
      </c>
      <c r="W268" s="12">
        <v>0</v>
      </c>
      <c r="X268" s="12">
        <v>0</v>
      </c>
      <c r="Y268" s="12">
        <v>0</v>
      </c>
      <c r="AD268" s="12">
        <v>-0.03</v>
      </c>
      <c r="AV268" s="12">
        <v>-0.03</v>
      </c>
    </row>
    <row r="269" spans="1:52" x14ac:dyDescent="0.2">
      <c r="C269" s="18">
        <v>45139</v>
      </c>
      <c r="D269" s="12">
        <v>5.9015000000000004</v>
      </c>
      <c r="E269" s="12">
        <v>5.7576836830787001E-2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-7.0000000000000007E-2</v>
      </c>
      <c r="Q269" s="12">
        <v>0</v>
      </c>
      <c r="R269" s="12">
        <v>0</v>
      </c>
      <c r="S269" s="12">
        <v>0</v>
      </c>
      <c r="V269" s="12">
        <v>-0.06</v>
      </c>
      <c r="W269" s="12">
        <v>0</v>
      </c>
      <c r="X269" s="12">
        <v>0</v>
      </c>
      <c r="Y269" s="12">
        <v>0</v>
      </c>
      <c r="AD269" s="12">
        <v>-0.03</v>
      </c>
      <c r="AV269" s="12">
        <v>-0.03</v>
      </c>
    </row>
    <row r="270" spans="1:52" x14ac:dyDescent="0.2">
      <c r="C270" s="18">
        <v>45170</v>
      </c>
      <c r="D270" s="12">
        <v>5.8955000000000002</v>
      </c>
      <c r="E270" s="12">
        <v>5.75727295869988E-2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-7.0000000000000007E-2</v>
      </c>
      <c r="Q270" s="12">
        <v>0</v>
      </c>
      <c r="R270" s="12">
        <v>0</v>
      </c>
      <c r="S270" s="12">
        <v>0</v>
      </c>
      <c r="V270" s="12">
        <v>-0.06</v>
      </c>
      <c r="W270" s="12">
        <v>0</v>
      </c>
      <c r="X270" s="12">
        <v>0</v>
      </c>
      <c r="Y270" s="12">
        <v>0</v>
      </c>
      <c r="AD270" s="12">
        <v>-0.03</v>
      </c>
      <c r="AV270" s="12">
        <v>-0.03</v>
      </c>
    </row>
    <row r="271" spans="1:52" x14ac:dyDescent="0.2">
      <c r="C271" s="18">
        <v>45200</v>
      </c>
      <c r="D271" s="12">
        <v>5.9135</v>
      </c>
      <c r="E271" s="12">
        <v>5.75687548349504E-2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-7.0000000000000007E-2</v>
      </c>
      <c r="Q271" s="12">
        <v>0</v>
      </c>
      <c r="R271" s="12">
        <v>0</v>
      </c>
      <c r="S271" s="12">
        <v>0</v>
      </c>
      <c r="V271" s="12">
        <v>-0.06</v>
      </c>
      <c r="W271" s="12">
        <v>0</v>
      </c>
      <c r="X271" s="12">
        <v>0</v>
      </c>
      <c r="Y271" s="12">
        <v>0</v>
      </c>
      <c r="AD271" s="12">
        <v>-0.03</v>
      </c>
      <c r="AV271" s="12">
        <v>-0.03</v>
      </c>
    </row>
    <row r="272" spans="1:52" x14ac:dyDescent="0.2">
      <c r="C272" s="18">
        <v>45231</v>
      </c>
      <c r="D272" s="12">
        <v>6.0705</v>
      </c>
      <c r="E272" s="12">
        <v>5.7564647591172899E-2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0</v>
      </c>
      <c r="M272" s="12">
        <v>0</v>
      </c>
      <c r="N272" s="12">
        <v>0</v>
      </c>
      <c r="O272" s="12">
        <v>0</v>
      </c>
      <c r="P272" s="12">
        <v>-7.0000000000000007E-2</v>
      </c>
      <c r="Q272" s="12">
        <v>0</v>
      </c>
      <c r="R272" s="12">
        <v>0</v>
      </c>
      <c r="S272" s="12">
        <v>0</v>
      </c>
      <c r="V272" s="12">
        <v>-0.06</v>
      </c>
      <c r="W272" s="12">
        <v>0</v>
      </c>
      <c r="X272" s="12">
        <v>0</v>
      </c>
      <c r="Y272" s="12">
        <v>0</v>
      </c>
      <c r="AD272" s="12">
        <v>-0.03</v>
      </c>
      <c r="AV272" s="12">
        <v>-0.03</v>
      </c>
    </row>
    <row r="273" spans="3:48" x14ac:dyDescent="0.2">
      <c r="C273" s="18">
        <v>45261</v>
      </c>
      <c r="D273" s="12">
        <v>6.2305000000000001</v>
      </c>
      <c r="E273" s="12">
        <v>5.7560672839135102E-2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-7.0000000000000007E-2</v>
      </c>
      <c r="Q273" s="12">
        <v>0</v>
      </c>
      <c r="R273" s="12">
        <v>0</v>
      </c>
      <c r="S273" s="12">
        <v>0</v>
      </c>
      <c r="V273" s="12">
        <v>-0.06</v>
      </c>
      <c r="W273" s="12">
        <v>0</v>
      </c>
      <c r="X273" s="12">
        <v>0</v>
      </c>
      <c r="Y273" s="12">
        <v>0</v>
      </c>
      <c r="AD273" s="12">
        <v>-0.03</v>
      </c>
      <c r="AV273" s="12">
        <v>-0.03</v>
      </c>
    </row>
    <row r="274" spans="3:48" x14ac:dyDescent="0.2">
      <c r="C274" s="18">
        <v>45292</v>
      </c>
      <c r="D274" s="12">
        <v>6.2614999999999998</v>
      </c>
      <c r="E274" s="12">
        <v>5.7556565595368703E-2</v>
      </c>
      <c r="F274" s="12">
        <v>0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-7.0000000000000007E-2</v>
      </c>
      <c r="Q274" s="12">
        <v>0</v>
      </c>
      <c r="R274" s="12">
        <v>0</v>
      </c>
      <c r="S274" s="12">
        <v>0</v>
      </c>
      <c r="V274" s="12">
        <v>-0.06</v>
      </c>
      <c r="W274" s="12">
        <v>0</v>
      </c>
      <c r="X274" s="12">
        <v>0</v>
      </c>
      <c r="Y274" s="12">
        <v>0</v>
      </c>
      <c r="AD274" s="12">
        <v>-3.875E-2</v>
      </c>
      <c r="AV274" s="12">
        <v>-0.03</v>
      </c>
    </row>
    <row r="275" spans="3:48" x14ac:dyDescent="0.2">
      <c r="C275" s="18">
        <v>45323</v>
      </c>
      <c r="D275" s="12">
        <v>6.1775000000000002</v>
      </c>
      <c r="E275" s="12">
        <v>5.7552458351607598E-2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-7.0000000000000007E-2</v>
      </c>
      <c r="Q275" s="12">
        <v>0</v>
      </c>
      <c r="R275" s="12">
        <v>0</v>
      </c>
      <c r="S275" s="12">
        <v>0</v>
      </c>
      <c r="V275" s="12">
        <v>-0.06</v>
      </c>
      <c r="W275" s="12">
        <v>0</v>
      </c>
      <c r="X275" s="12">
        <v>0</v>
      </c>
      <c r="Y275" s="12">
        <v>0</v>
      </c>
      <c r="AD275" s="12">
        <v>-0.03</v>
      </c>
      <c r="AV275" s="12">
        <v>-3.875E-2</v>
      </c>
    </row>
    <row r="276" spans="3:48" x14ac:dyDescent="0.2">
      <c r="C276" s="18">
        <v>45352</v>
      </c>
      <c r="D276" s="12">
        <v>6.0425000000000004</v>
      </c>
      <c r="E276" s="12">
        <v>5.7548616091320302E-2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-7.0000000000000007E-2</v>
      </c>
      <c r="Q276" s="12">
        <v>0</v>
      </c>
      <c r="R276" s="12">
        <v>0</v>
      </c>
      <c r="S276" s="12">
        <v>0</v>
      </c>
      <c r="V276" s="12">
        <v>-0.06</v>
      </c>
      <c r="W276" s="12">
        <v>0</v>
      </c>
      <c r="X276" s="12">
        <v>0</v>
      </c>
      <c r="Y276" s="12">
        <v>0</v>
      </c>
      <c r="AD276" s="12">
        <v>-2.375E-2</v>
      </c>
      <c r="AV276" s="12">
        <v>-0.03</v>
      </c>
    </row>
    <row r="277" spans="3:48" x14ac:dyDescent="0.2">
      <c r="C277" s="18">
        <v>45383</v>
      </c>
      <c r="D277" s="12">
        <v>5.8884999999999996</v>
      </c>
      <c r="E277" s="12">
        <v>5.7544508847569897E-2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-7.0000000000000007E-2</v>
      </c>
      <c r="Q277" s="12">
        <v>0</v>
      </c>
      <c r="R277" s="12">
        <v>0</v>
      </c>
      <c r="S277" s="12">
        <v>0</v>
      </c>
      <c r="V277" s="12">
        <v>-0.06</v>
      </c>
      <c r="W277" s="12">
        <v>0</v>
      </c>
      <c r="X277" s="12">
        <v>0</v>
      </c>
      <c r="Y277" s="12">
        <v>0</v>
      </c>
      <c r="AD277" s="12">
        <v>-5.0000000000000001E-3</v>
      </c>
      <c r="AV277" s="12">
        <v>-2.375E-2</v>
      </c>
    </row>
    <row r="278" spans="3:48" x14ac:dyDescent="0.2">
      <c r="C278" s="18">
        <v>45413</v>
      </c>
      <c r="D278" s="12">
        <v>5.8925000000000001</v>
      </c>
      <c r="E278" s="12">
        <v>5.7540534095558801E-2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-7.0000000000000007E-2</v>
      </c>
      <c r="Q278" s="12">
        <v>0</v>
      </c>
      <c r="R278" s="12">
        <v>0</v>
      </c>
      <c r="S278" s="12">
        <v>0</v>
      </c>
      <c r="V278" s="12">
        <v>-0.06</v>
      </c>
      <c r="W278" s="12">
        <v>0</v>
      </c>
      <c r="X278" s="12">
        <v>0</v>
      </c>
      <c r="Y278" s="12">
        <v>0</v>
      </c>
      <c r="AD278" s="12">
        <v>-5.0000000000000001E-3</v>
      </c>
      <c r="AV278" s="12">
        <v>-5.0000000000000001E-3</v>
      </c>
    </row>
    <row r="279" spans="3:48" x14ac:dyDescent="0.2">
      <c r="C279" s="18">
        <v>45444</v>
      </c>
      <c r="D279" s="12">
        <v>5.9325000000000001</v>
      </c>
      <c r="E279" s="12">
        <v>5.7536426851819901E-2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-7.0000000000000007E-2</v>
      </c>
      <c r="Q279" s="12">
        <v>0</v>
      </c>
      <c r="R279" s="12">
        <v>0</v>
      </c>
      <c r="S279" s="12">
        <v>0</v>
      </c>
      <c r="V279" s="12">
        <v>-0.06</v>
      </c>
      <c r="W279" s="12">
        <v>0</v>
      </c>
      <c r="X279" s="12">
        <v>0</v>
      </c>
      <c r="Y279" s="12">
        <v>0</v>
      </c>
      <c r="AD279" s="12">
        <v>-2.5000000000000001E-3</v>
      </c>
      <c r="AV279" s="12">
        <v>-5.0000000000000001E-3</v>
      </c>
    </row>
    <row r="280" spans="3:48" x14ac:dyDescent="0.2">
      <c r="C280" s="18">
        <v>45474</v>
      </c>
      <c r="D280" s="12">
        <v>5.9775</v>
      </c>
      <c r="E280" s="12">
        <v>5.7532452099819498E-2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-7.0000000000000007E-2</v>
      </c>
      <c r="Q280" s="12">
        <v>0</v>
      </c>
      <c r="R280" s="12">
        <v>0</v>
      </c>
      <c r="S280" s="12">
        <v>0</v>
      </c>
      <c r="V280" s="12">
        <v>-0.06</v>
      </c>
      <c r="W280" s="12">
        <v>0</v>
      </c>
      <c r="X280" s="12">
        <v>0</v>
      </c>
      <c r="Y280" s="12">
        <v>0</v>
      </c>
      <c r="AD280" s="12">
        <v>-1.25E-3</v>
      </c>
      <c r="AV280" s="12">
        <v>-2.5000000000000001E-3</v>
      </c>
    </row>
    <row r="281" spans="3:48" x14ac:dyDescent="0.2">
      <c r="C281" s="18">
        <v>45505</v>
      </c>
      <c r="D281" s="12">
        <v>6.0164999999999997</v>
      </c>
      <c r="E281" s="12">
        <v>5.75283448560917E-2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-7.0000000000000007E-2</v>
      </c>
      <c r="Q281" s="12">
        <v>0</v>
      </c>
      <c r="R281" s="12">
        <v>0</v>
      </c>
      <c r="S281" s="12">
        <v>0</v>
      </c>
      <c r="V281" s="12">
        <v>-0.06</v>
      </c>
      <c r="W281" s="12">
        <v>0</v>
      </c>
      <c r="X281" s="12">
        <v>0</v>
      </c>
      <c r="Y281" s="12">
        <v>0</v>
      </c>
      <c r="AD281" s="12">
        <v>0</v>
      </c>
      <c r="AV281" s="12">
        <v>-1.25E-3</v>
      </c>
    </row>
    <row r="282" spans="3:48" x14ac:dyDescent="0.2">
      <c r="C282" s="18">
        <v>45536</v>
      </c>
      <c r="D282" s="12">
        <v>6.0105000000000004</v>
      </c>
      <c r="E282" s="12">
        <v>5.75242376123688E-2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-7.0000000000000007E-2</v>
      </c>
      <c r="Q282" s="12">
        <v>0</v>
      </c>
      <c r="R282" s="12">
        <v>0</v>
      </c>
      <c r="S282" s="12">
        <v>0</v>
      </c>
      <c r="V282" s="12">
        <v>-0.06</v>
      </c>
      <c r="W282" s="12">
        <v>0</v>
      </c>
      <c r="X282" s="12">
        <v>0</v>
      </c>
      <c r="Y282" s="12">
        <v>0</v>
      </c>
      <c r="AD282" s="12">
        <v>-3.7499999999999999E-3</v>
      </c>
      <c r="AV282" s="12">
        <v>0</v>
      </c>
    </row>
    <row r="283" spans="3:48" x14ac:dyDescent="0.2">
      <c r="C283" s="18">
        <v>45566</v>
      </c>
      <c r="D283" s="12">
        <v>6.0285000000000002</v>
      </c>
      <c r="E283" s="12">
        <v>5.7520262860385203E-2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-7.0000000000000007E-2</v>
      </c>
      <c r="Q283" s="12">
        <v>0</v>
      </c>
      <c r="R283" s="12">
        <v>0</v>
      </c>
      <c r="S283" s="12">
        <v>0</v>
      </c>
      <c r="V283" s="12">
        <v>-0.06</v>
      </c>
      <c r="W283" s="12">
        <v>0</v>
      </c>
      <c r="X283" s="12">
        <v>0</v>
      </c>
      <c r="Y283" s="12">
        <v>0</v>
      </c>
      <c r="AD283" s="12">
        <v>-8.7500000000000008E-3</v>
      </c>
      <c r="AV283" s="12">
        <v>-3.7499999999999999E-3</v>
      </c>
    </row>
    <row r="284" spans="3:48" x14ac:dyDescent="0.2">
      <c r="C284" s="18">
        <v>45597</v>
      </c>
      <c r="D284" s="12">
        <v>6.1855000000000002</v>
      </c>
      <c r="E284" s="12">
        <v>5.7516155616673399E-2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-7.0000000000000007E-2</v>
      </c>
      <c r="Q284" s="12">
        <v>0</v>
      </c>
      <c r="R284" s="12">
        <v>0</v>
      </c>
      <c r="S284" s="12">
        <v>0</v>
      </c>
      <c r="V284" s="12">
        <v>-0.06</v>
      </c>
      <c r="W284" s="12">
        <v>0</v>
      </c>
      <c r="X284" s="12">
        <v>0</v>
      </c>
      <c r="Y284" s="12">
        <v>0</v>
      </c>
      <c r="AD284" s="12">
        <v>-2.6249999999999999E-2</v>
      </c>
      <c r="AV284" s="12">
        <v>-8.7500000000000008E-3</v>
      </c>
    </row>
    <row r="285" spans="3:48" x14ac:dyDescent="0.2">
      <c r="C285" s="18">
        <v>45627</v>
      </c>
      <c r="D285" s="12">
        <v>6.3455000000000004</v>
      </c>
      <c r="E285" s="12">
        <v>5.7512180864700599E-2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-7.0000000000000007E-2</v>
      </c>
      <c r="Q285" s="12">
        <v>0</v>
      </c>
      <c r="R285" s="12">
        <v>0</v>
      </c>
      <c r="S285" s="12">
        <v>0</v>
      </c>
      <c r="V285" s="12">
        <v>-0.06</v>
      </c>
      <c r="W285" s="12">
        <v>0</v>
      </c>
      <c r="X285" s="12">
        <v>0</v>
      </c>
      <c r="Y285" s="12">
        <v>0</v>
      </c>
      <c r="AD285" s="12">
        <v>-3.7499999999999999E-2</v>
      </c>
      <c r="AV285" s="12">
        <v>-2.6249999999999999E-2</v>
      </c>
    </row>
    <row r="286" spans="3:48" x14ac:dyDescent="0.2">
      <c r="C286" s="18"/>
      <c r="E286" s="12">
        <v>5.7508073620999897E-2</v>
      </c>
      <c r="F286" s="12">
        <v>0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-7.0000000000000007E-2</v>
      </c>
      <c r="Q286" s="12">
        <v>0</v>
      </c>
      <c r="R286" s="12">
        <v>0</v>
      </c>
      <c r="S286" s="12">
        <v>0</v>
      </c>
      <c r="V286" s="12">
        <v>-0.06</v>
      </c>
      <c r="W286" s="12">
        <v>0</v>
      </c>
      <c r="X286" s="12">
        <v>0</v>
      </c>
      <c r="Y286" s="12">
        <v>0</v>
      </c>
      <c r="AD286" s="12">
        <v>-3.875E-2</v>
      </c>
      <c r="AV286" s="12">
        <v>-3.7499999999999999E-2</v>
      </c>
    </row>
    <row r="287" spans="3:48" x14ac:dyDescent="0.2">
      <c r="C287" s="18"/>
      <c r="E287" s="12">
        <v>5.7503966377305399E-2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-7.0000000000000007E-2</v>
      </c>
      <c r="Q287" s="12">
        <v>0</v>
      </c>
      <c r="R287" s="12">
        <v>0</v>
      </c>
      <c r="S287" s="12">
        <v>0</v>
      </c>
      <c r="U287" s="12">
        <v>0</v>
      </c>
      <c r="V287" s="12">
        <v>-0.06</v>
      </c>
      <c r="W287" s="12">
        <v>0</v>
      </c>
      <c r="X287" s="12">
        <v>0</v>
      </c>
      <c r="Y287" s="12">
        <v>0</v>
      </c>
      <c r="Z287" s="12">
        <v>-7.0000000000000007E-2</v>
      </c>
      <c r="AA287" s="12">
        <v>0</v>
      </c>
      <c r="AD287" s="12">
        <v>-0.03</v>
      </c>
      <c r="AV287" s="12">
        <v>-3.875E-2</v>
      </c>
    </row>
    <row r="288" spans="3:48" x14ac:dyDescent="0.2">
      <c r="C288" s="18"/>
      <c r="E288" s="12">
        <v>5.7500256608811202E-2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-7.0000000000000007E-2</v>
      </c>
      <c r="Q288" s="12">
        <v>0</v>
      </c>
      <c r="R288" s="12">
        <v>0</v>
      </c>
      <c r="S288" s="12">
        <v>0</v>
      </c>
      <c r="U288" s="12">
        <v>0</v>
      </c>
      <c r="V288" s="12">
        <v>-0.06</v>
      </c>
      <c r="W288" s="12">
        <v>0</v>
      </c>
      <c r="X288" s="12">
        <v>0</v>
      </c>
      <c r="Y288" s="12">
        <v>0</v>
      </c>
      <c r="Z288" s="12">
        <v>-7.0000000000000007E-2</v>
      </c>
      <c r="AA288" s="12">
        <v>0</v>
      </c>
      <c r="AD288" s="12">
        <v>-2.375E-2</v>
      </c>
      <c r="AV288" s="12">
        <v>-0.03</v>
      </c>
    </row>
    <row r="289" spans="3:48" x14ac:dyDescent="0.2">
      <c r="C289" s="18"/>
      <c r="E289" s="12">
        <v>5.7496149365127397E-2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-7.0000000000000007E-2</v>
      </c>
      <c r="Q289" s="12">
        <v>0</v>
      </c>
      <c r="R289" s="12">
        <v>0</v>
      </c>
      <c r="S289" s="12">
        <v>0</v>
      </c>
      <c r="U289" s="12">
        <v>0</v>
      </c>
      <c r="V289" s="12">
        <v>-0.06</v>
      </c>
      <c r="W289" s="12">
        <v>0</v>
      </c>
      <c r="X289" s="12">
        <v>0</v>
      </c>
      <c r="Y289" s="12">
        <v>0</v>
      </c>
      <c r="Z289" s="12">
        <v>-7.0000000000000007E-2</v>
      </c>
      <c r="AA289" s="12">
        <v>0</v>
      </c>
      <c r="AD289" s="12">
        <v>-5.0000000000000001E-3</v>
      </c>
      <c r="AV289" s="12">
        <v>-2.375E-2</v>
      </c>
    </row>
    <row r="290" spans="3:48" x14ac:dyDescent="0.2">
      <c r="C290" s="18"/>
      <c r="E290" s="12">
        <v>5.7492174613180201E-2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-7.0000000000000007E-2</v>
      </c>
      <c r="Q290" s="12">
        <v>0</v>
      </c>
      <c r="R290" s="12">
        <v>0</v>
      </c>
      <c r="S290" s="12">
        <v>0</v>
      </c>
      <c r="U290" s="12">
        <v>0</v>
      </c>
      <c r="V290" s="12">
        <v>-0.06</v>
      </c>
      <c r="W290" s="12">
        <v>0</v>
      </c>
      <c r="X290" s="12">
        <v>0</v>
      </c>
      <c r="Y290" s="12">
        <v>0</v>
      </c>
      <c r="Z290" s="12">
        <v>-7.0000000000000007E-2</v>
      </c>
      <c r="AA290" s="12">
        <v>0</v>
      </c>
      <c r="AD290" s="12">
        <v>-5.0000000000000001E-3</v>
      </c>
      <c r="AV290" s="12">
        <v>-5.0000000000000001E-3</v>
      </c>
    </row>
    <row r="291" spans="3:48" x14ac:dyDescent="0.2">
      <c r="C291" s="18"/>
      <c r="E291" s="12">
        <v>5.7488067369507498E-2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-7.0000000000000007E-2</v>
      </c>
      <c r="Q291" s="12">
        <v>0</v>
      </c>
      <c r="R291" s="12">
        <v>0</v>
      </c>
      <c r="S291" s="12">
        <v>0</v>
      </c>
      <c r="U291" s="12">
        <v>0</v>
      </c>
      <c r="V291" s="12">
        <v>-0.06</v>
      </c>
      <c r="W291" s="12">
        <v>0</v>
      </c>
      <c r="X291" s="12">
        <v>0</v>
      </c>
      <c r="Y291" s="12">
        <v>0</v>
      </c>
      <c r="Z291" s="12">
        <v>-7.0000000000000007E-2</v>
      </c>
      <c r="AA291" s="12">
        <v>0</v>
      </c>
      <c r="AD291" s="12">
        <v>-2.5000000000000001E-3</v>
      </c>
      <c r="AV291" s="12">
        <v>-5.0000000000000001E-3</v>
      </c>
    </row>
    <row r="292" spans="3:48" x14ac:dyDescent="0.2">
      <c r="C292" s="18"/>
      <c r="E292" s="12">
        <v>5.7484092617571002E-2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-7.0000000000000007E-2</v>
      </c>
      <c r="Q292" s="12">
        <v>0</v>
      </c>
      <c r="R292" s="12">
        <v>0</v>
      </c>
      <c r="S292" s="12">
        <v>0</v>
      </c>
      <c r="U292" s="12">
        <v>0</v>
      </c>
      <c r="V292" s="12">
        <v>-0.06</v>
      </c>
      <c r="W292" s="12">
        <v>0</v>
      </c>
      <c r="X292" s="12">
        <v>0</v>
      </c>
      <c r="Y292" s="12">
        <v>0</v>
      </c>
      <c r="Z292" s="12">
        <v>-7.0000000000000007E-2</v>
      </c>
      <c r="AA292" s="12">
        <v>0</v>
      </c>
      <c r="AD292" s="12">
        <v>-1.25E-3</v>
      </c>
      <c r="AV292" s="12">
        <v>-2.5000000000000001E-3</v>
      </c>
    </row>
    <row r="293" spans="3:48" x14ac:dyDescent="0.2">
      <c r="C293" s="18"/>
      <c r="E293" s="12">
        <v>5.7479985373909401E-2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-7.0000000000000007E-2</v>
      </c>
      <c r="Q293" s="12">
        <v>0</v>
      </c>
      <c r="R293" s="12">
        <v>0</v>
      </c>
      <c r="S293" s="12">
        <v>0</v>
      </c>
      <c r="U293" s="12">
        <v>0</v>
      </c>
      <c r="V293" s="12">
        <v>-0.06</v>
      </c>
      <c r="W293" s="12">
        <v>0</v>
      </c>
      <c r="X293" s="12">
        <v>0</v>
      </c>
      <c r="Y293" s="12">
        <v>0</v>
      </c>
      <c r="Z293" s="12">
        <v>-7.0000000000000007E-2</v>
      </c>
      <c r="AA293" s="12">
        <v>0</v>
      </c>
      <c r="AD293" s="12">
        <v>0</v>
      </c>
      <c r="AV293" s="12">
        <v>-1.25E-3</v>
      </c>
    </row>
    <row r="294" spans="3:48" x14ac:dyDescent="0.2">
      <c r="C294" s="18"/>
      <c r="E294" s="12">
        <v>5.7475878130252699E-2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-7.0000000000000007E-2</v>
      </c>
      <c r="Q294" s="12">
        <v>0</v>
      </c>
      <c r="R294" s="12">
        <v>0</v>
      </c>
      <c r="S294" s="12">
        <v>0</v>
      </c>
      <c r="U294" s="12">
        <v>0</v>
      </c>
      <c r="V294" s="12">
        <v>-0.06</v>
      </c>
      <c r="W294" s="12">
        <v>0</v>
      </c>
      <c r="X294" s="12">
        <v>0</v>
      </c>
      <c r="Y294" s="12">
        <v>0</v>
      </c>
      <c r="Z294" s="12">
        <v>-7.0000000000000007E-2</v>
      </c>
      <c r="AA294" s="12">
        <v>0</v>
      </c>
      <c r="AD294" s="12">
        <v>-3.7499999999999999E-3</v>
      </c>
      <c r="AV294" s="12">
        <v>0</v>
      </c>
    </row>
    <row r="295" spans="3:48" x14ac:dyDescent="0.2">
      <c r="C295" s="18"/>
      <c r="E295" s="12">
        <v>5.7471903378332599E-2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-7.0000000000000007E-2</v>
      </c>
      <c r="Q295" s="12">
        <v>0</v>
      </c>
      <c r="R295" s="12">
        <v>0</v>
      </c>
      <c r="S295" s="12">
        <v>0</v>
      </c>
      <c r="U295" s="12">
        <v>0</v>
      </c>
      <c r="V295" s="12">
        <v>-0.06</v>
      </c>
      <c r="W295" s="12">
        <v>0</v>
      </c>
      <c r="X295" s="12">
        <v>0</v>
      </c>
      <c r="Y295" s="12">
        <v>0</v>
      </c>
      <c r="Z295" s="12">
        <v>-7.0000000000000007E-2</v>
      </c>
      <c r="AA295" s="12">
        <v>0</v>
      </c>
      <c r="AD295" s="12">
        <v>-8.7500000000000008E-3</v>
      </c>
      <c r="AV295" s="12">
        <v>-3.7499999999999999E-3</v>
      </c>
    </row>
    <row r="296" spans="3:48" x14ac:dyDescent="0.2">
      <c r="C296" s="18"/>
      <c r="E296" s="12">
        <v>5.7467796134687402E-2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-7.0000000000000007E-2</v>
      </c>
      <c r="Q296" s="12">
        <v>0</v>
      </c>
      <c r="R296" s="12">
        <v>0</v>
      </c>
      <c r="S296" s="12">
        <v>0</v>
      </c>
      <c r="U296" s="12">
        <v>0</v>
      </c>
      <c r="V296" s="12">
        <v>-0.06</v>
      </c>
      <c r="W296" s="12">
        <v>0</v>
      </c>
      <c r="X296" s="12">
        <v>0</v>
      </c>
      <c r="Y296" s="12">
        <v>0</v>
      </c>
      <c r="Z296" s="12">
        <v>-7.0000000000000007E-2</v>
      </c>
      <c r="AA296" s="12">
        <v>0</v>
      </c>
      <c r="AD296" s="12">
        <v>-2.6249999999999999E-2</v>
      </c>
      <c r="AV296" s="12">
        <v>-8.7500000000000008E-3</v>
      </c>
    </row>
    <row r="297" spans="3:48" x14ac:dyDescent="0.2">
      <c r="C297" s="18"/>
      <c r="E297" s="12">
        <v>5.7463821382778099E-2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-7.0000000000000007E-2</v>
      </c>
      <c r="Q297" s="12">
        <v>0</v>
      </c>
      <c r="R297" s="12">
        <v>0</v>
      </c>
      <c r="S297" s="12">
        <v>0</v>
      </c>
      <c r="U297" s="12">
        <v>0</v>
      </c>
      <c r="V297" s="12">
        <v>-0.06</v>
      </c>
      <c r="W297" s="12">
        <v>0</v>
      </c>
      <c r="X297" s="12">
        <v>0</v>
      </c>
      <c r="Y297" s="12">
        <v>0</v>
      </c>
      <c r="Z297" s="12">
        <v>-7.0000000000000007E-2</v>
      </c>
      <c r="AA297" s="12">
        <v>0</v>
      </c>
      <c r="AD297" s="12">
        <v>-3.7499999999999999E-2</v>
      </c>
      <c r="AV297" s="12">
        <v>-2.6249999999999999E-2</v>
      </c>
    </row>
    <row r="298" spans="3:48" x14ac:dyDescent="0.2">
      <c r="C298" s="18"/>
      <c r="E298" s="12">
        <v>5.7459714139143497E-2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-7.0000000000000007E-2</v>
      </c>
      <c r="Q298" s="12">
        <v>0</v>
      </c>
      <c r="R298" s="12">
        <v>0</v>
      </c>
      <c r="S298" s="12">
        <v>0</v>
      </c>
      <c r="U298" s="12">
        <v>0</v>
      </c>
      <c r="V298" s="12">
        <v>-0.06</v>
      </c>
      <c r="W298" s="12">
        <v>0</v>
      </c>
      <c r="X298" s="12">
        <v>0</v>
      </c>
      <c r="Y298" s="12">
        <v>0</v>
      </c>
      <c r="Z298" s="12">
        <v>-7.0000000000000007E-2</v>
      </c>
      <c r="AA298" s="12">
        <v>0</v>
      </c>
      <c r="AD298" s="12">
        <v>-3.875E-2</v>
      </c>
      <c r="AV298" s="12">
        <v>-3.7499999999999999E-2</v>
      </c>
    </row>
    <row r="299" spans="3:48" x14ac:dyDescent="0.2">
      <c r="C299" s="18"/>
      <c r="E299" s="12">
        <v>5.7455606895514801E-2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-7.0000000000000007E-2</v>
      </c>
      <c r="Q299" s="12">
        <v>0</v>
      </c>
      <c r="R299" s="12">
        <v>0</v>
      </c>
      <c r="S299" s="12">
        <v>0</v>
      </c>
      <c r="U299" s="12">
        <v>0</v>
      </c>
      <c r="V299" s="12">
        <v>-0.06</v>
      </c>
      <c r="W299" s="12">
        <v>0</v>
      </c>
      <c r="X299" s="12">
        <v>0</v>
      </c>
      <c r="Y299" s="12">
        <v>0</v>
      </c>
      <c r="Z299" s="12">
        <v>-7.0000000000000007E-2</v>
      </c>
      <c r="AA299" s="12">
        <v>0</v>
      </c>
      <c r="AD299" s="12">
        <v>-0.03</v>
      </c>
      <c r="AV299" s="12">
        <v>-3.875E-2</v>
      </c>
    </row>
    <row r="300" spans="3:48" x14ac:dyDescent="0.2">
      <c r="C300" s="18"/>
      <c r="E300" s="12">
        <v>5.7451897127081E-2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-7.0000000000000007E-2</v>
      </c>
      <c r="Q300" s="12">
        <v>0</v>
      </c>
      <c r="R300" s="12">
        <v>0</v>
      </c>
      <c r="S300" s="12">
        <v>0</v>
      </c>
      <c r="U300" s="12">
        <v>0</v>
      </c>
      <c r="V300" s="12">
        <v>-0.06</v>
      </c>
      <c r="W300" s="12">
        <v>0</v>
      </c>
      <c r="X300" s="12">
        <v>0</v>
      </c>
      <c r="Y300" s="12">
        <v>0</v>
      </c>
      <c r="Z300" s="12">
        <v>-7.0000000000000007E-2</v>
      </c>
      <c r="AA300" s="12">
        <v>0</v>
      </c>
      <c r="AD300" s="12">
        <v>-2.375E-2</v>
      </c>
      <c r="AV300" s="12">
        <v>-0.03</v>
      </c>
    </row>
    <row r="301" spans="3:48" x14ac:dyDescent="0.2">
      <c r="C301" s="18"/>
      <c r="E301" s="12">
        <v>5.7447789883462899E-2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-7.0000000000000007E-2</v>
      </c>
      <c r="Q301" s="12">
        <v>0</v>
      </c>
      <c r="R301" s="12">
        <v>0</v>
      </c>
      <c r="S301" s="12">
        <v>0</v>
      </c>
      <c r="U301" s="12">
        <v>0</v>
      </c>
      <c r="V301" s="12">
        <v>-0.06</v>
      </c>
      <c r="W301" s="12">
        <v>0</v>
      </c>
      <c r="X301" s="12">
        <v>0</v>
      </c>
      <c r="Y301" s="12">
        <v>0</v>
      </c>
      <c r="Z301" s="12">
        <v>-7.0000000000000007E-2</v>
      </c>
      <c r="AA301" s="12">
        <v>0</v>
      </c>
      <c r="AD301" s="12">
        <v>-5.0000000000000001E-3</v>
      </c>
      <c r="AV301" s="12">
        <v>-2.375E-2</v>
      </c>
    </row>
    <row r="302" spans="3:48" x14ac:dyDescent="0.2">
      <c r="C302" s="18"/>
      <c r="E302" s="12">
        <v>5.7443815131580103E-2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-7.0000000000000007E-2</v>
      </c>
      <c r="Q302" s="12">
        <v>0</v>
      </c>
      <c r="R302" s="12">
        <v>0</v>
      </c>
      <c r="S302" s="12">
        <v>0</v>
      </c>
      <c r="U302" s="12">
        <v>0</v>
      </c>
      <c r="V302" s="12">
        <v>-0.06</v>
      </c>
      <c r="W302" s="12">
        <v>0</v>
      </c>
      <c r="X302" s="12">
        <v>0</v>
      </c>
      <c r="Y302" s="12">
        <v>0</v>
      </c>
      <c r="Z302" s="12">
        <v>-7.0000000000000007E-2</v>
      </c>
      <c r="AA302" s="12">
        <v>0</v>
      </c>
      <c r="AD302" s="12">
        <v>-5.0000000000000001E-3</v>
      </c>
      <c r="AV302" s="12">
        <v>-5.0000000000000001E-3</v>
      </c>
    </row>
    <row r="303" spans="3:48" x14ac:dyDescent="0.2">
      <c r="C303" s="18"/>
      <c r="E303" s="12">
        <v>5.7439707887972702E-2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-7.0000000000000007E-2</v>
      </c>
      <c r="Q303" s="12">
        <v>0</v>
      </c>
      <c r="R303" s="12">
        <v>0</v>
      </c>
      <c r="S303" s="12">
        <v>0</v>
      </c>
      <c r="U303" s="12">
        <v>0</v>
      </c>
      <c r="V303" s="12">
        <v>-0.06</v>
      </c>
      <c r="W303" s="12">
        <v>0</v>
      </c>
      <c r="X303" s="12">
        <v>0</v>
      </c>
      <c r="Y303" s="12">
        <v>0</v>
      </c>
      <c r="Z303" s="12">
        <v>-7.0000000000000007E-2</v>
      </c>
      <c r="AA303" s="12">
        <v>0</v>
      </c>
      <c r="AD303" s="12">
        <v>-2.5000000000000001E-3</v>
      </c>
      <c r="AV303" s="12">
        <v>-5.0000000000000001E-3</v>
      </c>
    </row>
    <row r="304" spans="3:48" x14ac:dyDescent="0.2">
      <c r="C304" s="18"/>
      <c r="E304" s="12">
        <v>5.7435733136100599E-2</v>
      </c>
      <c r="F304" s="12">
        <v>0</v>
      </c>
      <c r="G304" s="12">
        <v>0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-7.0000000000000007E-2</v>
      </c>
      <c r="Q304" s="12">
        <v>0</v>
      </c>
      <c r="R304" s="12">
        <v>0</v>
      </c>
      <c r="S304" s="12">
        <v>0</v>
      </c>
      <c r="U304" s="12">
        <v>0</v>
      </c>
      <c r="V304" s="12">
        <v>-0.06</v>
      </c>
      <c r="W304" s="12">
        <v>0</v>
      </c>
      <c r="X304" s="12">
        <v>0</v>
      </c>
      <c r="Y304" s="12">
        <v>0</v>
      </c>
      <c r="Z304" s="12">
        <v>-7.0000000000000007E-2</v>
      </c>
      <c r="AA304" s="12">
        <v>0</v>
      </c>
      <c r="AD304" s="12">
        <v>-1.25E-3</v>
      </c>
      <c r="AV304" s="12">
        <v>-2.5000000000000001E-3</v>
      </c>
    </row>
    <row r="305" spans="3:48" x14ac:dyDescent="0.2">
      <c r="C305" s="18"/>
      <c r="E305" s="12">
        <v>5.7431625892504702E-2</v>
      </c>
      <c r="F305" s="12">
        <v>0</v>
      </c>
      <c r="G305" s="12">
        <v>0</v>
      </c>
      <c r="H305" s="12">
        <v>0</v>
      </c>
      <c r="I305" s="12">
        <v>0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-7.0000000000000007E-2</v>
      </c>
      <c r="Q305" s="12">
        <v>0</v>
      </c>
      <c r="R305" s="12">
        <v>0</v>
      </c>
      <c r="S305" s="12">
        <v>0</v>
      </c>
      <c r="U305" s="12">
        <v>0</v>
      </c>
      <c r="V305" s="12">
        <v>-0.06</v>
      </c>
      <c r="W305" s="12">
        <v>0</v>
      </c>
      <c r="X305" s="12">
        <v>0</v>
      </c>
      <c r="Y305" s="12">
        <v>0</v>
      </c>
      <c r="Z305" s="12">
        <v>-7.0000000000000007E-2</v>
      </c>
      <c r="AA305" s="12">
        <v>0</v>
      </c>
      <c r="AD305" s="12">
        <v>0</v>
      </c>
      <c r="AV305" s="12">
        <v>-1.25E-3</v>
      </c>
    </row>
    <row r="306" spans="3:48" x14ac:dyDescent="0.2">
      <c r="C306" s="18"/>
      <c r="E306" s="12">
        <v>5.7427518648914599E-2</v>
      </c>
      <c r="F306" s="12">
        <v>0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-7.0000000000000007E-2</v>
      </c>
      <c r="Q306" s="12">
        <v>0</v>
      </c>
      <c r="R306" s="12">
        <v>0</v>
      </c>
      <c r="S306" s="12">
        <v>0</v>
      </c>
      <c r="U306" s="12">
        <v>0</v>
      </c>
      <c r="V306" s="12">
        <v>-0.06</v>
      </c>
      <c r="W306" s="12">
        <v>0</v>
      </c>
      <c r="X306" s="12">
        <v>0</v>
      </c>
      <c r="Y306" s="12">
        <v>0</v>
      </c>
      <c r="Z306" s="12">
        <v>-7.0000000000000007E-2</v>
      </c>
      <c r="AA306" s="12">
        <v>0</v>
      </c>
      <c r="AD306" s="12">
        <v>-3.7499999999999999E-3</v>
      </c>
      <c r="AV306" s="12">
        <v>0</v>
      </c>
    </row>
    <row r="307" spans="3:48" x14ac:dyDescent="0.2">
      <c r="C307" s="18"/>
      <c r="E307" s="12">
        <v>5.7423543897058102E-2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-7.0000000000000007E-2</v>
      </c>
      <c r="Q307" s="12">
        <v>0</v>
      </c>
      <c r="R307" s="12">
        <v>0</v>
      </c>
      <c r="S307" s="12">
        <v>0</v>
      </c>
      <c r="U307" s="12">
        <v>0</v>
      </c>
      <c r="V307" s="12">
        <v>-0.06</v>
      </c>
      <c r="W307" s="12">
        <v>0</v>
      </c>
      <c r="X307" s="12">
        <v>0</v>
      </c>
      <c r="Y307" s="12">
        <v>0</v>
      </c>
      <c r="Z307" s="12">
        <v>-7.0000000000000007E-2</v>
      </c>
      <c r="AA307" s="12">
        <v>0</v>
      </c>
      <c r="AD307" s="12">
        <v>-8.7500000000000008E-3</v>
      </c>
      <c r="AV307" s="12">
        <v>-3.7499999999999999E-3</v>
      </c>
    </row>
    <row r="308" spans="3:48" x14ac:dyDescent="0.2">
      <c r="C308" s="18"/>
      <c r="E308" s="12">
        <v>5.7419436653478997E-2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-7.0000000000000007E-2</v>
      </c>
      <c r="Q308" s="12">
        <v>0</v>
      </c>
      <c r="R308" s="12">
        <v>0</v>
      </c>
      <c r="S308" s="12">
        <v>0</v>
      </c>
      <c r="U308" s="12">
        <v>0</v>
      </c>
      <c r="V308" s="12">
        <v>-0.06</v>
      </c>
      <c r="W308" s="12">
        <v>0</v>
      </c>
      <c r="X308" s="12">
        <v>0</v>
      </c>
      <c r="Y308" s="12">
        <v>0</v>
      </c>
      <c r="Z308" s="12">
        <v>-7.0000000000000007E-2</v>
      </c>
      <c r="AA308" s="12">
        <v>0</v>
      </c>
      <c r="AD308" s="12">
        <v>-2.6249999999999999E-2</v>
      </c>
      <c r="AV308" s="12">
        <v>-8.7500000000000008E-3</v>
      </c>
    </row>
    <row r="309" spans="3:48" x14ac:dyDescent="0.2">
      <c r="C309" s="18"/>
      <c r="E309" s="12">
        <v>5.74154619016332E-2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-7.0000000000000007E-2</v>
      </c>
      <c r="Q309" s="12">
        <v>0</v>
      </c>
      <c r="R309" s="12">
        <v>0</v>
      </c>
      <c r="S309" s="12">
        <v>0</v>
      </c>
      <c r="U309" s="12">
        <v>0</v>
      </c>
      <c r="V309" s="12">
        <v>-0.06</v>
      </c>
      <c r="W309" s="12">
        <v>0</v>
      </c>
      <c r="X309" s="12">
        <v>0</v>
      </c>
      <c r="Y309" s="12">
        <v>0</v>
      </c>
      <c r="Z309" s="12">
        <v>-7.0000000000000007E-2</v>
      </c>
      <c r="AA309" s="12">
        <v>0</v>
      </c>
      <c r="AD309" s="12">
        <v>-3.7499999999999999E-2</v>
      </c>
      <c r="AV309" s="12">
        <v>-2.6249999999999999E-2</v>
      </c>
    </row>
    <row r="310" spans="3:48" x14ac:dyDescent="0.2">
      <c r="C310" s="18"/>
      <c r="E310" s="12">
        <v>5.7411354658065197E-2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-7.0000000000000007E-2</v>
      </c>
      <c r="Q310" s="12">
        <v>0</v>
      </c>
      <c r="R310" s="12">
        <v>0</v>
      </c>
      <c r="S310" s="12">
        <v>0</v>
      </c>
      <c r="U310" s="12">
        <v>0</v>
      </c>
      <c r="V310" s="12">
        <v>-0.06</v>
      </c>
      <c r="W310" s="12">
        <v>0</v>
      </c>
      <c r="X310" s="12">
        <v>0</v>
      </c>
      <c r="Y310" s="12">
        <v>0</v>
      </c>
      <c r="Z310" s="12">
        <v>-7.0000000000000007E-2</v>
      </c>
      <c r="AA310" s="12">
        <v>0</v>
      </c>
      <c r="AD310" s="12">
        <v>-3.875E-2</v>
      </c>
      <c r="AV310" s="12">
        <v>-3.7499999999999999E-2</v>
      </c>
    </row>
    <row r="311" spans="3:48" x14ac:dyDescent="0.2">
      <c r="C311" s="18"/>
      <c r="E311" s="12">
        <v>5.74072474145026E-2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-7.0000000000000007E-2</v>
      </c>
      <c r="Q311" s="12">
        <v>0</v>
      </c>
      <c r="R311" s="12">
        <v>0</v>
      </c>
      <c r="S311" s="12">
        <v>0</v>
      </c>
      <c r="U311" s="12">
        <v>0</v>
      </c>
      <c r="V311" s="12">
        <v>-0.06</v>
      </c>
      <c r="W311" s="12">
        <v>0</v>
      </c>
      <c r="X311" s="12">
        <v>0</v>
      </c>
      <c r="Y311" s="12">
        <v>0</v>
      </c>
      <c r="Z311" s="12">
        <v>-7.0000000000000007E-2</v>
      </c>
      <c r="AA311" s="12">
        <v>0</v>
      </c>
      <c r="AD311" s="12">
        <v>-0.03</v>
      </c>
      <c r="AV311" s="12">
        <v>-3.875E-2</v>
      </c>
    </row>
    <row r="312" spans="3:48" x14ac:dyDescent="0.2">
      <c r="C312" s="18"/>
      <c r="E312" s="12">
        <v>5.7403537646128398E-2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-7.0000000000000007E-2</v>
      </c>
      <c r="Q312" s="12">
        <v>0</v>
      </c>
      <c r="R312" s="12">
        <v>0</v>
      </c>
      <c r="S312" s="12">
        <v>0</v>
      </c>
      <c r="U312" s="12">
        <v>0</v>
      </c>
      <c r="V312" s="12">
        <v>-0.06</v>
      </c>
      <c r="W312" s="12">
        <v>0</v>
      </c>
      <c r="X312" s="12">
        <v>0</v>
      </c>
      <c r="Y312" s="12">
        <v>0</v>
      </c>
      <c r="Z312" s="12">
        <v>-7.0000000000000007E-2</v>
      </c>
      <c r="AA312" s="12">
        <v>0</v>
      </c>
      <c r="AD312" s="12">
        <v>-2.375E-2</v>
      </c>
      <c r="AV312" s="12">
        <v>-0.03</v>
      </c>
    </row>
    <row r="313" spans="3:48" x14ac:dyDescent="0.2">
      <c r="C313" s="18"/>
      <c r="E313" s="12">
        <v>5.7399430402576397E-2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-7.0000000000000007E-2</v>
      </c>
      <c r="Q313" s="12">
        <v>0</v>
      </c>
      <c r="R313" s="12">
        <v>0</v>
      </c>
      <c r="S313" s="12">
        <v>0</v>
      </c>
      <c r="U313" s="12">
        <v>0</v>
      </c>
      <c r="V313" s="12">
        <v>-0.06</v>
      </c>
      <c r="W313" s="12">
        <v>0</v>
      </c>
      <c r="X313" s="12">
        <v>0</v>
      </c>
      <c r="Y313" s="12">
        <v>0</v>
      </c>
      <c r="Z313" s="12">
        <v>-7.0000000000000007E-2</v>
      </c>
      <c r="AA313" s="12">
        <v>0</v>
      </c>
      <c r="AD313" s="12">
        <v>-5.0000000000000001E-3</v>
      </c>
      <c r="AV313" s="12">
        <v>-2.375E-2</v>
      </c>
    </row>
    <row r="314" spans="3:48" x14ac:dyDescent="0.2">
      <c r="C314" s="18"/>
      <c r="E314" s="12">
        <v>5.7395455650757703E-2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-7.0000000000000007E-2</v>
      </c>
      <c r="Q314" s="12">
        <v>0</v>
      </c>
      <c r="R314" s="12">
        <v>0</v>
      </c>
      <c r="S314" s="12">
        <v>0</v>
      </c>
      <c r="U314" s="12">
        <v>0</v>
      </c>
      <c r="V314" s="12">
        <v>-0.06</v>
      </c>
      <c r="W314" s="12">
        <v>0</v>
      </c>
      <c r="X314" s="12">
        <v>0</v>
      </c>
      <c r="Y314" s="12">
        <v>0</v>
      </c>
      <c r="Z314" s="12">
        <v>-7.0000000000000007E-2</v>
      </c>
      <c r="AA314" s="12">
        <v>0</v>
      </c>
      <c r="AD314" s="12">
        <v>-5.0000000000000001E-3</v>
      </c>
      <c r="AV314" s="12">
        <v>-5.0000000000000001E-3</v>
      </c>
    </row>
    <row r="315" spans="3:48" x14ac:dyDescent="0.2">
      <c r="C315" s="18"/>
      <c r="E315" s="12">
        <v>5.7391348407216401E-2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-7.0000000000000007E-2</v>
      </c>
      <c r="Q315" s="12">
        <v>0</v>
      </c>
      <c r="R315" s="12">
        <v>0</v>
      </c>
      <c r="S315" s="12">
        <v>0</v>
      </c>
      <c r="U315" s="12">
        <v>0</v>
      </c>
      <c r="V315" s="12">
        <v>-0.06</v>
      </c>
      <c r="W315" s="12">
        <v>0</v>
      </c>
      <c r="X315" s="12">
        <v>0</v>
      </c>
      <c r="Y315" s="12">
        <v>0</v>
      </c>
      <c r="Z315" s="12">
        <v>-7.0000000000000007E-2</v>
      </c>
      <c r="AA315" s="12">
        <v>0</v>
      </c>
      <c r="AD315" s="12">
        <v>-2.5000000000000001E-3</v>
      </c>
      <c r="AV315" s="12">
        <v>-5.0000000000000001E-3</v>
      </c>
    </row>
    <row r="316" spans="3:48" x14ac:dyDescent="0.2">
      <c r="C316" s="18"/>
      <c r="E316" s="12">
        <v>5.7387373655408198E-2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-7.0000000000000007E-2</v>
      </c>
      <c r="Q316" s="12">
        <v>0</v>
      </c>
      <c r="R316" s="12">
        <v>0</v>
      </c>
      <c r="S316" s="12">
        <v>0</v>
      </c>
      <c r="U316" s="12">
        <v>0</v>
      </c>
      <c r="V316" s="12">
        <v>-0.06</v>
      </c>
      <c r="W316" s="12">
        <v>0</v>
      </c>
      <c r="X316" s="12">
        <v>0</v>
      </c>
      <c r="Y316" s="12">
        <v>0</v>
      </c>
      <c r="Z316" s="12">
        <v>-7.0000000000000007E-2</v>
      </c>
      <c r="AA316" s="12">
        <v>0</v>
      </c>
      <c r="AD316" s="12">
        <v>-1.25E-3</v>
      </c>
      <c r="AV316" s="12">
        <v>-2.5000000000000001E-3</v>
      </c>
    </row>
    <row r="317" spans="3:48" x14ac:dyDescent="0.2">
      <c r="C317" s="18"/>
      <c r="E317" s="12">
        <v>5.7383266411878103E-2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-7.0000000000000007E-2</v>
      </c>
      <c r="Q317" s="12">
        <v>0</v>
      </c>
      <c r="R317" s="12">
        <v>0</v>
      </c>
      <c r="S317" s="12">
        <v>0</v>
      </c>
      <c r="U317" s="12">
        <v>0</v>
      </c>
      <c r="V317" s="12">
        <v>-0.06</v>
      </c>
      <c r="W317" s="12">
        <v>0</v>
      </c>
      <c r="X317" s="12">
        <v>0</v>
      </c>
      <c r="Y317" s="12">
        <v>0</v>
      </c>
      <c r="Z317" s="12">
        <v>-7.0000000000000007E-2</v>
      </c>
      <c r="AA317" s="12">
        <v>0</v>
      </c>
      <c r="AD317" s="12">
        <v>0</v>
      </c>
      <c r="AV317" s="12">
        <v>-1.25E-3</v>
      </c>
    </row>
    <row r="318" spans="3:48" x14ac:dyDescent="0.2">
      <c r="C318" s="18"/>
      <c r="E318" s="12">
        <v>5.7379159168353698E-2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-7.0000000000000007E-2</v>
      </c>
      <c r="Q318" s="12">
        <v>0</v>
      </c>
      <c r="R318" s="12">
        <v>0</v>
      </c>
      <c r="S318" s="12">
        <v>0</v>
      </c>
      <c r="U318" s="12">
        <v>0</v>
      </c>
      <c r="V318" s="12">
        <v>-0.06</v>
      </c>
      <c r="W318" s="12">
        <v>0</v>
      </c>
      <c r="X318" s="12">
        <v>0</v>
      </c>
      <c r="Y318" s="12">
        <v>0</v>
      </c>
      <c r="Z318" s="12">
        <v>-7.0000000000000007E-2</v>
      </c>
      <c r="AA318" s="12">
        <v>0</v>
      </c>
      <c r="AD318" s="12">
        <v>-3.7499999999999999E-3</v>
      </c>
      <c r="AV318" s="12">
        <v>0</v>
      </c>
    </row>
    <row r="319" spans="3:48" x14ac:dyDescent="0.2">
      <c r="C319" s="18"/>
      <c r="E319" s="12">
        <v>5.7375184416562003E-2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-7.0000000000000007E-2</v>
      </c>
      <c r="Q319" s="12">
        <v>0</v>
      </c>
      <c r="R319" s="12">
        <v>0</v>
      </c>
      <c r="S319" s="12">
        <v>0</v>
      </c>
      <c r="U319" s="12">
        <v>0</v>
      </c>
      <c r="V319" s="12">
        <v>-0.06</v>
      </c>
      <c r="W319" s="12">
        <v>0</v>
      </c>
      <c r="X319" s="12">
        <v>0</v>
      </c>
      <c r="Y319" s="12">
        <v>0</v>
      </c>
      <c r="Z319" s="12">
        <v>-7.0000000000000007E-2</v>
      </c>
      <c r="AA319" s="12">
        <v>0</v>
      </c>
      <c r="AD319" s="12">
        <v>-8.7500000000000008E-3</v>
      </c>
      <c r="AV319" s="12">
        <v>-3.7499999999999999E-3</v>
      </c>
    </row>
    <row r="320" spans="3:48" x14ac:dyDescent="0.2">
      <c r="C320" s="18"/>
      <c r="E320" s="12">
        <v>5.73710771730487E-2</v>
      </c>
      <c r="F320" s="12">
        <v>0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-7.0000000000000007E-2</v>
      </c>
      <c r="Q320" s="12">
        <v>0</v>
      </c>
      <c r="R320" s="12">
        <v>0</v>
      </c>
      <c r="S320" s="12">
        <v>0</v>
      </c>
      <c r="U320" s="12">
        <v>0</v>
      </c>
      <c r="V320" s="12">
        <v>-0.06</v>
      </c>
      <c r="W320" s="12">
        <v>0</v>
      </c>
      <c r="X320" s="12">
        <v>0</v>
      </c>
      <c r="Y320" s="12">
        <v>0</v>
      </c>
      <c r="Z320" s="12">
        <v>-7.0000000000000007E-2</v>
      </c>
      <c r="AA320" s="12">
        <v>0</v>
      </c>
      <c r="AD320" s="12">
        <v>-2.6249999999999999E-2</v>
      </c>
      <c r="AV320" s="12">
        <v>-8.7500000000000008E-3</v>
      </c>
    </row>
    <row r="321" spans="3:48" x14ac:dyDescent="0.2">
      <c r="C321" s="18"/>
      <c r="E321" s="12">
        <v>5.7367102421267198E-2</v>
      </c>
      <c r="F321" s="12">
        <v>0</v>
      </c>
      <c r="G321" s="12">
        <v>0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-7.0000000000000007E-2</v>
      </c>
      <c r="Q321" s="12">
        <v>0</v>
      </c>
      <c r="R321" s="12">
        <v>0</v>
      </c>
      <c r="S321" s="12">
        <v>0</v>
      </c>
      <c r="U321" s="12">
        <v>0</v>
      </c>
      <c r="V321" s="12">
        <v>-0.06</v>
      </c>
      <c r="W321" s="12">
        <v>0</v>
      </c>
      <c r="X321" s="12">
        <v>0</v>
      </c>
      <c r="Y321" s="12">
        <v>0</v>
      </c>
      <c r="Z321" s="12">
        <v>-7.0000000000000007E-2</v>
      </c>
      <c r="AA321" s="12">
        <v>0</v>
      </c>
      <c r="AD321" s="12">
        <v>-3.7499999999999999E-2</v>
      </c>
      <c r="AV321" s="12">
        <v>-2.6249999999999999E-2</v>
      </c>
    </row>
    <row r="322" spans="3:48" x14ac:dyDescent="0.2">
      <c r="C322" s="18"/>
      <c r="E322" s="12">
        <v>5.7362995177764602E-2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-7.0000000000000007E-2</v>
      </c>
      <c r="Q322" s="12">
        <v>0</v>
      </c>
      <c r="R322" s="12">
        <v>0</v>
      </c>
      <c r="S322" s="12">
        <v>0</v>
      </c>
      <c r="U322" s="12">
        <v>0</v>
      </c>
      <c r="V322" s="12">
        <v>-0.06</v>
      </c>
      <c r="W322" s="12">
        <v>0</v>
      </c>
      <c r="X322" s="12">
        <v>0</v>
      </c>
      <c r="Y322" s="12">
        <v>0</v>
      </c>
      <c r="Z322" s="12">
        <v>-7.0000000000000007E-2</v>
      </c>
      <c r="AA322" s="12">
        <v>0</v>
      </c>
      <c r="AD322" s="12">
        <v>-3.875E-2</v>
      </c>
      <c r="AV322" s="12">
        <v>-3.7499999999999999E-2</v>
      </c>
    </row>
    <row r="323" spans="3:48" x14ac:dyDescent="0.2">
      <c r="C323" s="18"/>
      <c r="E323" s="12">
        <v>5.7358887934268597E-2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-7.0000000000000007E-2</v>
      </c>
      <c r="Q323" s="12">
        <v>0</v>
      </c>
      <c r="R323" s="12">
        <v>0</v>
      </c>
      <c r="S323" s="12">
        <v>0</v>
      </c>
      <c r="U323" s="12">
        <v>0</v>
      </c>
      <c r="V323" s="12">
        <v>-0.06</v>
      </c>
      <c r="W323" s="12">
        <v>0</v>
      </c>
      <c r="X323" s="12">
        <v>0</v>
      </c>
      <c r="Y323" s="12">
        <v>0</v>
      </c>
      <c r="Z323" s="12">
        <v>-7.0000000000000007E-2</v>
      </c>
      <c r="AA323" s="12">
        <v>0</v>
      </c>
      <c r="AD323" s="12">
        <v>-0.03</v>
      </c>
      <c r="AV323" s="12">
        <v>-3.875E-2</v>
      </c>
    </row>
    <row r="324" spans="3:48" x14ac:dyDescent="0.2">
      <c r="C324" s="18"/>
      <c r="E324" s="12">
        <v>5.7355045674228201E-2</v>
      </c>
      <c r="F324" s="12">
        <v>0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-7.0000000000000007E-2</v>
      </c>
      <c r="Q324" s="12">
        <v>0</v>
      </c>
      <c r="R324" s="12">
        <v>0</v>
      </c>
      <c r="S324" s="12">
        <v>0</v>
      </c>
      <c r="U324" s="12">
        <v>0</v>
      </c>
      <c r="V324" s="12">
        <v>-0.06</v>
      </c>
      <c r="W324" s="12">
        <v>0</v>
      </c>
      <c r="X324" s="12">
        <v>0</v>
      </c>
      <c r="Y324" s="12">
        <v>0</v>
      </c>
      <c r="Z324" s="12">
        <v>-7.0000000000000007E-2</v>
      </c>
      <c r="AA324" s="12">
        <v>0</v>
      </c>
      <c r="AD324" s="12">
        <v>-2.375E-2</v>
      </c>
      <c r="AV324" s="12">
        <v>-0.03</v>
      </c>
    </row>
    <row r="325" spans="3:48" x14ac:dyDescent="0.2">
      <c r="C325" s="18"/>
      <c r="E325" s="12">
        <v>5.7350938430742897E-2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0</v>
      </c>
      <c r="P325" s="12">
        <v>-7.0000000000000007E-2</v>
      </c>
      <c r="Q325" s="12">
        <v>0</v>
      </c>
      <c r="R325" s="12">
        <v>0</v>
      </c>
      <c r="S325" s="12">
        <v>0</v>
      </c>
      <c r="U325" s="12">
        <v>0</v>
      </c>
      <c r="V325" s="12">
        <v>-0.06</v>
      </c>
      <c r="W325" s="12">
        <v>0</v>
      </c>
      <c r="X325" s="12">
        <v>0</v>
      </c>
      <c r="Y325" s="12">
        <v>0</v>
      </c>
      <c r="Z325" s="12">
        <v>-7.0000000000000007E-2</v>
      </c>
      <c r="AA325" s="12">
        <v>0</v>
      </c>
      <c r="AD325" s="12">
        <v>-5.0000000000000001E-3</v>
      </c>
      <c r="AV325" s="12">
        <v>-2.375E-2</v>
      </c>
    </row>
    <row r="326" spans="3:48" x14ac:dyDescent="0.2">
      <c r="C326" s="18"/>
      <c r="E326" s="12">
        <v>5.7346963678987603E-2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-7.0000000000000007E-2</v>
      </c>
      <c r="Q326" s="12">
        <v>0</v>
      </c>
      <c r="R326" s="12">
        <v>0</v>
      </c>
      <c r="S326" s="12">
        <v>0</v>
      </c>
      <c r="U326" s="12">
        <v>0</v>
      </c>
      <c r="V326" s="12">
        <v>-0.06</v>
      </c>
      <c r="W326" s="12">
        <v>0</v>
      </c>
      <c r="X326" s="12">
        <v>0</v>
      </c>
      <c r="Y326" s="12">
        <v>0</v>
      </c>
      <c r="Z326" s="12">
        <v>-7.0000000000000007E-2</v>
      </c>
      <c r="AA326" s="12">
        <v>0</v>
      </c>
      <c r="AD326" s="12">
        <v>-5.0000000000000001E-3</v>
      </c>
      <c r="AV326" s="12">
        <v>-5.0000000000000001E-3</v>
      </c>
    </row>
    <row r="327" spans="3:48" x14ac:dyDescent="0.2">
      <c r="C327" s="18"/>
      <c r="E327" s="12">
        <v>5.7342856435513401E-2</v>
      </c>
      <c r="F327" s="12">
        <v>0</v>
      </c>
      <c r="G327" s="12">
        <v>0</v>
      </c>
      <c r="H327" s="12">
        <v>0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-7.0000000000000007E-2</v>
      </c>
      <c r="Q327" s="12">
        <v>0</v>
      </c>
      <c r="R327" s="12">
        <v>0</v>
      </c>
      <c r="S327" s="12">
        <v>0</v>
      </c>
      <c r="U327" s="12">
        <v>0</v>
      </c>
      <c r="V327" s="12">
        <v>-0.06</v>
      </c>
      <c r="W327" s="12">
        <v>0</v>
      </c>
      <c r="X327" s="12">
        <v>0</v>
      </c>
      <c r="Y327" s="12">
        <v>0</v>
      </c>
      <c r="Z327" s="12">
        <v>-7.0000000000000007E-2</v>
      </c>
      <c r="AA327" s="12">
        <v>0</v>
      </c>
      <c r="AD327" s="12">
        <v>-2.5000000000000001E-3</v>
      </c>
      <c r="AV327" s="12">
        <v>-5.0000000000000001E-3</v>
      </c>
    </row>
    <row r="328" spans="3:48" x14ac:dyDescent="0.2">
      <c r="C328" s="18"/>
      <c r="E328" s="12">
        <v>5.73388816837688E-2</v>
      </c>
      <c r="F328" s="12">
        <v>0</v>
      </c>
      <c r="G328" s="12">
        <v>0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-7.0000000000000007E-2</v>
      </c>
      <c r="Q328" s="12">
        <v>0</v>
      </c>
      <c r="R328" s="12">
        <v>0</v>
      </c>
      <c r="S328" s="12">
        <v>0</v>
      </c>
      <c r="U328" s="12">
        <v>0</v>
      </c>
      <c r="V328" s="12">
        <v>-0.06</v>
      </c>
      <c r="W328" s="12">
        <v>0</v>
      </c>
      <c r="X328" s="12">
        <v>0</v>
      </c>
      <c r="Y328" s="12">
        <v>0</v>
      </c>
      <c r="Z328" s="12">
        <v>-7.0000000000000007E-2</v>
      </c>
      <c r="AA328" s="12">
        <v>0</v>
      </c>
      <c r="AD328" s="12">
        <v>-1.25E-3</v>
      </c>
      <c r="AV328" s="12">
        <v>-2.5000000000000001E-3</v>
      </c>
    </row>
    <row r="329" spans="3:48" x14ac:dyDescent="0.2">
      <c r="C329" s="18"/>
      <c r="E329" s="12">
        <v>5.73347744403057E-2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-7.0000000000000007E-2</v>
      </c>
      <c r="Q329" s="12">
        <v>0</v>
      </c>
      <c r="R329" s="12">
        <v>0</v>
      </c>
      <c r="S329" s="12">
        <v>0</v>
      </c>
      <c r="U329" s="12">
        <v>0</v>
      </c>
      <c r="V329" s="12">
        <v>-0.06</v>
      </c>
      <c r="W329" s="12">
        <v>0</v>
      </c>
      <c r="X329" s="12">
        <v>0</v>
      </c>
      <c r="Y329" s="12">
        <v>0</v>
      </c>
      <c r="Z329" s="12">
        <v>-7.0000000000000007E-2</v>
      </c>
      <c r="AA329" s="12">
        <v>0</v>
      </c>
      <c r="AD329" s="12">
        <v>0</v>
      </c>
      <c r="AV329" s="12">
        <v>-1.25E-3</v>
      </c>
    </row>
    <row r="330" spans="3:48" x14ac:dyDescent="0.2">
      <c r="C330" s="18"/>
      <c r="E330" s="12">
        <v>5.7330667196847401E-2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-7.0000000000000007E-2</v>
      </c>
      <c r="Q330" s="12">
        <v>0</v>
      </c>
      <c r="R330" s="12">
        <v>0</v>
      </c>
      <c r="S330" s="12">
        <v>0</v>
      </c>
      <c r="U330" s="12">
        <v>0</v>
      </c>
      <c r="V330" s="12">
        <v>-0.06</v>
      </c>
      <c r="W330" s="12">
        <v>0</v>
      </c>
      <c r="X330" s="12">
        <v>0</v>
      </c>
      <c r="Y330" s="12">
        <v>0</v>
      </c>
      <c r="Z330" s="12">
        <v>-7.0000000000000007E-2</v>
      </c>
      <c r="AA330" s="12">
        <v>0</v>
      </c>
      <c r="AD330" s="12">
        <v>-3.7499999999999999E-3</v>
      </c>
      <c r="AV330" s="12">
        <v>0</v>
      </c>
    </row>
    <row r="331" spans="3:48" x14ac:dyDescent="0.2">
      <c r="C331" s="18"/>
      <c r="E331" s="12">
        <v>5.7326692445119197E-2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-7.0000000000000007E-2</v>
      </c>
      <c r="Q331" s="12">
        <v>0</v>
      </c>
      <c r="R331" s="12">
        <v>0</v>
      </c>
      <c r="S331" s="12">
        <v>0</v>
      </c>
      <c r="U331" s="12">
        <v>0</v>
      </c>
      <c r="V331" s="12">
        <v>-0.06</v>
      </c>
      <c r="W331" s="12">
        <v>0</v>
      </c>
      <c r="X331" s="12">
        <v>0</v>
      </c>
      <c r="Y331" s="12">
        <v>0</v>
      </c>
      <c r="Z331" s="12">
        <v>-7.0000000000000007E-2</v>
      </c>
      <c r="AA331" s="12">
        <v>0</v>
      </c>
      <c r="AD331" s="12">
        <v>-8.7500000000000008E-3</v>
      </c>
      <c r="AV331" s="12">
        <v>-3.7499999999999999E-3</v>
      </c>
    </row>
    <row r="332" spans="3:48" x14ac:dyDescent="0.2">
      <c r="C332" s="18"/>
      <c r="E332" s="12">
        <v>5.7322585201672098E-2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-7.0000000000000007E-2</v>
      </c>
      <c r="Q332" s="12">
        <v>0</v>
      </c>
      <c r="R332" s="12">
        <v>0</v>
      </c>
      <c r="S332" s="12">
        <v>0</v>
      </c>
      <c r="U332" s="12">
        <v>0</v>
      </c>
      <c r="V332" s="12">
        <v>-0.06</v>
      </c>
      <c r="W332" s="12">
        <v>0</v>
      </c>
      <c r="X332" s="12">
        <v>0</v>
      </c>
      <c r="Y332" s="12">
        <v>0</v>
      </c>
      <c r="Z332" s="12">
        <v>-7.0000000000000007E-2</v>
      </c>
      <c r="AA332" s="12">
        <v>0</v>
      </c>
      <c r="AD332" s="12">
        <v>-2.6249999999999999E-2</v>
      </c>
      <c r="AV332" s="12">
        <v>-8.7500000000000008E-3</v>
      </c>
    </row>
    <row r="333" spans="3:48" x14ac:dyDescent="0.2">
      <c r="C333" s="18"/>
      <c r="E333" s="12">
        <v>5.7318610449955003E-2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0</v>
      </c>
      <c r="M333" s="12">
        <v>0</v>
      </c>
      <c r="N333" s="12">
        <v>0</v>
      </c>
      <c r="O333" s="12">
        <v>0</v>
      </c>
      <c r="P333" s="12">
        <v>-7.0000000000000007E-2</v>
      </c>
      <c r="Q333" s="12">
        <v>0</v>
      </c>
      <c r="R333" s="12">
        <v>0</v>
      </c>
      <c r="S333" s="12">
        <v>0</v>
      </c>
      <c r="U333" s="12">
        <v>0</v>
      </c>
      <c r="V333" s="12">
        <v>-0.06</v>
      </c>
      <c r="W333" s="12">
        <v>0</v>
      </c>
      <c r="X333" s="12">
        <v>0</v>
      </c>
      <c r="Y333" s="12">
        <v>0</v>
      </c>
      <c r="Z333" s="12">
        <v>-7.0000000000000007E-2</v>
      </c>
      <c r="AA333" s="12">
        <v>0</v>
      </c>
      <c r="AD333" s="12">
        <v>-3.7499999999999999E-2</v>
      </c>
      <c r="AV333" s="12">
        <v>-2.6249999999999999E-2</v>
      </c>
    </row>
    <row r="334" spans="3:48" x14ac:dyDescent="0.2">
      <c r="C334" s="18"/>
      <c r="E334" s="12">
        <v>5.7314503206518999E-2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-7.0000000000000007E-2</v>
      </c>
      <c r="Q334" s="12">
        <v>0</v>
      </c>
      <c r="R334" s="12">
        <v>0</v>
      </c>
      <c r="S334" s="12">
        <v>0</v>
      </c>
      <c r="U334" s="12">
        <v>0</v>
      </c>
      <c r="V334" s="12">
        <v>-0.06</v>
      </c>
      <c r="W334" s="12">
        <v>0</v>
      </c>
      <c r="X334" s="12">
        <v>0</v>
      </c>
      <c r="Y334" s="12">
        <v>0</v>
      </c>
      <c r="Z334" s="12">
        <v>-7.0000000000000007E-2</v>
      </c>
      <c r="AA334" s="12">
        <v>0</v>
      </c>
      <c r="AD334" s="12">
        <v>-3.875E-2</v>
      </c>
      <c r="AV334" s="12">
        <v>-3.7499999999999999E-2</v>
      </c>
    </row>
    <row r="335" spans="3:48" x14ac:dyDescent="0.2">
      <c r="C335" s="18"/>
      <c r="E335" s="12">
        <v>5.7310395963089199E-2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-7.0000000000000007E-2</v>
      </c>
      <c r="Q335" s="12">
        <v>0</v>
      </c>
      <c r="R335" s="12">
        <v>0</v>
      </c>
      <c r="S335" s="12">
        <v>0</v>
      </c>
      <c r="U335" s="12">
        <v>0</v>
      </c>
      <c r="V335" s="12">
        <v>-0.06</v>
      </c>
      <c r="W335" s="12">
        <v>0</v>
      </c>
      <c r="X335" s="12">
        <v>0</v>
      </c>
      <c r="Y335" s="12">
        <v>0</v>
      </c>
      <c r="Z335" s="12">
        <v>-7.0000000000000007E-2</v>
      </c>
      <c r="AA335" s="12">
        <v>0</v>
      </c>
      <c r="AD335" s="12">
        <v>-0.03</v>
      </c>
      <c r="AV335" s="12">
        <v>-3.875E-2</v>
      </c>
    </row>
    <row r="336" spans="3:48" x14ac:dyDescent="0.2">
      <c r="C336" s="18"/>
      <c r="E336" s="12">
        <v>5.7306686194833902E-2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-7.0000000000000007E-2</v>
      </c>
      <c r="Q336" s="12">
        <v>0</v>
      </c>
      <c r="R336" s="12">
        <v>0</v>
      </c>
      <c r="S336" s="12">
        <v>0</v>
      </c>
      <c r="U336" s="12">
        <v>0</v>
      </c>
      <c r="V336" s="12">
        <v>-0.06</v>
      </c>
      <c r="W336" s="12">
        <v>0</v>
      </c>
      <c r="X336" s="12">
        <v>0</v>
      </c>
      <c r="Y336" s="12">
        <v>0</v>
      </c>
      <c r="Z336" s="12">
        <v>-7.0000000000000007E-2</v>
      </c>
      <c r="AA336" s="12">
        <v>0</v>
      </c>
      <c r="AD336" s="12">
        <v>-2.375E-2</v>
      </c>
      <c r="AV336" s="12">
        <v>-0.03</v>
      </c>
    </row>
    <row r="337" spans="3:48" x14ac:dyDescent="0.2">
      <c r="C337" s="18"/>
      <c r="E337" s="12">
        <v>5.7302578951414801E-2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-7.0000000000000007E-2</v>
      </c>
      <c r="Q337" s="12">
        <v>0</v>
      </c>
      <c r="R337" s="12">
        <v>0</v>
      </c>
      <c r="S337" s="12">
        <v>0</v>
      </c>
      <c r="U337" s="12">
        <v>0</v>
      </c>
      <c r="V337" s="12">
        <v>-0.06</v>
      </c>
      <c r="W337" s="12">
        <v>0</v>
      </c>
      <c r="X337" s="12">
        <v>0</v>
      </c>
      <c r="Y337" s="12">
        <v>0</v>
      </c>
      <c r="Z337" s="12">
        <v>-7.0000000000000007E-2</v>
      </c>
      <c r="AA337" s="12">
        <v>0</v>
      </c>
      <c r="AD337" s="12">
        <v>-5.0000000000000001E-3</v>
      </c>
      <c r="AV337" s="12">
        <v>-2.375E-2</v>
      </c>
    </row>
    <row r="338" spans="3:48" x14ac:dyDescent="0.2">
      <c r="C338" s="18"/>
      <c r="E338" s="12">
        <v>5.7298604199723401E-2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-7.0000000000000007E-2</v>
      </c>
      <c r="Q338" s="12">
        <v>0</v>
      </c>
      <c r="R338" s="12">
        <v>0</v>
      </c>
      <c r="S338" s="12">
        <v>0</v>
      </c>
      <c r="U338" s="12">
        <v>0</v>
      </c>
      <c r="V338" s="12">
        <v>-0.06</v>
      </c>
      <c r="W338" s="12">
        <v>0</v>
      </c>
      <c r="X338" s="12">
        <v>0</v>
      </c>
      <c r="Y338" s="12">
        <v>0</v>
      </c>
      <c r="Z338" s="12">
        <v>-7.0000000000000007E-2</v>
      </c>
      <c r="AA338" s="12">
        <v>0</v>
      </c>
      <c r="AD338" s="12">
        <v>-5.0000000000000001E-3</v>
      </c>
      <c r="AV338" s="12">
        <v>-5.0000000000000001E-3</v>
      </c>
    </row>
    <row r="339" spans="3:48" x14ac:dyDescent="0.2">
      <c r="C339" s="18"/>
      <c r="E339" s="12">
        <v>5.7294496956314903E-2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-7.0000000000000007E-2</v>
      </c>
      <c r="Q339" s="12">
        <v>0</v>
      </c>
      <c r="R339" s="12">
        <v>0</v>
      </c>
      <c r="S339" s="12">
        <v>0</v>
      </c>
      <c r="U339" s="12">
        <v>0</v>
      </c>
      <c r="V339" s="12">
        <v>-0.06</v>
      </c>
      <c r="W339" s="12">
        <v>0</v>
      </c>
      <c r="X339" s="12">
        <v>0</v>
      </c>
      <c r="Y339" s="12">
        <v>0</v>
      </c>
      <c r="Z339" s="12">
        <v>-7.0000000000000007E-2</v>
      </c>
      <c r="AA339" s="12">
        <v>0</v>
      </c>
      <c r="AD339" s="12">
        <v>-2.5000000000000001E-3</v>
      </c>
      <c r="AV339" s="12">
        <v>-5.0000000000000001E-3</v>
      </c>
    </row>
    <row r="340" spans="3:48" x14ac:dyDescent="0.2">
      <c r="C340" s="18"/>
      <c r="E340" s="12">
        <v>5.7290522204634702E-2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-7.0000000000000007E-2</v>
      </c>
      <c r="Q340" s="12">
        <v>0</v>
      </c>
      <c r="R340" s="12">
        <v>0</v>
      </c>
      <c r="S340" s="12">
        <v>0</v>
      </c>
      <c r="U340" s="12">
        <v>0</v>
      </c>
      <c r="V340" s="12">
        <v>-0.06</v>
      </c>
      <c r="W340" s="12">
        <v>0</v>
      </c>
      <c r="X340" s="12">
        <v>0</v>
      </c>
      <c r="Y340" s="12">
        <v>0</v>
      </c>
      <c r="Z340" s="12">
        <v>-7.0000000000000007E-2</v>
      </c>
      <c r="AA340" s="12">
        <v>0</v>
      </c>
      <c r="AD340" s="12">
        <v>-1.25E-3</v>
      </c>
      <c r="AV340" s="12">
        <v>-2.5000000000000001E-3</v>
      </c>
    </row>
    <row r="341" spans="3:48" x14ac:dyDescent="0.2">
      <c r="C341" s="18"/>
      <c r="E341" s="12">
        <v>5.7286414961236903E-2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-7.0000000000000007E-2</v>
      </c>
      <c r="Q341" s="12">
        <v>0</v>
      </c>
      <c r="R341" s="12">
        <v>0</v>
      </c>
      <c r="S341" s="12">
        <v>0</v>
      </c>
      <c r="U341" s="12">
        <v>0</v>
      </c>
      <c r="V341" s="12">
        <v>-0.06</v>
      </c>
      <c r="W341" s="12">
        <v>0</v>
      </c>
      <c r="X341" s="12">
        <v>0</v>
      </c>
      <c r="Y341" s="12">
        <v>0</v>
      </c>
      <c r="Z341" s="12">
        <v>-7.0000000000000007E-2</v>
      </c>
      <c r="AA341" s="12">
        <v>0</v>
      </c>
      <c r="AD341" s="12">
        <v>0</v>
      </c>
      <c r="AV341" s="12">
        <v>-1.25E-3</v>
      </c>
    </row>
    <row r="342" spans="3:48" x14ac:dyDescent="0.2">
      <c r="C342" s="18"/>
      <c r="E342" s="12">
        <v>5.7282307717845302E-2</v>
      </c>
      <c r="F342" s="12">
        <v>0</v>
      </c>
      <c r="G342" s="12">
        <v>0</v>
      </c>
      <c r="H342" s="12">
        <v>0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0</v>
      </c>
      <c r="P342" s="12">
        <v>-7.0000000000000007E-2</v>
      </c>
      <c r="Q342" s="12">
        <v>0</v>
      </c>
      <c r="R342" s="12">
        <v>0</v>
      </c>
      <c r="S342" s="12">
        <v>0</v>
      </c>
      <c r="U342" s="12">
        <v>0</v>
      </c>
      <c r="V342" s="12">
        <v>-0.06</v>
      </c>
      <c r="W342" s="12">
        <v>0</v>
      </c>
      <c r="X342" s="12">
        <v>0</v>
      </c>
      <c r="Y342" s="12">
        <v>0</v>
      </c>
      <c r="Z342" s="12">
        <v>-7.0000000000000007E-2</v>
      </c>
      <c r="AA342" s="12">
        <v>0</v>
      </c>
      <c r="AD342" s="12">
        <v>-3.7499999999999999E-3</v>
      </c>
      <c r="AV342" s="12">
        <v>0</v>
      </c>
    </row>
    <row r="343" spans="3:48" x14ac:dyDescent="0.2">
      <c r="C343" s="18"/>
      <c r="E343" s="12">
        <v>5.7278332966180998E-2</v>
      </c>
      <c r="F343" s="12">
        <v>0</v>
      </c>
      <c r="G343" s="12">
        <v>0</v>
      </c>
      <c r="H343" s="12">
        <v>0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-7.0000000000000007E-2</v>
      </c>
      <c r="Q343" s="12">
        <v>0</v>
      </c>
      <c r="R343" s="12">
        <v>0</v>
      </c>
      <c r="S343" s="12">
        <v>0</v>
      </c>
      <c r="U343" s="12">
        <v>0</v>
      </c>
      <c r="V343" s="12">
        <v>-0.06</v>
      </c>
      <c r="W343" s="12">
        <v>0</v>
      </c>
      <c r="X343" s="12">
        <v>0</v>
      </c>
      <c r="Y343" s="12">
        <v>0</v>
      </c>
      <c r="Z343" s="12">
        <v>-7.0000000000000007E-2</v>
      </c>
      <c r="AA343" s="12">
        <v>0</v>
      </c>
      <c r="AD343" s="12">
        <v>-8.7500000000000008E-3</v>
      </c>
      <c r="AV343" s="12">
        <v>-3.7499999999999999E-3</v>
      </c>
    </row>
    <row r="344" spans="3:48" x14ac:dyDescent="0.2">
      <c r="C344" s="18"/>
      <c r="E344" s="12">
        <v>5.7274225722800498E-2</v>
      </c>
      <c r="F344" s="12">
        <v>0</v>
      </c>
      <c r="G344" s="12">
        <v>0</v>
      </c>
      <c r="H344" s="12">
        <v>0</v>
      </c>
      <c r="I344" s="12">
        <v>0</v>
      </c>
      <c r="J344" s="12">
        <v>0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-7.0000000000000007E-2</v>
      </c>
      <c r="Q344" s="12">
        <v>0</v>
      </c>
      <c r="R344" s="12">
        <v>0</v>
      </c>
      <c r="S344" s="12">
        <v>0</v>
      </c>
      <c r="U344" s="12">
        <v>0</v>
      </c>
      <c r="V344" s="12">
        <v>-0.06</v>
      </c>
      <c r="W344" s="12">
        <v>0</v>
      </c>
      <c r="X344" s="12">
        <v>0</v>
      </c>
      <c r="Y344" s="12">
        <v>0</v>
      </c>
      <c r="Z344" s="12">
        <v>-7.0000000000000007E-2</v>
      </c>
      <c r="AA344" s="12">
        <v>0</v>
      </c>
      <c r="AD344" s="12">
        <v>-2.6249999999999999E-2</v>
      </c>
      <c r="AV344" s="12">
        <v>-8.7500000000000008E-3</v>
      </c>
    </row>
    <row r="345" spans="3:48" x14ac:dyDescent="0.2">
      <c r="C345" s="18"/>
      <c r="E345" s="12">
        <v>5.7270250971146498E-2</v>
      </c>
      <c r="F345" s="12">
        <v>0</v>
      </c>
      <c r="G345" s="12">
        <v>0</v>
      </c>
      <c r="H345" s="12">
        <v>0</v>
      </c>
      <c r="I345" s="12">
        <v>0</v>
      </c>
      <c r="J345" s="12">
        <v>0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-7.0000000000000007E-2</v>
      </c>
      <c r="Q345" s="12">
        <v>0</v>
      </c>
      <c r="R345" s="12">
        <v>0</v>
      </c>
      <c r="S345" s="12">
        <v>0</v>
      </c>
      <c r="U345" s="12">
        <v>0</v>
      </c>
      <c r="V345" s="12">
        <v>-0.06</v>
      </c>
      <c r="W345" s="12">
        <v>0</v>
      </c>
      <c r="X345" s="12">
        <v>0</v>
      </c>
      <c r="Y345" s="12">
        <v>0</v>
      </c>
      <c r="Z345" s="12">
        <v>-7.0000000000000007E-2</v>
      </c>
      <c r="AA345" s="12">
        <v>0</v>
      </c>
      <c r="AD345" s="12">
        <v>-3.7499999999999999E-2</v>
      </c>
      <c r="AV345" s="12">
        <v>-2.6249999999999999E-2</v>
      </c>
    </row>
    <row r="346" spans="3:48" x14ac:dyDescent="0.2">
      <c r="C346" s="18"/>
      <c r="E346" s="12">
        <v>5.7266143727776997E-2</v>
      </c>
      <c r="F346" s="12">
        <v>0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-7.0000000000000007E-2</v>
      </c>
      <c r="Q346" s="12">
        <v>0</v>
      </c>
      <c r="R346" s="12">
        <v>0</v>
      </c>
      <c r="S346" s="12">
        <v>0</v>
      </c>
      <c r="U346" s="12">
        <v>0</v>
      </c>
      <c r="V346" s="12">
        <v>-0.06</v>
      </c>
      <c r="W346" s="12">
        <v>0</v>
      </c>
      <c r="X346" s="12">
        <v>0</v>
      </c>
      <c r="Y346" s="12">
        <v>0</v>
      </c>
      <c r="Z346" s="12">
        <v>-7.0000000000000007E-2</v>
      </c>
      <c r="AA346" s="12">
        <v>0</v>
      </c>
      <c r="AD346" s="12">
        <v>-3.7499999999999999E-2</v>
      </c>
      <c r="AV346" s="12">
        <v>-3.7499999999999999E-2</v>
      </c>
    </row>
    <row r="347" spans="3:48" x14ac:dyDescent="0.2">
      <c r="C347" s="18"/>
      <c r="E347" s="12">
        <v>5.7262036484412498E-2</v>
      </c>
      <c r="F347" s="12">
        <v>0.30499999999999999</v>
      </c>
      <c r="H347" s="12">
        <v>0.39500000000000002</v>
      </c>
      <c r="J347" s="12">
        <v>0.39500000000000002</v>
      </c>
      <c r="K347" s="12">
        <v>0.8</v>
      </c>
      <c r="L347" s="12">
        <v>1.19</v>
      </c>
      <c r="N347" s="12">
        <v>0</v>
      </c>
      <c r="O347" s="12">
        <v>0</v>
      </c>
      <c r="P347" s="12">
        <v>0.8</v>
      </c>
      <c r="Q347" s="12">
        <v>0.8</v>
      </c>
      <c r="R347" s="12">
        <v>0.30499999999999999</v>
      </c>
      <c r="W347" s="12">
        <v>1.19</v>
      </c>
      <c r="X347" s="12">
        <v>5.0480000000000004E-3</v>
      </c>
      <c r="Y347" s="12">
        <v>0</v>
      </c>
      <c r="Z347" s="12">
        <v>0</v>
      </c>
      <c r="AA347" s="12">
        <v>0</v>
      </c>
    </row>
    <row r="348" spans="3:48" x14ac:dyDescent="0.2">
      <c r="C348" s="18"/>
      <c r="E348" s="12">
        <v>5.7258326716217701E-2</v>
      </c>
      <c r="F348" s="12">
        <v>0.30499999999999999</v>
      </c>
      <c r="H348" s="12">
        <v>0.46500000000000002</v>
      </c>
      <c r="J348" s="12">
        <v>0.46500000000000002</v>
      </c>
      <c r="K348" s="12">
        <v>0.97499999999999998</v>
      </c>
      <c r="L348" s="12">
        <v>1.5249999999999999</v>
      </c>
      <c r="N348" s="12">
        <v>0</v>
      </c>
      <c r="O348" s="12">
        <v>0</v>
      </c>
      <c r="P348" s="12">
        <v>0.97499999999999998</v>
      </c>
      <c r="Q348" s="12">
        <v>0.97499999999999998</v>
      </c>
      <c r="R348" s="12">
        <v>0.30499999999999999</v>
      </c>
      <c r="W348" s="12">
        <v>1.5249999999999999</v>
      </c>
      <c r="X348" s="12">
        <v>1.00448E-2</v>
      </c>
      <c r="Y348" s="12">
        <v>0</v>
      </c>
      <c r="Z348" s="12">
        <v>0</v>
      </c>
      <c r="AA348" s="12">
        <v>0</v>
      </c>
    </row>
    <row r="349" spans="3:48" x14ac:dyDescent="0.2">
      <c r="C349" s="18"/>
      <c r="E349" s="12">
        <v>5.7254219472864201E-2</v>
      </c>
      <c r="F349" s="12">
        <v>0.30499999999999999</v>
      </c>
      <c r="H349" s="12">
        <v>0.435</v>
      </c>
      <c r="J349" s="12">
        <v>0.435</v>
      </c>
      <c r="K349" s="12">
        <v>0.97499999999999998</v>
      </c>
      <c r="L349" s="12">
        <v>1.4550000000000001</v>
      </c>
      <c r="N349" s="12">
        <v>0</v>
      </c>
      <c r="O349" s="12">
        <v>0</v>
      </c>
      <c r="P349" s="12">
        <v>0.97499999999999998</v>
      </c>
      <c r="Q349" s="12">
        <v>0.97499999999999998</v>
      </c>
      <c r="R349" s="12">
        <v>0.30499999999999999</v>
      </c>
      <c r="W349" s="12">
        <v>1.4550000000000001</v>
      </c>
      <c r="X349" s="12">
        <v>3.5042499999999997E-2</v>
      </c>
      <c r="Y349" s="12">
        <v>0</v>
      </c>
      <c r="Z349" s="12">
        <v>0</v>
      </c>
      <c r="AA349" s="12">
        <v>0</v>
      </c>
    </row>
    <row r="350" spans="3:48" x14ac:dyDescent="0.2">
      <c r="C350" s="18"/>
      <c r="E350" s="12">
        <v>5.7250244721237298E-2</v>
      </c>
      <c r="F350" s="12">
        <v>0.26500000000000001</v>
      </c>
      <c r="H350" s="12">
        <v>0.39</v>
      </c>
      <c r="J350" s="12">
        <v>0.39</v>
      </c>
      <c r="K350" s="12">
        <v>0.60750000000000004</v>
      </c>
      <c r="L350" s="12">
        <v>0.83499999999999996</v>
      </c>
      <c r="N350" s="12">
        <v>0</v>
      </c>
      <c r="O350" s="12">
        <v>0</v>
      </c>
      <c r="P350" s="12">
        <v>0.60750000000000004</v>
      </c>
      <c r="Q350" s="12">
        <v>0.60750000000000004</v>
      </c>
      <c r="R350" s="12">
        <v>0.26500000000000001</v>
      </c>
      <c r="W350" s="12">
        <v>0.83499999999999996</v>
      </c>
      <c r="X350" s="12">
        <v>4.5042499999999999E-2</v>
      </c>
      <c r="Y350" s="12">
        <v>0</v>
      </c>
      <c r="Z350" s="12">
        <v>0</v>
      </c>
      <c r="AA350" s="12">
        <v>0</v>
      </c>
    </row>
    <row r="351" spans="3:48" x14ac:dyDescent="0.2">
      <c r="C351" s="18"/>
      <c r="E351" s="12">
        <v>5.7246137477894497E-2</v>
      </c>
      <c r="F351" s="12">
        <v>0.19500000000000001</v>
      </c>
      <c r="H351" s="12">
        <v>0.25</v>
      </c>
      <c r="J351" s="12">
        <v>0.25</v>
      </c>
      <c r="K351" s="12">
        <v>0.35499999999999998</v>
      </c>
      <c r="L351" s="12">
        <v>0.45</v>
      </c>
      <c r="N351" s="12">
        <v>0</v>
      </c>
      <c r="O351" s="12">
        <v>0</v>
      </c>
      <c r="P351" s="12">
        <v>0.35499999999999998</v>
      </c>
      <c r="Q351" s="12">
        <v>0.35499999999999998</v>
      </c>
      <c r="R351" s="12">
        <v>0.19500000000000001</v>
      </c>
      <c r="W351" s="12">
        <v>0.45</v>
      </c>
      <c r="X351" s="12">
        <v>0.1049766</v>
      </c>
      <c r="Y351" s="12">
        <v>0</v>
      </c>
      <c r="Z351" s="12">
        <v>0</v>
      </c>
      <c r="AA351" s="12">
        <v>0</v>
      </c>
    </row>
    <row r="352" spans="3:48" x14ac:dyDescent="0.2">
      <c r="C352" s="18"/>
      <c r="E352" s="12">
        <v>5.7242162726278703E-2</v>
      </c>
      <c r="F352" s="12">
        <v>0.1825</v>
      </c>
      <c r="H352" s="12">
        <v>0.20250000000000001</v>
      </c>
      <c r="J352" s="12">
        <v>0.20250000000000001</v>
      </c>
      <c r="K352" s="12">
        <v>0.28749999999999998</v>
      </c>
      <c r="L352" s="12">
        <v>0.40500000000000003</v>
      </c>
      <c r="N352" s="12">
        <v>0</v>
      </c>
      <c r="O352" s="12">
        <v>0</v>
      </c>
      <c r="P352" s="12">
        <v>0.28749999999999998</v>
      </c>
      <c r="Q352" s="12">
        <v>0.28749999999999998</v>
      </c>
      <c r="R352" s="12">
        <v>0.1825</v>
      </c>
      <c r="W352" s="12">
        <v>0.40500000000000003</v>
      </c>
      <c r="X352" s="12">
        <v>0.10496809999999999</v>
      </c>
      <c r="Y352" s="12">
        <v>0</v>
      </c>
      <c r="Z352" s="12">
        <v>0</v>
      </c>
      <c r="AA352" s="12">
        <v>0</v>
      </c>
    </row>
    <row r="353" spans="3:27" x14ac:dyDescent="0.2">
      <c r="C353" s="18"/>
      <c r="E353" s="12">
        <v>5.7238055482946998E-2</v>
      </c>
      <c r="F353" s="12">
        <v>0.1825</v>
      </c>
      <c r="H353" s="12">
        <v>0.20250000000000001</v>
      </c>
      <c r="J353" s="12">
        <v>0.20250000000000001</v>
      </c>
      <c r="K353" s="12">
        <v>0.28749999999999998</v>
      </c>
      <c r="L353" s="12">
        <v>0.39500000000000002</v>
      </c>
      <c r="N353" s="12">
        <v>0</v>
      </c>
      <c r="O353" s="12">
        <v>0</v>
      </c>
      <c r="P353" s="12">
        <v>0.28749999999999998</v>
      </c>
      <c r="Q353" s="12">
        <v>0.28749999999999998</v>
      </c>
      <c r="R353" s="12">
        <v>0.1825</v>
      </c>
      <c r="W353" s="12">
        <v>0.39500000000000002</v>
      </c>
      <c r="X353" s="12">
        <v>0.10496809999999999</v>
      </c>
      <c r="Y353" s="12">
        <v>0</v>
      </c>
      <c r="Z353" s="12">
        <v>0</v>
      </c>
      <c r="AA353" s="12">
        <v>0</v>
      </c>
    </row>
    <row r="354" spans="3:27" x14ac:dyDescent="0.2">
      <c r="C354" s="18"/>
      <c r="E354" s="12">
        <v>5.72339482396216E-2</v>
      </c>
      <c r="F354" s="12">
        <v>0.1825</v>
      </c>
      <c r="H354" s="12">
        <v>0.215</v>
      </c>
      <c r="J354" s="12">
        <v>0.215</v>
      </c>
      <c r="K354" s="12">
        <v>0.3</v>
      </c>
      <c r="L354" s="12">
        <v>0.43</v>
      </c>
      <c r="N354" s="12">
        <v>0</v>
      </c>
      <c r="O354" s="12">
        <v>0</v>
      </c>
      <c r="P354" s="12">
        <v>0.3</v>
      </c>
      <c r="Q354" s="12">
        <v>0.3</v>
      </c>
      <c r="R354" s="12">
        <v>0.1825</v>
      </c>
      <c r="W354" s="12">
        <v>0.43</v>
      </c>
      <c r="X354" s="12">
        <v>0.10496809999999999</v>
      </c>
      <c r="Y354" s="12">
        <v>0</v>
      </c>
      <c r="Z354" s="12">
        <v>0</v>
      </c>
      <c r="AA354" s="12">
        <v>0</v>
      </c>
    </row>
    <row r="355" spans="3:27" x14ac:dyDescent="0.2">
      <c r="C355" s="18"/>
      <c r="E355" s="12">
        <v>5.7229973488020801E-2</v>
      </c>
      <c r="F355" s="12">
        <v>0.1825</v>
      </c>
      <c r="H355" s="12">
        <v>0.215</v>
      </c>
      <c r="J355" s="12">
        <v>0.215</v>
      </c>
      <c r="K355" s="12">
        <v>0.3</v>
      </c>
      <c r="L355" s="12">
        <v>0.495</v>
      </c>
      <c r="N355" s="12">
        <v>0</v>
      </c>
      <c r="O355" s="12">
        <v>0</v>
      </c>
      <c r="P355" s="12">
        <v>0.3</v>
      </c>
      <c r="Q355" s="12">
        <v>0.3</v>
      </c>
      <c r="R355" s="12">
        <v>0.1825</v>
      </c>
      <c r="W355" s="12">
        <v>0.495</v>
      </c>
      <c r="X355" s="12">
        <v>0.10496809999999999</v>
      </c>
      <c r="Y355" s="12">
        <v>0</v>
      </c>
      <c r="Z355" s="12">
        <v>0</v>
      </c>
      <c r="AA355" s="12">
        <v>0</v>
      </c>
    </row>
    <row r="356" spans="3:27" x14ac:dyDescent="0.2">
      <c r="C356" s="18"/>
      <c r="E356" s="12">
        <v>5.7225866244706498E-2</v>
      </c>
      <c r="F356" s="12">
        <v>0.1825</v>
      </c>
      <c r="H356" s="12">
        <v>0.19500000000000001</v>
      </c>
      <c r="J356" s="12">
        <v>0.19500000000000001</v>
      </c>
      <c r="K356" s="12">
        <v>0.28999999999999998</v>
      </c>
      <c r="L356" s="12">
        <v>0.39500000000000002</v>
      </c>
      <c r="N356" s="12">
        <v>0</v>
      </c>
      <c r="O356" s="12">
        <v>0</v>
      </c>
      <c r="P356" s="12">
        <v>0.28999999999999998</v>
      </c>
      <c r="Q356" s="12">
        <v>0.28999999999999998</v>
      </c>
      <c r="R356" s="12">
        <v>0.1825</v>
      </c>
      <c r="W356" s="12">
        <v>0.39500000000000002</v>
      </c>
      <c r="X356" s="12">
        <v>0.10496809999999999</v>
      </c>
      <c r="Y356" s="12">
        <v>0</v>
      </c>
      <c r="Z356" s="12">
        <v>0</v>
      </c>
      <c r="AA356" s="12">
        <v>0</v>
      </c>
    </row>
    <row r="357" spans="3:27" x14ac:dyDescent="0.2">
      <c r="C357" s="18"/>
      <c r="E357" s="12">
        <v>5.7221891493116801E-2</v>
      </c>
      <c r="F357" s="12">
        <v>0.1875</v>
      </c>
      <c r="H357" s="12">
        <v>0.215</v>
      </c>
      <c r="J357" s="12">
        <v>0.215</v>
      </c>
      <c r="K357" s="12">
        <v>0.36249999999999999</v>
      </c>
      <c r="L357" s="12">
        <v>0.46100000000000002</v>
      </c>
      <c r="N357" s="12">
        <v>0</v>
      </c>
      <c r="O357" s="12">
        <v>0</v>
      </c>
      <c r="P357" s="12">
        <v>0.36249999999999999</v>
      </c>
      <c r="Q357" s="12">
        <v>0.36249999999999999</v>
      </c>
      <c r="R357" s="12">
        <v>0.1875</v>
      </c>
      <c r="W357" s="12">
        <v>0.46100000000000002</v>
      </c>
      <c r="X357" s="12">
        <v>0.10496809999999999</v>
      </c>
      <c r="Y357" s="12">
        <v>0</v>
      </c>
      <c r="Z357" s="12">
        <v>0</v>
      </c>
      <c r="AA357" s="12">
        <v>0</v>
      </c>
    </row>
    <row r="358" spans="3:27" x14ac:dyDescent="0.2">
      <c r="C358" s="18"/>
      <c r="E358" s="12">
        <v>5.7217784249812699E-2</v>
      </c>
      <c r="F358" s="12">
        <v>0.27</v>
      </c>
      <c r="H358" s="12">
        <v>0.315</v>
      </c>
      <c r="J358" s="12">
        <v>0.315</v>
      </c>
      <c r="K358" s="12">
        <v>0.46500000000000002</v>
      </c>
      <c r="L358" s="12">
        <v>0.76749999999999996</v>
      </c>
      <c r="N358" s="12">
        <v>0</v>
      </c>
      <c r="O358" s="12">
        <v>0</v>
      </c>
      <c r="P358" s="12">
        <v>0.46500000000000002</v>
      </c>
      <c r="Q358" s="12">
        <v>0.46500000000000002</v>
      </c>
      <c r="R358" s="12">
        <v>0.27</v>
      </c>
      <c r="W358" s="12">
        <v>0.76749999999999996</v>
      </c>
      <c r="X358" s="12">
        <v>2.5011200000000001E-2</v>
      </c>
      <c r="Y358" s="12">
        <v>0</v>
      </c>
      <c r="Z358" s="12">
        <v>0</v>
      </c>
      <c r="AA358" s="12">
        <v>0</v>
      </c>
    </row>
    <row r="359" spans="3:27" x14ac:dyDescent="0.2">
      <c r="C359" s="18"/>
      <c r="E359" s="12">
        <v>5.72136770065148E-2</v>
      </c>
      <c r="F359" s="12">
        <v>0.30499999999999999</v>
      </c>
      <c r="H359" s="12">
        <v>0.39500000000000002</v>
      </c>
      <c r="J359" s="12">
        <v>0.39500000000000002</v>
      </c>
      <c r="K359" s="12">
        <v>0.8</v>
      </c>
      <c r="L359" s="12">
        <v>1.19</v>
      </c>
      <c r="N359" s="12">
        <v>0</v>
      </c>
      <c r="O359" s="12">
        <v>0</v>
      </c>
      <c r="P359" s="12">
        <v>0.8</v>
      </c>
      <c r="Q359" s="12">
        <v>0.8</v>
      </c>
      <c r="R359" s="12">
        <v>0.30499999999999999</v>
      </c>
      <c r="W359" s="12">
        <v>1.19</v>
      </c>
      <c r="X359" s="12">
        <v>1.0048E-2</v>
      </c>
      <c r="Y359" s="12">
        <v>0</v>
      </c>
      <c r="Z359" s="12">
        <v>0</v>
      </c>
      <c r="AA359" s="12">
        <v>0</v>
      </c>
    </row>
    <row r="360" spans="3:27" x14ac:dyDescent="0.2">
      <c r="C360" s="18"/>
      <c r="E360" s="12">
        <v>5.7209967238379497E-2</v>
      </c>
    </row>
    <row r="361" spans="3:27" x14ac:dyDescent="0.2">
      <c r="C361" s="18"/>
      <c r="E361" s="12">
        <v>5.7205859995092201E-2</v>
      </c>
    </row>
    <row r="362" spans="3:27" x14ac:dyDescent="0.2">
      <c r="C362" s="18"/>
      <c r="E362" s="12">
        <v>5.7201885243528802E-2</v>
      </c>
    </row>
    <row r="363" spans="3:27" x14ac:dyDescent="0.2">
      <c r="C363" s="18"/>
      <c r="E363" s="12">
        <v>5.7197778000252601E-2</v>
      </c>
    </row>
    <row r="364" spans="3:27" x14ac:dyDescent="0.2">
      <c r="C364" s="18"/>
      <c r="E364" s="12">
        <v>5.7193803248700298E-2</v>
      </c>
    </row>
    <row r="365" spans="3:27" x14ac:dyDescent="0.2">
      <c r="C365" s="18"/>
      <c r="E365" s="12">
        <v>5.7189696005434797E-2</v>
      </c>
    </row>
    <row r="366" spans="3:27" x14ac:dyDescent="0.2">
      <c r="C366" s="18"/>
      <c r="E366" s="12">
        <v>5.7185588762175103E-2</v>
      </c>
    </row>
    <row r="367" spans="3:27" x14ac:dyDescent="0.2">
      <c r="C367" s="18"/>
      <c r="E367" s="12">
        <v>5.7181614010639203E-2</v>
      </c>
    </row>
    <row r="368" spans="3:27" x14ac:dyDescent="0.2">
      <c r="C368" s="18"/>
      <c r="E368" s="12">
        <v>5.7177506767390099E-2</v>
      </c>
    </row>
    <row r="369" spans="3:5" x14ac:dyDescent="0.2">
      <c r="C369" s="18"/>
      <c r="E369" s="12">
        <v>5.83766407740152E-2</v>
      </c>
    </row>
    <row r="370" spans="3:5" x14ac:dyDescent="0.2">
      <c r="C370" s="18"/>
    </row>
    <row r="371" spans="3:5" x14ac:dyDescent="0.2">
      <c r="C371" s="18"/>
    </row>
    <row r="372" spans="3:5" x14ac:dyDescent="0.2">
      <c r="C372" s="18"/>
    </row>
    <row r="373" spans="3:5" x14ac:dyDescent="0.2">
      <c r="C373" s="18"/>
    </row>
    <row r="374" spans="3:5" x14ac:dyDescent="0.2">
      <c r="C374" s="18"/>
    </row>
    <row r="375" spans="3:5" x14ac:dyDescent="0.2">
      <c r="C375" s="18"/>
    </row>
    <row r="376" spans="3:5" x14ac:dyDescent="0.2">
      <c r="C376" s="18"/>
    </row>
    <row r="377" spans="3:5" x14ac:dyDescent="0.2">
      <c r="C377" s="18"/>
    </row>
    <row r="378" spans="3:5" x14ac:dyDescent="0.2">
      <c r="C378" s="18"/>
    </row>
    <row r="379" spans="3:5" x14ac:dyDescent="0.2">
      <c r="C379" s="18"/>
    </row>
    <row r="380" spans="3:5" x14ac:dyDescent="0.2">
      <c r="C380" s="18"/>
    </row>
    <row r="381" spans="3:5" x14ac:dyDescent="0.2">
      <c r="C381" s="18"/>
    </row>
    <row r="382" spans="3:5" x14ac:dyDescent="0.2">
      <c r="C382" s="18"/>
    </row>
    <row r="383" spans="3:5" x14ac:dyDescent="0.2">
      <c r="C383" s="18"/>
    </row>
    <row r="384" spans="3:5" x14ac:dyDescent="0.2">
      <c r="C384" s="18"/>
    </row>
    <row r="385" spans="3:3" x14ac:dyDescent="0.2">
      <c r="C385" s="18"/>
    </row>
    <row r="386" spans="3:3" x14ac:dyDescent="0.2">
      <c r="C386" s="18"/>
    </row>
    <row r="387" spans="3:3" x14ac:dyDescent="0.2">
      <c r="C387" s="18"/>
    </row>
    <row r="388" spans="3:3" x14ac:dyDescent="0.2">
      <c r="C388" s="18"/>
    </row>
    <row r="389" spans="3:3" x14ac:dyDescent="0.2">
      <c r="C389" s="18"/>
    </row>
    <row r="390" spans="3:3" x14ac:dyDescent="0.2">
      <c r="C390" s="18"/>
    </row>
    <row r="391" spans="3:3" x14ac:dyDescent="0.2">
      <c r="C391" s="18"/>
    </row>
    <row r="392" spans="3:3" x14ac:dyDescent="0.2">
      <c r="C392" s="18"/>
    </row>
    <row r="393" spans="3:3" x14ac:dyDescent="0.2">
      <c r="C393" s="18"/>
    </row>
    <row r="394" spans="3:3" x14ac:dyDescent="0.2">
      <c r="C394" s="18"/>
    </row>
    <row r="395" spans="3:3" x14ac:dyDescent="0.2">
      <c r="C395" s="18"/>
    </row>
    <row r="396" spans="3:3" x14ac:dyDescent="0.2">
      <c r="C396" s="18"/>
    </row>
    <row r="397" spans="3:3" x14ac:dyDescent="0.2">
      <c r="C397" s="18"/>
    </row>
    <row r="398" spans="3:3" x14ac:dyDescent="0.2">
      <c r="C398" s="18"/>
    </row>
    <row r="399" spans="3:3" x14ac:dyDescent="0.2">
      <c r="C399" s="18"/>
    </row>
    <row r="400" spans="3:3" x14ac:dyDescent="0.2">
      <c r="C400" s="18"/>
    </row>
    <row r="401" spans="3:3" x14ac:dyDescent="0.2">
      <c r="C401" s="18"/>
    </row>
    <row r="402" spans="3:3" x14ac:dyDescent="0.2">
      <c r="C402" s="18"/>
    </row>
    <row r="403" spans="3:3" x14ac:dyDescent="0.2">
      <c r="C403" s="18"/>
    </row>
    <row r="404" spans="3:3" x14ac:dyDescent="0.2">
      <c r="C404" s="18"/>
    </row>
    <row r="405" spans="3:3" x14ac:dyDescent="0.2">
      <c r="C405" s="18"/>
    </row>
    <row r="406" spans="3:3" x14ac:dyDescent="0.2">
      <c r="C406" s="18"/>
    </row>
    <row r="407" spans="3:3" x14ac:dyDescent="0.2">
      <c r="C407" s="18"/>
    </row>
    <row r="408" spans="3:3" x14ac:dyDescent="0.2">
      <c r="C408" s="18"/>
    </row>
    <row r="409" spans="3:3" x14ac:dyDescent="0.2">
      <c r="C409" s="18"/>
    </row>
    <row r="410" spans="3:3" x14ac:dyDescent="0.2">
      <c r="C410" s="18"/>
    </row>
    <row r="411" spans="3:3" x14ac:dyDescent="0.2">
      <c r="C411" s="18"/>
    </row>
    <row r="412" spans="3:3" x14ac:dyDescent="0.2">
      <c r="C412" s="18"/>
    </row>
    <row r="413" spans="3:3" x14ac:dyDescent="0.2">
      <c r="C413" s="18"/>
    </row>
    <row r="414" spans="3:3" x14ac:dyDescent="0.2">
      <c r="C414" s="18"/>
    </row>
    <row r="415" spans="3:3" x14ac:dyDescent="0.2">
      <c r="C415" s="18"/>
    </row>
    <row r="416" spans="3:3" x14ac:dyDescent="0.2">
      <c r="C416" s="18"/>
    </row>
    <row r="417" spans="3:3" x14ac:dyDescent="0.2">
      <c r="C417" s="18"/>
    </row>
    <row r="418" spans="3:3" x14ac:dyDescent="0.2">
      <c r="C418" s="18"/>
    </row>
    <row r="419" spans="3:3" x14ac:dyDescent="0.2">
      <c r="C419" s="18"/>
    </row>
    <row r="420" spans="3:3" x14ac:dyDescent="0.2">
      <c r="C420" s="18"/>
    </row>
    <row r="421" spans="3:3" x14ac:dyDescent="0.2">
      <c r="C421" s="18"/>
    </row>
    <row r="422" spans="3:3" x14ac:dyDescent="0.2">
      <c r="C422" s="18"/>
    </row>
    <row r="423" spans="3:3" x14ac:dyDescent="0.2">
      <c r="C423" s="18"/>
    </row>
    <row r="424" spans="3:3" x14ac:dyDescent="0.2">
      <c r="C424" s="18"/>
    </row>
    <row r="425" spans="3:3" x14ac:dyDescent="0.2">
      <c r="C425" s="18"/>
    </row>
    <row r="426" spans="3:3" x14ac:dyDescent="0.2">
      <c r="C426" s="18"/>
    </row>
    <row r="427" spans="3:3" x14ac:dyDescent="0.2">
      <c r="C427" s="18"/>
    </row>
    <row r="428" spans="3:3" x14ac:dyDescent="0.2">
      <c r="C428" s="18"/>
    </row>
    <row r="429" spans="3:3" x14ac:dyDescent="0.2">
      <c r="C429" s="18"/>
    </row>
    <row r="430" spans="3:3" x14ac:dyDescent="0.2">
      <c r="C430" s="18"/>
    </row>
    <row r="431" spans="3:3" x14ac:dyDescent="0.2">
      <c r="C431" s="18"/>
    </row>
    <row r="432" spans="3:3" x14ac:dyDescent="0.2">
      <c r="C432" s="18"/>
    </row>
    <row r="433" spans="3:3" x14ac:dyDescent="0.2">
      <c r="C433" s="18"/>
    </row>
    <row r="434" spans="3:3" x14ac:dyDescent="0.2">
      <c r="C434" s="18"/>
    </row>
    <row r="435" spans="3:3" x14ac:dyDescent="0.2">
      <c r="C435" s="18"/>
    </row>
    <row r="436" spans="3:3" x14ac:dyDescent="0.2">
      <c r="C436" s="18"/>
    </row>
    <row r="437" spans="3:3" x14ac:dyDescent="0.2">
      <c r="C437" s="18"/>
    </row>
    <row r="438" spans="3:3" x14ac:dyDescent="0.2">
      <c r="C438" s="18"/>
    </row>
    <row r="439" spans="3:3" x14ac:dyDescent="0.2">
      <c r="C439" s="18"/>
    </row>
    <row r="440" spans="3:3" x14ac:dyDescent="0.2">
      <c r="C440" s="18"/>
    </row>
    <row r="441" spans="3:3" x14ac:dyDescent="0.2">
      <c r="C441" s="18"/>
    </row>
    <row r="442" spans="3:3" x14ac:dyDescent="0.2">
      <c r="C442" s="18"/>
    </row>
    <row r="443" spans="3:3" x14ac:dyDescent="0.2">
      <c r="C443" s="18"/>
    </row>
    <row r="444" spans="3:3" x14ac:dyDescent="0.2">
      <c r="C444" s="18"/>
    </row>
    <row r="445" spans="3:3" x14ac:dyDescent="0.2">
      <c r="C445" s="18"/>
    </row>
    <row r="446" spans="3:3" x14ac:dyDescent="0.2">
      <c r="C446" s="18"/>
    </row>
    <row r="447" spans="3:3" x14ac:dyDescent="0.2">
      <c r="C447" s="18"/>
    </row>
    <row r="448" spans="3:3" x14ac:dyDescent="0.2">
      <c r="C448" s="18"/>
    </row>
    <row r="449" spans="3:3" x14ac:dyDescent="0.2">
      <c r="C449" s="18"/>
    </row>
    <row r="450" spans="3:3" x14ac:dyDescent="0.2">
      <c r="C450" s="18"/>
    </row>
    <row r="451" spans="3:3" x14ac:dyDescent="0.2">
      <c r="C451" s="18"/>
    </row>
    <row r="452" spans="3:3" x14ac:dyDescent="0.2">
      <c r="C452" s="18"/>
    </row>
    <row r="453" spans="3:3" x14ac:dyDescent="0.2">
      <c r="C453" s="18"/>
    </row>
    <row r="454" spans="3:3" x14ac:dyDescent="0.2">
      <c r="C454" s="18"/>
    </row>
    <row r="455" spans="3:3" x14ac:dyDescent="0.2">
      <c r="C455" s="18"/>
    </row>
    <row r="456" spans="3:3" x14ac:dyDescent="0.2">
      <c r="C456" s="18"/>
    </row>
    <row r="457" spans="3:3" x14ac:dyDescent="0.2">
      <c r="C457" s="18"/>
    </row>
    <row r="458" spans="3:3" x14ac:dyDescent="0.2">
      <c r="C458" s="18"/>
    </row>
    <row r="459" spans="3:3" x14ac:dyDescent="0.2">
      <c r="C459" s="18"/>
    </row>
    <row r="460" spans="3:3" x14ac:dyDescent="0.2">
      <c r="C460" s="18"/>
    </row>
    <row r="461" spans="3:3" x14ac:dyDescent="0.2">
      <c r="C461" s="18"/>
    </row>
    <row r="462" spans="3:3" x14ac:dyDescent="0.2">
      <c r="C462" s="18"/>
    </row>
    <row r="463" spans="3:3" x14ac:dyDescent="0.2">
      <c r="C463" s="18"/>
    </row>
    <row r="464" spans="3:3" x14ac:dyDescent="0.2">
      <c r="C464" s="18"/>
    </row>
    <row r="465" spans="3:3" x14ac:dyDescent="0.2">
      <c r="C465" s="18"/>
    </row>
    <row r="466" spans="3:3" x14ac:dyDescent="0.2">
      <c r="C466" s="18"/>
    </row>
    <row r="467" spans="3:3" x14ac:dyDescent="0.2">
      <c r="C467" s="18"/>
    </row>
    <row r="468" spans="3:3" x14ac:dyDescent="0.2">
      <c r="C468" s="18"/>
    </row>
    <row r="469" spans="3:3" x14ac:dyDescent="0.2">
      <c r="C469" s="18"/>
    </row>
    <row r="470" spans="3:3" x14ac:dyDescent="0.2">
      <c r="C470" s="18"/>
    </row>
    <row r="471" spans="3:3" x14ac:dyDescent="0.2">
      <c r="C471" s="18"/>
    </row>
    <row r="472" spans="3:3" x14ac:dyDescent="0.2">
      <c r="C472" s="18"/>
    </row>
    <row r="473" spans="3:3" x14ac:dyDescent="0.2">
      <c r="C473" s="18"/>
    </row>
    <row r="474" spans="3:3" x14ac:dyDescent="0.2">
      <c r="C474" s="18"/>
    </row>
    <row r="475" spans="3:3" x14ac:dyDescent="0.2">
      <c r="C475" s="18"/>
    </row>
    <row r="476" spans="3:3" x14ac:dyDescent="0.2">
      <c r="C476" s="18"/>
    </row>
    <row r="477" spans="3:3" x14ac:dyDescent="0.2">
      <c r="C477" s="18"/>
    </row>
    <row r="478" spans="3:3" x14ac:dyDescent="0.2">
      <c r="C478" s="18"/>
    </row>
    <row r="479" spans="3:3" x14ac:dyDescent="0.2">
      <c r="C479" s="18"/>
    </row>
    <row r="480" spans="3:3" x14ac:dyDescent="0.2">
      <c r="C480" s="18"/>
    </row>
    <row r="481" spans="3:3" x14ac:dyDescent="0.2">
      <c r="C481" s="18"/>
    </row>
    <row r="482" spans="3:3" x14ac:dyDescent="0.2">
      <c r="C482" s="18"/>
    </row>
    <row r="483" spans="3:3" x14ac:dyDescent="0.2">
      <c r="C483" s="18"/>
    </row>
    <row r="484" spans="3:3" x14ac:dyDescent="0.2">
      <c r="C484" s="18"/>
    </row>
    <row r="485" spans="3:3" x14ac:dyDescent="0.2">
      <c r="C485" s="18"/>
    </row>
    <row r="486" spans="3:3" x14ac:dyDescent="0.2">
      <c r="C486" s="18"/>
    </row>
    <row r="487" spans="3:3" x14ac:dyDescent="0.2">
      <c r="C487" s="18"/>
    </row>
    <row r="488" spans="3:3" x14ac:dyDescent="0.2">
      <c r="C488" s="18"/>
    </row>
    <row r="489" spans="3:3" x14ac:dyDescent="0.2">
      <c r="C489" s="18"/>
    </row>
    <row r="490" spans="3:3" x14ac:dyDescent="0.2">
      <c r="C490" s="18"/>
    </row>
    <row r="491" spans="3:3" x14ac:dyDescent="0.2">
      <c r="C491" s="18"/>
    </row>
    <row r="492" spans="3:3" x14ac:dyDescent="0.2">
      <c r="C492" s="18"/>
    </row>
    <row r="493" spans="3:3" x14ac:dyDescent="0.2">
      <c r="C493" s="18"/>
    </row>
    <row r="494" spans="3:3" x14ac:dyDescent="0.2">
      <c r="C494" s="18"/>
    </row>
    <row r="495" spans="3:3" x14ac:dyDescent="0.2">
      <c r="C495" s="18"/>
    </row>
    <row r="496" spans="3:3" x14ac:dyDescent="0.2">
      <c r="C496" s="18"/>
    </row>
    <row r="497" spans="3:3" x14ac:dyDescent="0.2">
      <c r="C497" s="18"/>
    </row>
    <row r="498" spans="3:3" x14ac:dyDescent="0.2">
      <c r="C498" s="18"/>
    </row>
    <row r="499" spans="3:3" x14ac:dyDescent="0.2">
      <c r="C499" s="18"/>
    </row>
    <row r="500" spans="3:3" x14ac:dyDescent="0.2">
      <c r="C500" s="18"/>
    </row>
    <row r="501" spans="3:3" x14ac:dyDescent="0.2">
      <c r="C501" s="18"/>
    </row>
    <row r="502" spans="3:3" x14ac:dyDescent="0.2">
      <c r="C502" s="18"/>
    </row>
    <row r="503" spans="3:3" x14ac:dyDescent="0.2">
      <c r="C503" s="18"/>
    </row>
    <row r="504" spans="3:3" x14ac:dyDescent="0.2">
      <c r="C504" s="18"/>
    </row>
    <row r="505" spans="3:3" x14ac:dyDescent="0.2">
      <c r="C505" s="18"/>
    </row>
    <row r="506" spans="3:3" x14ac:dyDescent="0.2">
      <c r="C506" s="18"/>
    </row>
    <row r="507" spans="3:3" x14ac:dyDescent="0.2">
      <c r="C507" s="18"/>
    </row>
    <row r="508" spans="3:3" x14ac:dyDescent="0.2">
      <c r="C508" s="18"/>
    </row>
    <row r="509" spans="3:3" x14ac:dyDescent="0.2">
      <c r="C509" s="18"/>
    </row>
    <row r="510" spans="3:3" x14ac:dyDescent="0.2">
      <c r="C510" s="18"/>
    </row>
    <row r="511" spans="3:3" x14ac:dyDescent="0.2">
      <c r="C511" s="18"/>
    </row>
    <row r="512" spans="3:3" x14ac:dyDescent="0.2">
      <c r="C512" s="18"/>
    </row>
    <row r="513" spans="3:3" x14ac:dyDescent="0.2">
      <c r="C513" s="18"/>
    </row>
    <row r="514" spans="3:3" x14ac:dyDescent="0.2">
      <c r="C514" s="18"/>
    </row>
    <row r="515" spans="3:3" x14ac:dyDescent="0.2">
      <c r="C515" s="18"/>
    </row>
    <row r="516" spans="3:3" x14ac:dyDescent="0.2">
      <c r="C516" s="18"/>
    </row>
    <row r="517" spans="3:3" x14ac:dyDescent="0.2">
      <c r="C517" s="18"/>
    </row>
    <row r="518" spans="3:3" x14ac:dyDescent="0.2">
      <c r="C518" s="18"/>
    </row>
    <row r="519" spans="3:3" x14ac:dyDescent="0.2">
      <c r="C519" s="18"/>
    </row>
    <row r="520" spans="3:3" x14ac:dyDescent="0.2">
      <c r="C520" s="18"/>
    </row>
    <row r="521" spans="3:3" x14ac:dyDescent="0.2">
      <c r="C521" s="18"/>
    </row>
    <row r="522" spans="3:3" x14ac:dyDescent="0.2">
      <c r="C522" s="18"/>
    </row>
    <row r="523" spans="3:3" x14ac:dyDescent="0.2">
      <c r="C523" s="18"/>
    </row>
    <row r="524" spans="3:3" x14ac:dyDescent="0.2">
      <c r="C524" s="18"/>
    </row>
    <row r="525" spans="3:3" x14ac:dyDescent="0.2">
      <c r="C525" s="18"/>
    </row>
    <row r="526" spans="3:3" x14ac:dyDescent="0.2">
      <c r="C526" s="18"/>
    </row>
    <row r="527" spans="3:3" x14ac:dyDescent="0.2">
      <c r="C527" s="18"/>
    </row>
    <row r="528" spans="3:3" x14ac:dyDescent="0.2">
      <c r="C528" s="18"/>
    </row>
    <row r="529" spans="3:3" x14ac:dyDescent="0.2">
      <c r="C529" s="18"/>
    </row>
    <row r="530" spans="3:3" x14ac:dyDescent="0.2">
      <c r="C530" s="18"/>
    </row>
    <row r="531" spans="3:3" x14ac:dyDescent="0.2">
      <c r="C531" s="18"/>
    </row>
    <row r="532" spans="3:3" x14ac:dyDescent="0.2">
      <c r="C532" s="18"/>
    </row>
    <row r="533" spans="3:3" x14ac:dyDescent="0.2">
      <c r="C533" s="18"/>
    </row>
    <row r="534" spans="3:3" x14ac:dyDescent="0.2">
      <c r="C534" s="18"/>
    </row>
    <row r="535" spans="3:3" x14ac:dyDescent="0.2">
      <c r="C535" s="18"/>
    </row>
    <row r="536" spans="3:3" x14ac:dyDescent="0.2">
      <c r="C536" s="18"/>
    </row>
    <row r="537" spans="3:3" x14ac:dyDescent="0.2">
      <c r="C537" s="18"/>
    </row>
    <row r="538" spans="3:3" x14ac:dyDescent="0.2">
      <c r="C538" s="18"/>
    </row>
    <row r="539" spans="3:3" x14ac:dyDescent="0.2">
      <c r="C539" s="18"/>
    </row>
    <row r="540" spans="3:3" x14ac:dyDescent="0.2">
      <c r="C540" s="18"/>
    </row>
    <row r="541" spans="3:3" x14ac:dyDescent="0.2">
      <c r="C541" s="18"/>
    </row>
    <row r="542" spans="3:3" x14ac:dyDescent="0.2">
      <c r="C542" s="18"/>
    </row>
    <row r="543" spans="3:3" x14ac:dyDescent="0.2">
      <c r="C543" s="18"/>
    </row>
    <row r="544" spans="3:3" x14ac:dyDescent="0.2">
      <c r="C544" s="18"/>
    </row>
    <row r="545" spans="3:3" x14ac:dyDescent="0.2">
      <c r="C545" s="18"/>
    </row>
    <row r="546" spans="3:3" x14ac:dyDescent="0.2">
      <c r="C546" s="18"/>
    </row>
    <row r="547" spans="3:3" x14ac:dyDescent="0.2">
      <c r="C547" s="18"/>
    </row>
    <row r="548" spans="3:3" x14ac:dyDescent="0.2">
      <c r="C548" s="18"/>
    </row>
    <row r="549" spans="3:3" x14ac:dyDescent="0.2">
      <c r="C549" s="18"/>
    </row>
    <row r="550" spans="3:3" x14ac:dyDescent="0.2">
      <c r="C550" s="18"/>
    </row>
    <row r="551" spans="3:3" x14ac:dyDescent="0.2">
      <c r="C551" s="18"/>
    </row>
    <row r="552" spans="3:3" x14ac:dyDescent="0.2">
      <c r="C552" s="18"/>
    </row>
    <row r="553" spans="3:3" x14ac:dyDescent="0.2">
      <c r="C553" s="18"/>
    </row>
    <row r="554" spans="3:3" x14ac:dyDescent="0.2">
      <c r="C554" s="18"/>
    </row>
    <row r="555" spans="3:3" x14ac:dyDescent="0.2">
      <c r="C555" s="18"/>
    </row>
    <row r="556" spans="3:3" x14ac:dyDescent="0.2">
      <c r="C556" s="18"/>
    </row>
    <row r="557" spans="3:3" x14ac:dyDescent="0.2">
      <c r="C557" s="18"/>
    </row>
    <row r="558" spans="3:3" x14ac:dyDescent="0.2">
      <c r="C558" s="18"/>
    </row>
    <row r="559" spans="3:3" x14ac:dyDescent="0.2">
      <c r="C559" s="18"/>
    </row>
    <row r="560" spans="3:3" x14ac:dyDescent="0.2">
      <c r="C560" s="18"/>
    </row>
    <row r="561" spans="3:3" x14ac:dyDescent="0.2">
      <c r="C561" s="18"/>
    </row>
    <row r="562" spans="3:3" x14ac:dyDescent="0.2">
      <c r="C562" s="18"/>
    </row>
    <row r="563" spans="3:3" x14ac:dyDescent="0.2">
      <c r="C563" s="18"/>
    </row>
    <row r="564" spans="3:3" x14ac:dyDescent="0.2">
      <c r="C564" s="18"/>
    </row>
    <row r="565" spans="3:3" x14ac:dyDescent="0.2">
      <c r="C565" s="18"/>
    </row>
    <row r="566" spans="3:3" x14ac:dyDescent="0.2">
      <c r="C566" s="18"/>
    </row>
    <row r="567" spans="3:3" x14ac:dyDescent="0.2">
      <c r="C567" s="18"/>
    </row>
    <row r="568" spans="3:3" x14ac:dyDescent="0.2">
      <c r="C568" s="18"/>
    </row>
    <row r="569" spans="3:3" x14ac:dyDescent="0.2">
      <c r="C569" s="18"/>
    </row>
    <row r="570" spans="3:3" x14ac:dyDescent="0.2">
      <c r="C570" s="18"/>
    </row>
    <row r="571" spans="3:3" x14ac:dyDescent="0.2">
      <c r="C571" s="18"/>
    </row>
    <row r="572" spans="3:3" x14ac:dyDescent="0.2">
      <c r="C572" s="18"/>
    </row>
    <row r="573" spans="3:3" x14ac:dyDescent="0.2">
      <c r="C573" s="18"/>
    </row>
    <row r="574" spans="3:3" x14ac:dyDescent="0.2">
      <c r="C574" s="18"/>
    </row>
    <row r="575" spans="3:3" x14ac:dyDescent="0.2">
      <c r="C575" s="18"/>
    </row>
    <row r="576" spans="3:3" x14ac:dyDescent="0.2">
      <c r="C576" s="18"/>
    </row>
    <row r="577" spans="3:3" x14ac:dyDescent="0.2">
      <c r="C577" s="18"/>
    </row>
    <row r="578" spans="3:3" x14ac:dyDescent="0.2">
      <c r="C578" s="18"/>
    </row>
    <row r="579" spans="3:3" x14ac:dyDescent="0.2">
      <c r="C579" s="18"/>
    </row>
    <row r="580" spans="3:3" x14ac:dyDescent="0.2">
      <c r="C580" s="18"/>
    </row>
    <row r="581" spans="3:3" x14ac:dyDescent="0.2">
      <c r="C581" s="18"/>
    </row>
    <row r="582" spans="3:3" x14ac:dyDescent="0.2">
      <c r="C582" s="18"/>
    </row>
    <row r="583" spans="3:3" x14ac:dyDescent="0.2">
      <c r="C583" s="18"/>
    </row>
    <row r="584" spans="3:3" x14ac:dyDescent="0.2">
      <c r="C584" s="18"/>
    </row>
    <row r="585" spans="3:3" x14ac:dyDescent="0.2">
      <c r="C585" s="18"/>
    </row>
    <row r="586" spans="3:3" x14ac:dyDescent="0.2">
      <c r="C586" s="18"/>
    </row>
    <row r="587" spans="3:3" x14ac:dyDescent="0.2">
      <c r="C587" s="18"/>
    </row>
    <row r="588" spans="3:3" x14ac:dyDescent="0.2">
      <c r="C588" s="18"/>
    </row>
    <row r="589" spans="3:3" x14ac:dyDescent="0.2">
      <c r="C589" s="18"/>
    </row>
    <row r="590" spans="3:3" x14ac:dyDescent="0.2">
      <c r="C590" s="18"/>
    </row>
    <row r="591" spans="3:3" x14ac:dyDescent="0.2">
      <c r="C591" s="18"/>
    </row>
    <row r="592" spans="3:3" x14ac:dyDescent="0.2">
      <c r="C592" s="18"/>
    </row>
    <row r="593" spans="3:3" x14ac:dyDescent="0.2">
      <c r="C593" s="18"/>
    </row>
    <row r="594" spans="3:3" x14ac:dyDescent="0.2">
      <c r="C594" s="18"/>
    </row>
    <row r="595" spans="3:3" x14ac:dyDescent="0.2">
      <c r="C595" s="18"/>
    </row>
    <row r="596" spans="3:3" x14ac:dyDescent="0.2">
      <c r="C596" s="18"/>
    </row>
    <row r="597" spans="3:3" x14ac:dyDescent="0.2">
      <c r="C597" s="18"/>
    </row>
    <row r="598" spans="3:3" x14ac:dyDescent="0.2">
      <c r="C598" s="18"/>
    </row>
    <row r="599" spans="3:3" x14ac:dyDescent="0.2">
      <c r="C599" s="18"/>
    </row>
    <row r="600" spans="3:3" x14ac:dyDescent="0.2">
      <c r="C600" s="18"/>
    </row>
    <row r="601" spans="3:3" x14ac:dyDescent="0.2">
      <c r="C601" s="18"/>
    </row>
    <row r="602" spans="3:3" x14ac:dyDescent="0.2">
      <c r="C602" s="18"/>
    </row>
    <row r="603" spans="3:3" x14ac:dyDescent="0.2">
      <c r="C603" s="18"/>
    </row>
    <row r="604" spans="3:3" x14ac:dyDescent="0.2">
      <c r="C604" s="18"/>
    </row>
    <row r="605" spans="3:3" x14ac:dyDescent="0.2">
      <c r="C605" s="18"/>
    </row>
    <row r="606" spans="3:3" x14ac:dyDescent="0.2">
      <c r="C606" s="18"/>
    </row>
    <row r="607" spans="3:3" x14ac:dyDescent="0.2">
      <c r="C607" s="18"/>
    </row>
    <row r="608" spans="3:3" x14ac:dyDescent="0.2">
      <c r="C608" s="18"/>
    </row>
    <row r="609" spans="3:3" x14ac:dyDescent="0.2">
      <c r="C609" s="18"/>
    </row>
    <row r="610" spans="3:3" x14ac:dyDescent="0.2">
      <c r="C610" s="18"/>
    </row>
    <row r="611" spans="3:3" x14ac:dyDescent="0.2">
      <c r="C611" s="18"/>
    </row>
    <row r="612" spans="3:3" x14ac:dyDescent="0.2">
      <c r="C612" s="18"/>
    </row>
    <row r="613" spans="3:3" x14ac:dyDescent="0.2">
      <c r="C613" s="18"/>
    </row>
    <row r="614" spans="3:3" x14ac:dyDescent="0.2">
      <c r="C614" s="18"/>
    </row>
    <row r="615" spans="3:3" x14ac:dyDescent="0.2">
      <c r="C615" s="18"/>
    </row>
    <row r="616" spans="3:3" x14ac:dyDescent="0.2">
      <c r="C616" s="18"/>
    </row>
    <row r="617" spans="3:3" x14ac:dyDescent="0.2">
      <c r="C617" s="18"/>
    </row>
    <row r="618" spans="3:3" x14ac:dyDescent="0.2">
      <c r="C618" s="18"/>
    </row>
    <row r="619" spans="3:3" x14ac:dyDescent="0.2">
      <c r="C619" s="18"/>
    </row>
    <row r="620" spans="3:3" x14ac:dyDescent="0.2">
      <c r="C620" s="18"/>
    </row>
    <row r="621" spans="3:3" x14ac:dyDescent="0.2">
      <c r="C621" s="18"/>
    </row>
    <row r="622" spans="3:3" x14ac:dyDescent="0.2">
      <c r="C622" s="18"/>
    </row>
    <row r="623" spans="3:3" x14ac:dyDescent="0.2">
      <c r="C623" s="18"/>
    </row>
    <row r="624" spans="3:3" x14ac:dyDescent="0.2">
      <c r="C624" s="18"/>
    </row>
    <row r="625" spans="3:3" x14ac:dyDescent="0.2">
      <c r="C625" s="18"/>
    </row>
    <row r="626" spans="3:3" x14ac:dyDescent="0.2">
      <c r="C626" s="18"/>
    </row>
    <row r="627" spans="3:3" x14ac:dyDescent="0.2">
      <c r="C627" s="18"/>
    </row>
    <row r="628" spans="3:3" x14ac:dyDescent="0.2">
      <c r="C628" s="18"/>
    </row>
    <row r="629" spans="3:3" x14ac:dyDescent="0.2">
      <c r="C629" s="18"/>
    </row>
    <row r="630" spans="3:3" x14ac:dyDescent="0.2">
      <c r="C630" s="18"/>
    </row>
    <row r="631" spans="3:3" x14ac:dyDescent="0.2">
      <c r="C631" s="18"/>
    </row>
    <row r="632" spans="3:3" x14ac:dyDescent="0.2">
      <c r="C632" s="18"/>
    </row>
    <row r="633" spans="3:3" x14ac:dyDescent="0.2">
      <c r="C633" s="18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0</xdr:col>
                    <xdr:colOff>47625</xdr:colOff>
                    <xdr:row>0</xdr:row>
                    <xdr:rowOff>152400</xdr:rowOff>
                  </from>
                  <to>
                    <xdr:col>1</xdr:col>
                    <xdr:colOff>104775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7"/>
  <sheetViews>
    <sheetView topLeftCell="A4" zoomScale="83" workbookViewId="0">
      <selection activeCell="E22" sqref="E22"/>
    </sheetView>
  </sheetViews>
  <sheetFormatPr defaultColWidth="0" defaultRowHeight="12.75" x14ac:dyDescent="0.2"/>
  <cols>
    <col min="1" max="2" width="9.140625" style="32" customWidth="1"/>
    <col min="3" max="3" width="14.140625" style="32" bestFit="1" customWidth="1"/>
    <col min="4" max="4" width="9.28515625" style="32" bestFit="1" customWidth="1"/>
    <col min="5" max="5" width="11.140625" style="32" bestFit="1" customWidth="1"/>
    <col min="6" max="6" width="12.140625" style="32" bestFit="1" customWidth="1"/>
    <col min="7" max="7" width="10.42578125" style="32" bestFit="1" customWidth="1"/>
    <col min="8" max="8" width="14.85546875" style="32" bestFit="1" customWidth="1"/>
    <col min="9" max="9" width="19.140625" style="32" bestFit="1" customWidth="1"/>
    <col min="10" max="10" width="17.5703125" style="32" bestFit="1" customWidth="1"/>
    <col min="11" max="11" width="11" style="32" bestFit="1" customWidth="1"/>
    <col min="12" max="12" width="18.28515625" style="32" bestFit="1" customWidth="1"/>
    <col min="13" max="13" width="12" style="32" bestFit="1" customWidth="1"/>
    <col min="14" max="14" width="17.42578125" style="32" bestFit="1" customWidth="1"/>
    <col min="15" max="15" width="18.7109375" style="32" bestFit="1" customWidth="1"/>
    <col min="16" max="16" width="9.140625" style="32" customWidth="1"/>
    <col min="17" max="16384" width="0" style="32" hidden="1"/>
  </cols>
  <sheetData>
    <row r="1" spans="1:15" ht="15" x14ac:dyDescent="0.2">
      <c r="A1" s="47" t="s">
        <v>55</v>
      </c>
      <c r="B1" s="43"/>
      <c r="C1" s="43"/>
      <c r="D1" s="43"/>
    </row>
    <row r="5" spans="1:15" s="59" customFormat="1" x14ac:dyDescent="0.2">
      <c r="E5" s="59">
        <v>5</v>
      </c>
      <c r="F5" s="59">
        <v>3</v>
      </c>
      <c r="G5" s="59">
        <v>4</v>
      </c>
      <c r="H5" s="59">
        <v>12</v>
      </c>
      <c r="I5" s="59">
        <v>6</v>
      </c>
      <c r="J5" s="59">
        <v>15</v>
      </c>
      <c r="K5" s="59">
        <v>8</v>
      </c>
      <c r="L5" s="59">
        <v>10</v>
      </c>
      <c r="M5" s="59">
        <v>9</v>
      </c>
      <c r="N5" s="59">
        <v>14</v>
      </c>
      <c r="O5" s="59">
        <v>11</v>
      </c>
    </row>
    <row r="6" spans="1:15" x14ac:dyDescent="0.2">
      <c r="C6" s="34" t="s">
        <v>14</v>
      </c>
      <c r="D6" s="39" t="s">
        <v>15</v>
      </c>
      <c r="E6" s="48" t="s">
        <v>10</v>
      </c>
      <c r="F6" s="48" t="s">
        <v>45</v>
      </c>
      <c r="G6" s="48" t="s">
        <v>47</v>
      </c>
      <c r="H6" s="48" t="s">
        <v>5</v>
      </c>
      <c r="I6" s="48" t="s">
        <v>9</v>
      </c>
      <c r="J6" s="48" t="s">
        <v>6</v>
      </c>
      <c r="K6" s="48" t="s">
        <v>7</v>
      </c>
      <c r="L6" s="48" t="s">
        <v>8</v>
      </c>
      <c r="M6" s="48" t="s">
        <v>3</v>
      </c>
      <c r="N6" s="48" t="s">
        <v>48</v>
      </c>
      <c r="O6" s="51" t="s">
        <v>49</v>
      </c>
    </row>
    <row r="7" spans="1:15" x14ac:dyDescent="0.2">
      <c r="C7" s="35" t="s">
        <v>16</v>
      </c>
      <c r="D7" s="40" t="s">
        <v>17</v>
      </c>
      <c r="E7" s="50"/>
      <c r="F7" s="50"/>
      <c r="G7" s="50"/>
      <c r="H7" s="50"/>
      <c r="I7" s="50"/>
      <c r="J7" s="50"/>
      <c r="K7" s="50"/>
      <c r="L7" s="50"/>
      <c r="M7" s="50"/>
      <c r="N7" s="50"/>
      <c r="O7" s="52"/>
    </row>
    <row r="8" spans="1:15" x14ac:dyDescent="0.2">
      <c r="C8" s="36" t="s">
        <v>18</v>
      </c>
      <c r="D8" s="41" t="s">
        <v>11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53"/>
    </row>
    <row r="9" spans="1:15" x14ac:dyDescent="0.2">
      <c r="B9" s="60" t="s">
        <v>56</v>
      </c>
      <c r="C9" s="54">
        <f ca="1">TODAY()</f>
        <v>41887</v>
      </c>
      <c r="D9" s="55" t="e">
        <f ca="1">VLOOKUP($C$9,BOM_Curves!$C$6:$Q$69,2,FALSE)</f>
        <v>#N/A</v>
      </c>
      <c r="E9" s="55" t="e">
        <f ca="1">VLOOKUP($C$9,BOM_Curves!$C$6:$Q$69,5,FALSE)</f>
        <v>#N/A</v>
      </c>
      <c r="F9" s="55" t="e">
        <f ca="1">VLOOKUP($C$9,BOM_Curves!$C$6:$Q$69,3,FALSE)</f>
        <v>#N/A</v>
      </c>
      <c r="G9" s="55" t="e">
        <f ca="1">VLOOKUP($C$9,BOM_Curves!$C$6:$Q$69,4,FALSE)</f>
        <v>#N/A</v>
      </c>
      <c r="H9" s="55" t="e">
        <f ca="1">VLOOKUP($C$9,BOM_Curves!$C$6:$Q$69,12,FALSE)</f>
        <v>#N/A</v>
      </c>
      <c r="I9" s="55" t="e">
        <f ca="1">VLOOKUP($C$9,BOM_Curves!$C$6:$Q$69,6,FALSE)</f>
        <v>#N/A</v>
      </c>
      <c r="J9" s="55" t="e">
        <f ca="1">VLOOKUP($C$9,BOM_Curves!$C$6:$Q$69,15,FALSE)</f>
        <v>#N/A</v>
      </c>
      <c r="K9" s="55" t="e">
        <f ca="1">VLOOKUP($C$9,BOM_Curves!$C$6:$Q$69,8,FALSE)</f>
        <v>#N/A</v>
      </c>
      <c r="L9" s="55" t="e">
        <f ca="1">VLOOKUP($C$9,BOM_Curves!$C$6:$Q$69,10,FALSE)</f>
        <v>#N/A</v>
      </c>
      <c r="M9" s="55" t="e">
        <f ca="1">VLOOKUP($C$9,BOM_Curves!$C$6:$Q$69,9,FALSE)</f>
        <v>#N/A</v>
      </c>
      <c r="N9" s="55" t="e">
        <f ca="1">VLOOKUP($C$9,BOM_Curves!$C$6:$Q$69,14,FALSE)</f>
        <v>#N/A</v>
      </c>
      <c r="O9" s="56" t="e">
        <f ca="1">VLOOKUP($C$9,BOM_Curves!$C$6:$Q$69,11,FALSE)</f>
        <v>#N/A</v>
      </c>
    </row>
    <row r="10" spans="1:15" x14ac:dyDescent="0.2">
      <c r="B10" s="60" t="s">
        <v>57</v>
      </c>
      <c r="C10" s="33">
        <v>37196</v>
      </c>
      <c r="D10" s="42">
        <f ca="1">FOM_Curves!D9*FOM_Curves!A9</f>
        <v>3.5779813958575724</v>
      </c>
      <c r="E10" s="42">
        <f ca="1">(FOM_Curves!D9+FOM_Curves!F9+FOM_Curves!G9)*FOM_Curves!A9</f>
        <v>3.3226918341333769</v>
      </c>
      <c r="F10" s="42">
        <f ca="1">(FOM_Curves!D9+FOM_Curves!H9+FOM_Curves!I9)*FOM_Curves!A9</f>
        <v>3.3881506961139398</v>
      </c>
      <c r="G10" s="42">
        <f ca="1">(FOM_Curves!D9+FOM_Curves!J9+FOM_Curves!K9)*FOM_Curves!A9</f>
        <v>3.3161459479353201</v>
      </c>
      <c r="H10" s="42">
        <f ca="1">(FOM_Curves!D9+FOM_Curves!L9+FOM_Curves!M9)*FOM_Curves!A9</f>
        <v>2.6484655557335781</v>
      </c>
      <c r="I10" s="42">
        <f ca="1">(FOM_Curves!$D$9+FOM_Curves!N9+FOM_Curves!O9)*FOM_Curves!A9</f>
        <v>2.7073785315160848</v>
      </c>
      <c r="J10" s="42">
        <f ca="1">(FOM_Curves!D9+FOM_Curves!P9+FOM_Curves!Q9)*FOM_Curves!A9</f>
        <v>3.168863508479054</v>
      </c>
      <c r="K10" s="42">
        <f ca="1">(FOM_Curves!D9+FOM_Curves!R9+FOM_Curves!S9)*FOM_Curves!A9</f>
        <v>2.9299386622499992</v>
      </c>
      <c r="L10" s="42">
        <f ca="1">(FOM_Curves!D9+FOM_Curves!T9+FOM_Curves!U9)*FOM_Curves!A9</f>
        <v>3.3946965823119961</v>
      </c>
      <c r="M10" s="42">
        <f ca="1">(FOM_Curves!D9+FOM_Curves!V9+FOM_Curves!W9)*FOM_Curves!A9</f>
        <v>3.2637788583508698</v>
      </c>
      <c r="N10" s="42">
        <f ca="1">(FOM_Curves!D9+FOM_Curves!X9+FOM_Curves!Y9)*FOM_Curves!A9</f>
        <v>3.5910731682536849</v>
      </c>
      <c r="O10" s="42">
        <f ca="1">(FOM_Curves!D9+FOM_Curves!Z9+FOM_Curves!AA9)*FOM_Curves!A9</f>
        <v>3.0948040666276944</v>
      </c>
    </row>
    <row r="11" spans="1:15" x14ac:dyDescent="0.2">
      <c r="C11" s="33">
        <v>37226</v>
      </c>
      <c r="D11" s="42">
        <f ca="1">FOM_Curves!D10*FOM_Curves!A10</f>
        <v>3.8250709254251469</v>
      </c>
      <c r="E11" s="42">
        <f ca="1">(FOM_Curves!D10+FOM_Curves!F10+FOM_Curves!G10)*FOM_Curves!A10</f>
        <v>3.6096659074404549</v>
      </c>
      <c r="F11" s="42">
        <f ca="1">(FOM_Curves!D10+FOM_Curves!H10+FOM_Curves!I10)*FOM_Curves!A10</f>
        <v>3.6684127305271885</v>
      </c>
      <c r="G11" s="42">
        <f ca="1">(FOM_Curves!D10+FOM_Curves!J10+FOM_Curves!K10)*FOM_Curves!A10</f>
        <v>3.6161933322278692</v>
      </c>
      <c r="H11" s="42">
        <f ca="1">(FOM_Curves!D10+FOM_Curves!L10+FOM_Curves!M10)*FOM_Curves!A10</f>
        <v>3.1396913227465797</v>
      </c>
      <c r="I11" s="42">
        <f ca="1">(FOM_Curves!$D$9+FOM_Curves!N10+FOM_Curves!O10)*FOM_Curves!A10</f>
        <v>2.9347301844217508</v>
      </c>
      <c r="J11" s="42">
        <f ca="1">(FOM_Curves!D10+FOM_Curves!P10+FOM_Curves!Q10)*FOM_Curves!A10</f>
        <v>3.4693262745110336</v>
      </c>
      <c r="K11" s="42">
        <f ca="1">(FOM_Curves!D10+FOM_Curves!R10+FOM_Curves!S10)*FOM_Curves!A10</f>
        <v>3.3159317920067832</v>
      </c>
      <c r="L11" s="42">
        <f ca="1">(FOM_Curves!D10+FOM_Curves!T10+FOM_Curves!U10)*FOM_Curves!A10</f>
        <v>3.7663241023384124</v>
      </c>
      <c r="M11" s="42">
        <f ca="1">(FOM_Curves!D10+FOM_Curves!V10+FOM_Curves!W10)*FOM_Curves!A10</f>
        <v>3.5509190843537199</v>
      </c>
      <c r="N11" s="42">
        <f ca="1">(FOM_Curves!D10+FOM_Curves!X10+FOM_Curves!Y10)*FOM_Curves!A10</f>
        <v>4.01436624426018</v>
      </c>
      <c r="O11" s="42">
        <f ca="1">(FOM_Curves!D10+FOM_Curves!Z10+FOM_Curves!AA10)*FOM_Curves!A10</f>
        <v>3.1640840323524104</v>
      </c>
    </row>
    <row r="12" spans="1:15" x14ac:dyDescent="0.2">
      <c r="C12" s="33">
        <v>37257</v>
      </c>
      <c r="D12" s="42">
        <f ca="1">FOM_Curves!D11*FOM_Curves!A11</f>
        <v>3.8468465150275359</v>
      </c>
      <c r="E12" s="42">
        <f ca="1">(FOM_Curves!D11+FOM_Curves!F11+FOM_Curves!G11)*FOM_Curves!A11</f>
        <v>3.6070666614965075</v>
      </c>
      <c r="F12" s="42">
        <f ca="1">(FOM_Curves!D11+FOM_Curves!H11+FOM_Curves!I11)*FOM_Curves!A11</f>
        <v>3.6848331004795436</v>
      </c>
      <c r="G12" s="42">
        <f ca="1">(FOM_Curves!D11+FOM_Curves!J11+FOM_Curves!K11)*FOM_Curves!A11</f>
        <v>3.6135471980784266</v>
      </c>
      <c r="H12" s="42">
        <f ca="1">(FOM_Curves!D11+FOM_Curves!L11+FOM_Curves!M11)*FOM_Curves!A11</f>
        <v>3.1663901739259672</v>
      </c>
      <c r="I12" s="42">
        <f ca="1">(FOM_Curves!$D$9+FOM_Curves!N11+FOM_Curves!O11)*FOM_Curves!A11</f>
        <v>2.9136492472310991</v>
      </c>
      <c r="J12" s="42">
        <f ca="1">(FOM_Curves!D11+FOM_Curves!P11+FOM_Curves!Q11)*FOM_Curves!A11</f>
        <v>3.5195794176405912</v>
      </c>
      <c r="K12" s="42">
        <f ca="1">(FOM_Curves!D11+FOM_Curves!R11+FOM_Curves!S11)*FOM_Curves!A11</f>
        <v>3.3932089542931574</v>
      </c>
      <c r="L12" s="42">
        <f ca="1">(FOM_Curves!D11+FOM_Curves!T11+FOM_Curves!U11)*FOM_Curves!A11</f>
        <v>3.607066661496507</v>
      </c>
      <c r="M12" s="42">
        <f ca="1">(FOM_Curves!D11+FOM_Curves!V11+FOM_Curves!W11)*FOM_Curves!A11</f>
        <v>3.5941055883326678</v>
      </c>
      <c r="N12" s="42">
        <f ca="1">(FOM_Curves!D11+FOM_Curves!X11+FOM_Curves!Y11)*FOM_Curves!A11</f>
        <v>3.8922102711009741</v>
      </c>
      <c r="O12" s="42">
        <f ca="1">(FOM_Curves!D11+FOM_Curves!Z11+FOM_Curves!AA11)*FOM_Curves!A11</f>
        <v>3.184127192052399</v>
      </c>
    </row>
    <row r="13" spans="1:15" x14ac:dyDescent="0.2">
      <c r="C13" s="33">
        <v>37288</v>
      </c>
      <c r="D13" s="42">
        <f ca="1">FOM_Curves!D12*FOM_Curves!A12</f>
        <v>3.8066127668072651</v>
      </c>
      <c r="E13" s="42">
        <f ca="1">(FOM_Curves!D12+FOM_Curves!F12+FOM_Curves!G12)*FOM_Curves!A12</f>
        <v>3.5359088450227998</v>
      </c>
      <c r="F13" s="42">
        <f ca="1">(FOM_Curves!D12+FOM_Curves!H12+FOM_Curves!I12)*FOM_Curves!A12</f>
        <v>3.6003621597333866</v>
      </c>
      <c r="G13" s="42">
        <f ca="1">(FOM_Curves!D12+FOM_Curves!J12+FOM_Curves!K12)*FOM_Curves!A12</f>
        <v>3.523018182080683</v>
      </c>
      <c r="H13" s="42">
        <f ca="1">(FOM_Curves!D12+FOM_Curves!L12+FOM_Curves!M12)*FOM_Curves!A12</f>
        <v>3.0782903105776325</v>
      </c>
      <c r="I13" s="42">
        <f ca="1">(FOM_Curves!$D$9+FOM_Curves!N12+FOM_Curves!O12)*FOM_Curves!A12</f>
        <v>2.8462583776195198</v>
      </c>
      <c r="J13" s="42">
        <f ca="1">(FOM_Curves!D12+FOM_Curves!P12+FOM_Curves!Q12)*FOM_Curves!A12</f>
        <v>3.4875688589898597</v>
      </c>
      <c r="K13" s="42">
        <f ca="1">(FOM_Curves!D12+FOM_Curves!R12+FOM_Curves!S12)*FOM_Curves!A12</f>
        <v>3.3296582379489221</v>
      </c>
      <c r="L13" s="42">
        <f ca="1">(FOM_Curves!D12+FOM_Curves!T12+FOM_Curves!U12)*FOM_Curves!A12</f>
        <v>3.3296582379489217</v>
      </c>
      <c r="M13" s="42">
        <f ca="1">(FOM_Curves!D12+FOM_Curves!V12+FOM_Curves!W12)*FOM_Curves!A12</f>
        <v>3.5616901709070348</v>
      </c>
      <c r="N13" s="42">
        <f ca="1">(FOM_Curves!D12+FOM_Curves!X12+FOM_Curves!Y12)*FOM_Curves!A12</f>
        <v>3.7099327947413845</v>
      </c>
      <c r="O13" s="42">
        <f ca="1">(FOM_Curves!D12+FOM_Curves!Z12+FOM_Curves!AA12)*FOM_Curves!A12</f>
        <v>3.1410483759384218</v>
      </c>
    </row>
    <row r="14" spans="1:15" x14ac:dyDescent="0.2">
      <c r="C14" s="33">
        <v>37316</v>
      </c>
      <c r="D14" s="42">
        <f ca="1">FOM_Curves!D13*FOM_Curves!A13</f>
        <v>3.7498014171712128</v>
      </c>
      <c r="E14" s="42">
        <f ca="1">(FOM_Curves!D13+FOM_Curves!F13+FOM_Curves!G13)*FOM_Curves!A13</f>
        <v>3.6599089174445059</v>
      </c>
      <c r="F14" s="42">
        <f ca="1">(FOM_Curves!D13+FOM_Curves!H13+FOM_Curves!I13)*FOM_Curves!A13</f>
        <v>3.6855924887949931</v>
      </c>
      <c r="G14" s="42">
        <f ca="1">(FOM_Curves!D13+FOM_Curves!J13+FOM_Curves!K13)*FOM_Curves!A13</f>
        <v>3.4608612394782252</v>
      </c>
      <c r="H14" s="42">
        <f ca="1">(FOM_Curves!D13+FOM_Curves!L13+FOM_Curves!M13)*FOM_Curves!A13</f>
        <v>2.8444555270665193</v>
      </c>
      <c r="I14" s="42">
        <f ca="1">(FOM_Curves!$D$9+FOM_Curves!N13+FOM_Curves!O13)*FOM_Curves!A13</f>
        <v>2.7584155630423854</v>
      </c>
      <c r="J14" s="42">
        <f ca="1">(FOM_Curves!D13+FOM_Curves!P13+FOM_Curves!Q13)*FOM_Curves!A13</f>
        <v>3.5058074893415792</v>
      </c>
      <c r="K14" s="42">
        <f ca="1">(FOM_Curves!D13+FOM_Curves!R13+FOM_Curves!S13)*FOM_Curves!A13</f>
        <v>3.2361299901614577</v>
      </c>
      <c r="L14" s="42">
        <f ca="1">(FOM_Curves!D13+FOM_Curves!T13+FOM_Curves!U13)*FOM_Curves!A13</f>
        <v>3.2874971328624327</v>
      </c>
      <c r="M14" s="42">
        <f ca="1">(FOM_Curves!D13+FOM_Curves!V13+FOM_Curves!W13)*FOM_Curves!A13</f>
        <v>3.5828582033930423</v>
      </c>
      <c r="N14" s="42">
        <f ca="1">(FOM_Curves!D13+FOM_Curves!X13+FOM_Curves!Y13)*FOM_Curves!A13</f>
        <v>3.5956999890682861</v>
      </c>
      <c r="O14" s="42">
        <f ca="1">(FOM_Curves!D13+FOM_Curves!Z13+FOM_Curves!AA13)*FOM_Curves!A13</f>
        <v>3.0931817211066033</v>
      </c>
    </row>
    <row r="15" spans="1:15" x14ac:dyDescent="0.2">
      <c r="C15" s="33">
        <v>37347</v>
      </c>
      <c r="D15" s="42">
        <f ca="1">FOM_Curves!D14*FOM_Curves!A14</f>
        <v>3.7919934422944048</v>
      </c>
      <c r="E15" s="42">
        <f ca="1">(FOM_Curves!D14+FOM_Curves!F14+FOM_Curves!G14)*FOM_Curves!A14</f>
        <v>3.740750287668805</v>
      </c>
      <c r="F15" s="42">
        <f ca="1">(FOM_Curves!D14+FOM_Curves!H14+FOM_Curves!I14)*FOM_Curves!A14</f>
        <v>3.7727772593098043</v>
      </c>
      <c r="G15" s="42">
        <f ca="1">(FOM_Curves!D14+FOM_Curves!J14+FOM_Curves!K14)*FOM_Curves!A14</f>
        <v>3.5037506975254042</v>
      </c>
      <c r="H15" s="42">
        <f ca="1">(FOM_Curves!D14+FOM_Curves!L14+FOM_Curves!M14)*FOM_Curves!A14</f>
        <v>2.8888328420182035</v>
      </c>
      <c r="I15" s="42">
        <f ca="1">(FOM_Curves!$D$9+FOM_Curves!N14+FOM_Curves!O14)*FOM_Curves!A14</f>
        <v>2.7517574033947239</v>
      </c>
      <c r="J15" s="42">
        <f ca="1">(FOM_Curves!D14+FOM_Curves!P14+FOM_Curves!Q14)*FOM_Curves!A14</f>
        <v>3.5549938521510049</v>
      </c>
      <c r="K15" s="42">
        <f ca="1">(FOM_Curves!D14+FOM_Curves!R14+FOM_Curves!S14)*FOM_Curves!A14</f>
        <v>3.2795618960384041</v>
      </c>
      <c r="L15" s="42">
        <f ca="1">(FOM_Curves!D14+FOM_Curves!T14+FOM_Curves!U14)*FOM_Curves!A14</f>
        <v>3.3308050506640039</v>
      </c>
      <c r="M15" s="42">
        <f ca="1">(FOM_Curves!D14+FOM_Curves!V14+FOM_Curves!W14)*FOM_Curves!A14</f>
        <v>3.6350612812535044</v>
      </c>
      <c r="N15" s="42">
        <f ca="1">(FOM_Curves!D14+FOM_Curves!X14+FOM_Curves!Y14)*FOM_Curves!A14</f>
        <v>3.6702909500586043</v>
      </c>
      <c r="O15" s="42">
        <f ca="1">(FOM_Curves!D14+FOM_Curves!Z14+FOM_Curves!AA14)*FOM_Curves!A14</f>
        <v>3.1369587217470953</v>
      </c>
    </row>
    <row r="16" spans="1:15" x14ac:dyDescent="0.2">
      <c r="C16" s="33">
        <v>37377</v>
      </c>
      <c r="D16" s="42">
        <f ca="1">FOM_Curves!D15*FOM_Curves!A15</f>
        <v>3.8400814136004122</v>
      </c>
      <c r="E16" s="42">
        <f ca="1">(FOM_Curves!D15+FOM_Curves!F15+FOM_Curves!G15)*FOM_Curves!A15</f>
        <v>3.83369192705532</v>
      </c>
      <c r="F16" s="42">
        <f ca="1">(FOM_Curves!D15+FOM_Curves!H15+FOM_Curves!I15)*FOM_Curves!A15</f>
        <v>3.9870396041375322</v>
      </c>
      <c r="G16" s="42">
        <f ca="1">(FOM_Curves!D15+FOM_Curves!J15+FOM_Curves!K15)*FOM_Curves!A15</f>
        <v>3.5525545190712631</v>
      </c>
      <c r="H16" s="42">
        <f ca="1">(FOM_Curves!D15+FOM_Curves!L15+FOM_Curves!M15)*FOM_Curves!A15</f>
        <v>2.9391638107424116</v>
      </c>
      <c r="I16" s="42">
        <f ca="1">(FOM_Curves!$D$9+FOM_Curves!N15+FOM_Curves!O15)*FOM_Curves!A15</f>
        <v>2.7449234197716095</v>
      </c>
      <c r="J16" s="42">
        <f ca="1">(FOM_Curves!D15+FOM_Curves!P15+FOM_Curves!Q15)*FOM_Curves!A15</f>
        <v>3.6164493845221855</v>
      </c>
      <c r="K16" s="42">
        <f ca="1">(FOM_Curves!D15+FOM_Curves!R15+FOM_Curves!S15)*FOM_Curves!A15</f>
        <v>3.3289224899930363</v>
      </c>
      <c r="L16" s="42">
        <f ca="1">(FOM_Curves!D15+FOM_Curves!T15+FOM_Curves!U15)*FOM_Curves!A15</f>
        <v>3.3800383823537734</v>
      </c>
      <c r="M16" s="42">
        <f ca="1">(FOM_Curves!D15+FOM_Curves!V15+FOM_Curves!W15)*FOM_Curves!A15</f>
        <v>3.7027074528809298</v>
      </c>
      <c r="N16" s="42">
        <f ca="1">(FOM_Curves!D15+FOM_Curves!X15+FOM_Curves!Y15)*FOM_Curves!A15</f>
        <v>3.7250706557887527</v>
      </c>
      <c r="O16" s="42">
        <f ca="1">(FOM_Curves!D15+FOM_Curves!Z15+FOM_Curves!AA15)*FOM_Curves!A15</f>
        <v>3.1866734642128804</v>
      </c>
    </row>
    <row r="17" spans="3:15" x14ac:dyDescent="0.2">
      <c r="C17" s="33">
        <v>37408</v>
      </c>
      <c r="D17" s="42">
        <f ca="1">FOM_Curves!D16*FOM_Curves!A16</f>
        <v>3.887414233272676</v>
      </c>
      <c r="E17" s="42">
        <f ca="1">(FOM_Curves!D16+FOM_Curves!F16+FOM_Curves!G16)*FOM_Curves!A16</f>
        <v>4.0789124713649265</v>
      </c>
      <c r="F17" s="42">
        <f ca="1">(FOM_Curves!D16+FOM_Curves!H16+FOM_Curves!I16)*FOM_Curves!A16</f>
        <v>4.1746615904110511</v>
      </c>
      <c r="G17" s="42">
        <f ca="1">(FOM_Curves!D16+FOM_Curves!J16+FOM_Curves!K16)*FOM_Curves!A16</f>
        <v>3.8363480364480762</v>
      </c>
      <c r="H17" s="42">
        <f ca="1">(FOM_Curves!D16+FOM_Curves!L16+FOM_Curves!M16)*FOM_Curves!A16</f>
        <v>2.9873725142391008</v>
      </c>
      <c r="I17" s="42">
        <f ca="1">(FOM_Curves!$D$9+FOM_Curves!N16+FOM_Curves!O16)*FOM_Curves!A16</f>
        <v>2.7422547694810211</v>
      </c>
      <c r="J17" s="42">
        <f ca="1">(FOM_Curves!D16+FOM_Curves!P16+FOM_Curves!Q16)*FOM_Curves!A16</f>
        <v>3.6959159951804263</v>
      </c>
      <c r="K17" s="42">
        <f ca="1">(FOM_Curves!D16+FOM_Curves!R16+FOM_Curves!S16)*FOM_Curves!A16</f>
        <v>3.4342017364543511</v>
      </c>
      <c r="L17" s="42">
        <f ca="1">(FOM_Curves!D16+FOM_Curves!T16+FOM_Curves!U16)*FOM_Curves!A16</f>
        <v>3.3512191666143756</v>
      </c>
      <c r="M17" s="42">
        <f ca="1">(FOM_Curves!D16+FOM_Curves!V16+FOM_Curves!W16)*FOM_Curves!A16</f>
        <v>3.7820902023219385</v>
      </c>
      <c r="N17" s="42">
        <f ca="1">(FOM_Curves!D16+FOM_Curves!X16+FOM_Curves!Y16)*FOM_Curves!A16</f>
        <v>3.9576302539065016</v>
      </c>
      <c r="O17" s="42">
        <f ca="1">(FOM_Curves!D16+FOM_Curves!Z16+FOM_Curves!AA16)*FOM_Curves!A16</f>
        <v>3.2346414904836127</v>
      </c>
    </row>
    <row r="18" spans="3:15" x14ac:dyDescent="0.2">
      <c r="C18" s="33">
        <v>37438</v>
      </c>
      <c r="D18" s="42">
        <f ca="1">FOM_Curves!D17*FOM_Curves!A17</f>
        <v>3.9434696380842102</v>
      </c>
      <c r="E18" s="42">
        <f ca="1">(FOM_Curves!D17+FOM_Curves!F17+FOM_Curves!G17)*FOM_Curves!A17</f>
        <v>4.1543845457937385</v>
      </c>
      <c r="F18" s="42">
        <f ca="1">(FOM_Curves!D17+FOM_Curves!H17+FOM_Curves!I17)*FOM_Curves!A17</f>
        <v>4.2438635975492955</v>
      </c>
      <c r="G18" s="42">
        <f ca="1">(FOM_Curves!D17+FOM_Curves!J17+FOM_Curves!K17)*FOM_Curves!A17</f>
        <v>3.8923387513667489</v>
      </c>
      <c r="H18" s="42">
        <f ca="1">(FOM_Curves!D17+FOM_Curves!L17+FOM_Curves!M17)*FOM_Curves!A17</f>
        <v>3.042287759688953</v>
      </c>
      <c r="I18" s="42">
        <f ca="1">(FOM_Curves!$D$9+FOM_Curves!N17+FOM_Curves!O17)*FOM_Curves!A17</f>
        <v>2.7457286167276771</v>
      </c>
      <c r="J18" s="42">
        <f ca="1">(FOM_Curves!D17+FOM_Curves!P17+FOM_Curves!Q17)*FOM_Curves!A17</f>
        <v>3.7645115345730957</v>
      </c>
      <c r="K18" s="42">
        <f ca="1">(FOM_Curves!D17+FOM_Curves!R17+FOM_Curves!S17)*FOM_Curves!A17</f>
        <v>3.4896830184667404</v>
      </c>
      <c r="L18" s="42">
        <f ca="1">(FOM_Curves!D17+FOM_Curves!T17+FOM_Curves!U17)*FOM_Curves!A17</f>
        <v>3.4065953275508654</v>
      </c>
      <c r="M18" s="42">
        <f ca="1">(FOM_Curves!D17+FOM_Curves!V17+FOM_Curves!W17)*FOM_Curves!A17</f>
        <v>3.8475992254889699</v>
      </c>
      <c r="N18" s="42">
        <f ca="1">(FOM_Curves!D17+FOM_Curves!X17+FOM_Curves!Y17)*FOM_Curves!A17</f>
        <v>4.0201659681604029</v>
      </c>
      <c r="O18" s="42">
        <f ca="1">(FOM_Curves!D17+FOM_Curves!Z17+FOM_Curves!AA17)*FOM_Curves!A17</f>
        <v>3.2898698424719557</v>
      </c>
    </row>
    <row r="19" spans="3:15" x14ac:dyDescent="0.2">
      <c r="C19" s="33">
        <v>37469</v>
      </c>
      <c r="D19" s="42">
        <f ca="1">FOM_Curves!D18*FOM_Curves!A18</f>
        <v>3.9649371239952629</v>
      </c>
      <c r="E19" s="42">
        <f ca="1">(FOM_Curves!D18+FOM_Curves!F18+FOM_Curves!G18)*FOM_Curves!A18</f>
        <v>4.1569127755766999</v>
      </c>
      <c r="F19" s="42">
        <f ca="1">(FOM_Curves!D18+FOM_Curves!H18+FOM_Curves!I18)*FOM_Curves!A18</f>
        <v>4.1953079058929861</v>
      </c>
      <c r="G19" s="42">
        <f ca="1">(FOM_Curves!D18+FOM_Curves!J18+FOM_Curves!K18)*FOM_Curves!A18</f>
        <v>3.91374361690688</v>
      </c>
      <c r="H19" s="42">
        <f ca="1">(FOM_Curves!D18+FOM_Curves!L18+FOM_Curves!M18)*FOM_Curves!A18</f>
        <v>3.0658511557555372</v>
      </c>
      <c r="I19" s="42">
        <f ca="1">(FOM_Curves!$D$9+FOM_Curves!N18+FOM_Curves!O18)*FOM_Curves!A18</f>
        <v>2.7234945771019756</v>
      </c>
      <c r="J19" s="42">
        <f ca="1">(FOM_Curves!D18+FOM_Curves!P18+FOM_Curves!Q18)*FOM_Curves!A18</f>
        <v>3.766562284027779</v>
      </c>
      <c r="K19" s="42">
        <f ca="1">(FOM_Curves!D18+FOM_Curves!R18+FOM_Curves!S18)*FOM_Curves!A18</f>
        <v>3.5105947485858642</v>
      </c>
      <c r="L19" s="42">
        <f ca="1">(FOM_Curves!D18+FOM_Curves!T18+FOM_Curves!U18)*FOM_Curves!A18</f>
        <v>3.427405299567241</v>
      </c>
      <c r="M19" s="42">
        <f ca="1">(FOM_Curves!D18+FOM_Curves!V18+FOM_Curves!W18)*FOM_Curves!A18</f>
        <v>3.8561509214324494</v>
      </c>
      <c r="N19" s="42">
        <f ca="1">(FOM_Curves!D18+FOM_Curves!X18+FOM_Curves!Y18)*FOM_Curves!A18</f>
        <v>3.9521387472231675</v>
      </c>
      <c r="O19" s="42">
        <f ca="1">(FOM_Curves!D18+FOM_Curves!Z18+FOM_Curves!AA18)*FOM_Curves!A18</f>
        <v>3.3105366674766534</v>
      </c>
    </row>
    <row r="20" spans="3:15" x14ac:dyDescent="0.2">
      <c r="C20" s="33">
        <v>37500</v>
      </c>
      <c r="D20" s="42">
        <f ca="1">FOM_Curves!D19*FOM_Curves!A19</f>
        <v>4.0308457411080587</v>
      </c>
      <c r="E20" s="42">
        <f ca="1">(FOM_Curves!D19+FOM_Curves!F19+FOM_Curves!G19)*FOM_Curves!A19</f>
        <v>3.9731339821675999</v>
      </c>
      <c r="F20" s="42">
        <f ca="1">(FOM_Curves!D19+FOM_Curves!H19+FOM_Curves!I19)*FOM_Curves!A19</f>
        <v>4.2232182709095891</v>
      </c>
      <c r="G20" s="42">
        <f ca="1">(FOM_Curves!D19+FOM_Curves!J19+FOM_Curves!K19)*FOM_Curves!A19</f>
        <v>3.941071893867345</v>
      </c>
      <c r="H20" s="42">
        <f ca="1">(FOM_Curves!D19+FOM_Curves!L19+FOM_Curves!M19)*FOM_Curves!A19</f>
        <v>3.1523445216810715</v>
      </c>
      <c r="I20" s="42">
        <f ca="1">(FOM_Curves!$D$9+FOM_Curves!N19+FOM_Curves!O19)*FOM_Curves!A19</f>
        <v>2.7547746267579103</v>
      </c>
      <c r="J20" s="42">
        <f ca="1">(FOM_Curves!D19+FOM_Curves!P19+FOM_Curves!Q19)*FOM_Curves!A19</f>
        <v>3.78076145236607</v>
      </c>
      <c r="K20" s="42">
        <f ca="1">(FOM_Curves!D19+FOM_Curves!R19+FOM_Curves!S19)*FOM_Curves!A19</f>
        <v>3.5691516695843868</v>
      </c>
      <c r="L20" s="42">
        <f ca="1">(FOM_Curves!D19+FOM_Curves!T19+FOM_Curves!U19)*FOM_Curves!A19</f>
        <v>3.7102248581055086</v>
      </c>
      <c r="M20" s="42">
        <f ca="1">(FOM_Curves!D19+FOM_Curves!V19+FOM_Curves!W19)*FOM_Curves!A19</f>
        <v>3.864122881946733</v>
      </c>
      <c r="N20" s="42">
        <f ca="1">(FOM_Curves!D19+FOM_Curves!X19+FOM_Curves!Y19)*FOM_Curves!A19</f>
        <v>3.9667215645075489</v>
      </c>
      <c r="O20" s="42">
        <f ca="1">(FOM_Curves!D19+FOM_Curves!Z19+FOM_Curves!AA19)*FOM_Curves!A19</f>
        <v>3.375092218938156</v>
      </c>
    </row>
    <row r="21" spans="3:15" x14ac:dyDescent="0.2">
      <c r="C21" s="33">
        <v>37530</v>
      </c>
      <c r="D21" s="42">
        <f ca="1">FOM_Curves!D20*FOM_Curves!A20</f>
        <v>4.2979775339101725</v>
      </c>
      <c r="E21" s="42">
        <f ca="1">(FOM_Curves!D20+FOM_Curves!F20+FOM_Curves!G20)*FOM_Curves!A20</f>
        <v>4.4330935941079472</v>
      </c>
      <c r="F21" s="42">
        <f ca="1">(FOM_Curves!D20+FOM_Curves!H20+FOM_Curves!I20)*FOM_Curves!A20</f>
        <v>4.6454188315615932</v>
      </c>
      <c r="G21" s="42">
        <f ca="1">(FOM_Curves!D20+FOM_Curves!J20+FOM_Curves!K20)*FOM_Curves!A20</f>
        <v>4.3816208092706992</v>
      </c>
      <c r="H21" s="42">
        <f ca="1">(FOM_Curves!D20+FOM_Curves!L20+FOM_Curves!M20)*FOM_Curves!A20</f>
        <v>3.8540247646889116</v>
      </c>
      <c r="I21" s="42">
        <f ca="1">(FOM_Curves!$D$9+FOM_Curves!N20+FOM_Curves!O20)*FOM_Curves!A20</f>
        <v>3.1276150886732554</v>
      </c>
      <c r="J21" s="42">
        <f ca="1">(FOM_Curves!D20+FOM_Curves!P20+FOM_Curves!Q20)*FOM_Curves!A20</f>
        <v>4.1017375417181663</v>
      </c>
      <c r="K21" s="42">
        <f ca="1">(FOM_Curves!D20+FOM_Curves!R20+FOM_Curves!S20)*FOM_Curves!A20</f>
        <v>4.01487721730531</v>
      </c>
      <c r="L21" s="42">
        <f ca="1">(FOM_Curves!D20+FOM_Curves!T20+FOM_Curves!U20)*FOM_Curves!A20</f>
        <v>4.2851093377008596</v>
      </c>
      <c r="M21" s="42">
        <f ca="1">(FOM_Curves!D20+FOM_Curves!V20+FOM_Curves!W20)*FOM_Curves!A20</f>
        <v>4.1339080322414459</v>
      </c>
      <c r="N21" s="42">
        <f ca="1">(FOM_Curves!D20+FOM_Curves!X20+FOM_Curves!Y20)*FOM_Curves!A20</f>
        <v>4.4845663789451944</v>
      </c>
      <c r="O21" s="42">
        <f ca="1">(FOM_Curves!D20+FOM_Curves!Z20+FOM_Curves!AA20)*FOM_Curves!A20</f>
        <v>3.7365181272569821</v>
      </c>
    </row>
    <row r="22" spans="3:15" x14ac:dyDescent="0.2">
      <c r="C22" s="33">
        <v>37561</v>
      </c>
      <c r="D22" s="42">
        <f ca="1">FOM_Curves!D21*FOM_Curves!A21</f>
        <v>4.5763743440410503</v>
      </c>
      <c r="E22" s="42">
        <f ca="1">(FOM_Curves!D21+FOM_Curves!F21+FOM_Curves!G21)*FOM_Curves!A21</f>
        <v>4.711922808392055</v>
      </c>
      <c r="F22" s="42">
        <f ca="1">(FOM_Curves!D21+FOM_Curves!H21+FOM_Curves!I21)*FOM_Curves!A21</f>
        <v>5.0540213136588754</v>
      </c>
      <c r="G22" s="42">
        <f ca="1">(FOM_Curves!D21+FOM_Curves!J21+FOM_Curves!K21)*FOM_Curves!A21</f>
        <v>4.6861040532775773</v>
      </c>
      <c r="H22" s="42">
        <f ca="1">(FOM_Curves!D21+FOM_Curves!L21+FOM_Curves!M21)*FOM_Curves!A21</f>
        <v>4.14391019587356</v>
      </c>
      <c r="I22" s="42">
        <f ca="1">(FOM_Curves!$D$9+FOM_Curves!N21+FOM_Curves!O21)*FOM_Curves!A21</f>
        <v>3.1505335928440577</v>
      </c>
      <c r="J22" s="42">
        <f ca="1">(FOM_Curves!D21+FOM_Curves!P21+FOM_Curves!Q21)*FOM_Curves!A21</f>
        <v>4.3795063362931632</v>
      </c>
      <c r="K22" s="42">
        <f ca="1">(FOM_Curves!D21+FOM_Curves!R21+FOM_Curves!S21)*FOM_Curves!A21</f>
        <v>4.2923680377818032</v>
      </c>
      <c r="L22" s="42">
        <f ca="1">(FOM_Curves!D21+FOM_Curves!T21+FOM_Curves!U21)*FOM_Curves!A21</f>
        <v>5.0023838034299208</v>
      </c>
      <c r="M22" s="42">
        <f ca="1">(FOM_Curves!D21+FOM_Curves!V21+FOM_Curves!W21)*FOM_Curves!A21</f>
        <v>4.4117797801862597</v>
      </c>
      <c r="N22" s="42">
        <f ca="1">(FOM_Curves!D21+FOM_Curves!X21+FOM_Curves!Y21)*FOM_Curves!A21</f>
        <v>4.886199405414775</v>
      </c>
      <c r="O22" s="42">
        <f ca="1">(FOM_Curves!D21+FOM_Curves!Z21+FOM_Curves!AA21)*FOM_Curves!A21</f>
        <v>4.013117842321571</v>
      </c>
    </row>
    <row r="23" spans="3:15" x14ac:dyDescent="0.2">
      <c r="C23" s="33">
        <v>37591</v>
      </c>
      <c r="D23" s="42">
        <f ca="1">FOM_Curves!D22*FOM_Curves!A22</f>
        <v>4.7889708290193278</v>
      </c>
      <c r="E23" s="42">
        <f ca="1">(FOM_Curves!D22+FOM_Curves!F22+FOM_Curves!G22)*FOM_Curves!A22</f>
        <v>4.9250579567722452</v>
      </c>
      <c r="F23" s="42">
        <f ca="1">(FOM_Curves!D22+FOM_Curves!H22+FOM_Curves!I22)*FOM_Curves!A22</f>
        <v>5.4629261283671093</v>
      </c>
      <c r="G23" s="42">
        <f ca="1">(FOM_Curves!D22+FOM_Curves!J22+FOM_Curves!K22)*FOM_Curves!A22</f>
        <v>4.9963416903571067</v>
      </c>
      <c r="H23" s="42">
        <f ca="1">(FOM_Curves!D22+FOM_Curves!L22+FOM_Curves!M22)*FOM_Curves!A22</f>
        <v>4.4195914822614091</v>
      </c>
      <c r="I23" s="42">
        <f ca="1">(FOM_Curves!$D$9+FOM_Curves!N22+FOM_Curves!O22)*FOM_Curves!A22</f>
        <v>3.2278570635108625</v>
      </c>
      <c r="J23" s="42">
        <f ca="1">(FOM_Curves!D22+FOM_Curves!P22+FOM_Curves!Q22)*FOM_Curves!A22</f>
        <v>4.5945606465151601</v>
      </c>
      <c r="K23" s="42">
        <f ca="1">(FOM_Curves!D22+FOM_Curves!R22+FOM_Curves!S22)*FOM_Curves!A22</f>
        <v>4.5038358946798818</v>
      </c>
      <c r="L23" s="42">
        <f ca="1">(FOM_Curves!D22+FOM_Curves!T22+FOM_Curves!U22)*FOM_Curves!A22</f>
        <v>5.2555552670293304</v>
      </c>
      <c r="M23" s="42">
        <f ca="1">(FOM_Curves!D22+FOM_Curves!V22+FOM_Curves!W22)*FOM_Curves!A22</f>
        <v>4.626962343599188</v>
      </c>
      <c r="N23" s="42">
        <f ca="1">(FOM_Curves!D22+FOM_Curves!X22+FOM_Curves!Y22)*FOM_Curves!A22</f>
        <v>5.1129877998596074</v>
      </c>
      <c r="O23" s="42">
        <f ca="1">(FOM_Curves!D22+FOM_Curves!Z22+FOM_Curves!AA22)*FOM_Curves!A22</f>
        <v>4.2320035710313739</v>
      </c>
    </row>
    <row r="24" spans="3:15" x14ac:dyDescent="0.2">
      <c r="C24" s="33">
        <v>37622</v>
      </c>
      <c r="D24" s="42">
        <f ca="1">FOM_Curves!D23*FOM_Curves!A23</f>
        <v>4.7207086323495506</v>
      </c>
      <c r="E24" s="42">
        <f ca="1">(FOM_Curves!D23+FOM_Curves!F23+FOM_Curves!G23)*FOM_Curves!A23</f>
        <v>4.8574463996313995</v>
      </c>
      <c r="F24" s="42">
        <f ca="1">(FOM_Curves!D23+FOM_Curves!H23+FOM_Curves!I23)*FOM_Curves!A23</f>
        <v>5.2025464789617804</v>
      </c>
      <c r="G24" s="42">
        <f ca="1">(FOM_Curves!D23+FOM_Curves!J23+FOM_Curves!K23)*FOM_Curves!A23</f>
        <v>4.9030256553920157</v>
      </c>
      <c r="H24" s="42">
        <f ca="1">(FOM_Curves!D23+FOM_Curves!L23+FOM_Curves!M23)*FOM_Curves!A23</f>
        <v>4.3495632640131028</v>
      </c>
      <c r="I24" s="42">
        <f ca="1">(FOM_Curves!$D$9+FOM_Curves!N23+FOM_Curves!O23)*FOM_Curves!A23</f>
        <v>3.243289613480429</v>
      </c>
      <c r="J24" s="42">
        <f ca="1">(FOM_Curves!D23+FOM_Curves!P23+FOM_Curves!Q23)*FOM_Curves!A23</f>
        <v>4.525368964804052</v>
      </c>
      <c r="K24" s="42">
        <f ca="1">(FOM_Curves!D23+FOM_Curves!R23+FOM_Curves!S23)*FOM_Curves!A23</f>
        <v>4.4342104532828186</v>
      </c>
      <c r="L24" s="42">
        <f ca="1">(FOM_Curves!D23+FOM_Curves!T23+FOM_Curves!U23)*FOM_Curves!A23</f>
        <v>4.7727992103616836</v>
      </c>
      <c r="M24" s="42">
        <f ca="1">(FOM_Curves!D23+FOM_Curves!V23+FOM_Curves!W23)*FOM_Curves!A23</f>
        <v>4.5579255760616348</v>
      </c>
      <c r="N24" s="42">
        <f ca="1">(FOM_Curves!D23+FOM_Curves!X23+FOM_Curves!Y23)*FOM_Curves!A23</f>
        <v>4.9551162334041488</v>
      </c>
      <c r="O24" s="42">
        <f ca="1">(FOM_Curves!D23+FOM_Curves!Z23+FOM_Curves!AA23)*FOM_Curves!A23</f>
        <v>4.1610792883905061</v>
      </c>
    </row>
    <row r="25" spans="3:15" x14ac:dyDescent="0.2">
      <c r="C25" s="33">
        <v>37653</v>
      </c>
      <c r="D25" s="42">
        <f ca="1">FOM_Curves!D24*FOM_Curves!A24</f>
        <v>4.6229849960277756</v>
      </c>
      <c r="E25" s="42">
        <f ca="1">(FOM_Curves!D24+FOM_Curves!F24+FOM_Curves!G24)*FOM_Curves!A24</f>
        <v>4.7603013820484028</v>
      </c>
      <c r="F25" s="42">
        <f ca="1">(FOM_Curves!D24+FOM_Curves!H24+FOM_Curves!I24)*FOM_Curves!A24</f>
        <v>4.9106955191186135</v>
      </c>
      <c r="G25" s="42">
        <f ca="1">(FOM_Curves!D24+FOM_Curves!J24+FOM_Curves!K24)*FOM_Curves!A24</f>
        <v>4.701451502325277</v>
      </c>
      <c r="H25" s="42">
        <f ca="1">(FOM_Curves!D24+FOM_Curves!L24+FOM_Curves!M24)*FOM_Curves!A24</f>
        <v>4.2110358379658948</v>
      </c>
      <c r="I25" s="42">
        <f ca="1">(FOM_Curves!$D$9+FOM_Curves!N24+FOM_Curves!O24)*FOM_Curves!A24</f>
        <v>3.2177806457500262</v>
      </c>
      <c r="J25" s="42">
        <f ca="1">(FOM_Curves!D24+FOM_Curves!P24+FOM_Curves!Q24)*FOM_Curves!A24</f>
        <v>4.4268187302840234</v>
      </c>
      <c r="K25" s="42">
        <f ca="1">(FOM_Curves!D24+FOM_Curves!R24+FOM_Curves!S24)*FOM_Curves!A24</f>
        <v>4.3352744729369377</v>
      </c>
      <c r="L25" s="42">
        <f ca="1">(FOM_Curves!D24+FOM_Curves!T24+FOM_Curves!U24)*FOM_Curves!A24</f>
        <v>4.2698857176890206</v>
      </c>
      <c r="M25" s="42">
        <f ca="1">(FOM_Curves!D24+FOM_Curves!V24+FOM_Curves!W24)*FOM_Curves!A24</f>
        <v>4.4595131079079815</v>
      </c>
      <c r="N25" s="42">
        <f ca="1">(FOM_Curves!D24+FOM_Curves!X24+FOM_Curves!Y24)*FOM_Curves!A24</f>
        <v>4.7472236309988194</v>
      </c>
      <c r="O25" s="42">
        <f ca="1">(FOM_Curves!D24+FOM_Curves!Z24+FOM_Curves!AA24)*FOM_Curves!A24</f>
        <v>4.0609883412576568</v>
      </c>
    </row>
    <row r="26" spans="3:15" x14ac:dyDescent="0.2">
      <c r="C26" s="33">
        <v>37681</v>
      </c>
      <c r="D26" s="42">
        <f ca="1">FOM_Curves!D25*FOM_Curves!A25</f>
        <v>4.5188271515844791</v>
      </c>
      <c r="E26" s="42">
        <f ca="1">(FOM_Curves!D25+FOM_Curves!F25+FOM_Curves!G25)*FOM_Curves!A25</f>
        <v>4.8604657265806894</v>
      </c>
      <c r="F26" s="42">
        <f ca="1">(FOM_Curves!D25+FOM_Curves!H25+FOM_Curves!I25)*FOM_Curves!A25</f>
        <v>5.1035547126356837</v>
      </c>
      <c r="G26" s="42">
        <f ca="1">(FOM_Curves!D25+FOM_Curves!J25+FOM_Curves!K25)*FOM_Curves!A25</f>
        <v>4.6239467131217742</v>
      </c>
      <c r="H26" s="42">
        <f ca="1">(FOM_Curves!D25+FOM_Curves!L25+FOM_Curves!M25)*FOM_Curves!A25</f>
        <v>3.8158400838038173</v>
      </c>
      <c r="I26" s="42">
        <f ca="1">(FOM_Curves!$D$9+FOM_Curves!N25+FOM_Curves!O25)*FOM_Curves!A25</f>
        <v>3.0195594051588062</v>
      </c>
      <c r="J26" s="42">
        <f ca="1">(FOM_Curves!D25+FOM_Curves!P25+FOM_Curves!Q25)*FOM_Curves!A25</f>
        <v>4.3874276996628607</v>
      </c>
      <c r="K26" s="42">
        <f ca="1">(FOM_Curves!D25+FOM_Curves!R25+FOM_Curves!S25)*FOM_Curves!A25</f>
        <v>4.1607636450980676</v>
      </c>
      <c r="L26" s="42">
        <f ca="1">(FOM_Curves!D25+FOM_Curves!T25+FOM_Curves!U25)*FOM_Curves!A25</f>
        <v>4.1706186039921889</v>
      </c>
      <c r="M26" s="42">
        <f ca="1">(FOM_Curves!D25+FOM_Curves!V25+FOM_Curves!W25)*FOM_Curves!A25</f>
        <v>4.4071376174511032</v>
      </c>
      <c r="N26" s="42">
        <f ca="1">(FOM_Curves!D25+FOM_Curves!X25+FOM_Curves!Y25)*FOM_Curves!A25</f>
        <v>4.7553461650433944</v>
      </c>
      <c r="O26" s="42">
        <f ca="1">(FOM_Curves!D25+FOM_Curves!Z25+FOM_Curves!AA25)*FOM_Curves!A25</f>
        <v>3.9362619024637349</v>
      </c>
    </row>
    <row r="27" spans="3:15" x14ac:dyDescent="0.2">
      <c r="C27" s="33">
        <v>37712</v>
      </c>
      <c r="D27" s="42">
        <f ca="1">FOM_Curves!D26*FOM_Curves!A26</f>
        <v>4.5528198686963819</v>
      </c>
      <c r="E27" s="42">
        <f ca="1">(FOM_Curves!D26+FOM_Curves!F26+FOM_Curves!G26)*FOM_Curves!A26</f>
        <v>4.8960304125818732</v>
      </c>
      <c r="F27" s="42">
        <f ca="1">(FOM_Curves!D26+FOM_Curves!H26+FOM_Curves!I26)*FOM_Curves!A26</f>
        <v>5.1402379149619337</v>
      </c>
      <c r="G27" s="42">
        <f ca="1">(FOM_Curves!D26+FOM_Curves!J26+FOM_Curves!K26)*FOM_Curves!A26</f>
        <v>4.6584231129688405</v>
      </c>
      <c r="H27" s="42">
        <f ca="1">(FOM_Curves!D26+FOM_Curves!L26+FOM_Curves!M26)*FOM_Curves!A26</f>
        <v>3.8465981726243132</v>
      </c>
      <c r="I27" s="42">
        <f ca="1">(FOM_Curves!$D$9+FOM_Curves!N26+FOM_Curves!O26)*FOM_Curves!A26</f>
        <v>3.0334531917263803</v>
      </c>
      <c r="J27" s="42">
        <f ca="1">(FOM_Curves!D26+FOM_Curves!P26+FOM_Curves!Q26)*FOM_Curves!A26</f>
        <v>4.4208158133558078</v>
      </c>
      <c r="K27" s="42">
        <f ca="1">(FOM_Curves!D26+FOM_Curves!R26+FOM_Curves!S26)*FOM_Curves!A26</f>
        <v>4.1931088178933189</v>
      </c>
      <c r="L27" s="42">
        <f ca="1">(FOM_Curves!D26+FOM_Curves!T26+FOM_Curves!U26)*FOM_Curves!A26</f>
        <v>4.2030091220438619</v>
      </c>
      <c r="M27" s="42">
        <f ca="1">(FOM_Curves!D26+FOM_Curves!V26+FOM_Curves!W26)*FOM_Curves!A26</f>
        <v>4.4406164216568946</v>
      </c>
      <c r="N27" s="42">
        <f ca="1">(FOM_Curves!D26+FOM_Curves!X26+FOM_Curves!Y26)*FOM_Curves!A26</f>
        <v>4.7904271683094146</v>
      </c>
      <c r="O27" s="42">
        <f ca="1">(FOM_Curves!D26+FOM_Curves!Z26+FOM_Curves!AA26)*FOM_Curves!A26</f>
        <v>3.9675744907957271</v>
      </c>
    </row>
    <row r="28" spans="3:15" x14ac:dyDescent="0.2">
      <c r="C28" s="33">
        <v>37742</v>
      </c>
      <c r="D28" s="42">
        <f ca="1">FOM_Curves!D27*FOM_Curves!A27</f>
        <v>4.6151152107507736</v>
      </c>
      <c r="E28" s="42">
        <f ca="1">(FOM_Curves!D27+FOM_Curves!F27+FOM_Curves!G27)*FOM_Curves!A27</f>
        <v>4.9599226690252562</v>
      </c>
      <c r="F28" s="42">
        <f ca="1">(FOM_Curves!D27+FOM_Curves!H27+FOM_Curves!I27)*FOM_Curves!A27</f>
        <v>5.2052664374128694</v>
      </c>
      <c r="G28" s="42">
        <f ca="1">(FOM_Curves!D27+FOM_Curves!J27+FOM_Curves!K27)*FOM_Curves!A27</f>
        <v>4.7212098132967677</v>
      </c>
      <c r="H28" s="42">
        <f ca="1">(FOM_Curves!D27+FOM_Curves!L27+FOM_Curves!M27)*FOM_Curves!A27</f>
        <v>3.905607556224433</v>
      </c>
      <c r="I28" s="42">
        <f ca="1">(FOM_Curves!$D$9+FOM_Curves!N27+FOM_Curves!O27)*FOM_Curves!A27</f>
        <v>3.0475674581337007</v>
      </c>
      <c r="J28" s="42">
        <f ca="1">(FOM_Curves!D27+FOM_Curves!P27+FOM_Curves!Q27)*FOM_Curves!A27</f>
        <v>4.48249695756828</v>
      </c>
      <c r="K28" s="42">
        <f ca="1">(FOM_Curves!D27+FOM_Curves!R27+FOM_Curves!S27)*FOM_Curves!A27</f>
        <v>4.2537304708284784</v>
      </c>
      <c r="L28" s="42">
        <f ca="1">(FOM_Curves!D27+FOM_Curves!T27+FOM_Curves!U27)*FOM_Curves!A27</f>
        <v>4.2636768398171663</v>
      </c>
      <c r="M28" s="42">
        <f ca="1">(FOM_Curves!D27+FOM_Curves!V27+FOM_Curves!W27)*FOM_Curves!A27</f>
        <v>4.5023896955456539</v>
      </c>
      <c r="N28" s="42">
        <f ca="1">(FOM_Curves!D27+FOM_Curves!X27+FOM_Curves!Y27)*FOM_Curves!A27</f>
        <v>4.8538280664792621</v>
      </c>
      <c r="O28" s="42">
        <f ca="1">(FOM_Curves!D27+FOM_Curves!Z27+FOM_Curves!AA27)*FOM_Curves!A27</f>
        <v>4.0271472234305143</v>
      </c>
    </row>
    <row r="29" spans="3:15" x14ac:dyDescent="0.2">
      <c r="C29" s="33">
        <v>37773</v>
      </c>
      <c r="D29" s="42">
        <f ca="1">FOM_Curves!D28*FOM_Curves!A28</f>
        <v>4.6692210736737181</v>
      </c>
      <c r="E29" s="42">
        <f ca="1">(FOM_Curves!D28+FOM_Curves!F28+FOM_Curves!G28)*FOM_Curves!A28</f>
        <v>5.0155826939747641</v>
      </c>
      <c r="F29" s="42">
        <f ca="1">(FOM_Curves!D28+FOM_Curves!H28+FOM_Curves!I28)*FOM_Curves!A28</f>
        <v>5.2620323084197391</v>
      </c>
      <c r="G29" s="42">
        <f ca="1">(FOM_Curves!D28+FOM_Curves!J28+FOM_Curves!K28)*FOM_Curves!A28</f>
        <v>4.7757938799201929</v>
      </c>
      <c r="H29" s="42">
        <f ca="1">(FOM_Curves!D28+FOM_Curves!L28+FOM_Curves!M28)*FOM_Curves!A28</f>
        <v>3.956515431900411</v>
      </c>
      <c r="I29" s="42">
        <f ca="1">(FOM_Curves!$D$9+FOM_Curves!N28+FOM_Curves!O28)*FOM_Curves!A28</f>
        <v>3.0613038594300153</v>
      </c>
      <c r="J29" s="42">
        <f ca="1">(FOM_Curves!D28+FOM_Curves!P28+FOM_Curves!Q28)*FOM_Curves!A28</f>
        <v>4.5360050658656226</v>
      </c>
      <c r="K29" s="42">
        <f ca="1">(FOM_Curves!D28+FOM_Curves!R28+FOM_Curves!S28)*FOM_Curves!A28</f>
        <v>4.3062074523966603</v>
      </c>
      <c r="L29" s="42">
        <f ca="1">(FOM_Curves!D28+FOM_Curves!T28+FOM_Curves!U28)*FOM_Curves!A28</f>
        <v>4.3161986529822665</v>
      </c>
      <c r="M29" s="42">
        <f ca="1">(FOM_Curves!D28+FOM_Curves!V28+FOM_Curves!W28)*FOM_Curves!A28</f>
        <v>4.5559874670368377</v>
      </c>
      <c r="N29" s="42">
        <f ca="1">(FOM_Curves!D28+FOM_Curves!X28+FOM_Curves!Y28)*FOM_Curves!A28</f>
        <v>4.9489746900707168</v>
      </c>
      <c r="O29" s="42">
        <f ca="1">(FOM_Curves!D28+FOM_Curves!Z28+FOM_Curves!AA28)*FOM_Curves!A28</f>
        <v>4.0786034389842012</v>
      </c>
    </row>
    <row r="30" spans="3:15" x14ac:dyDescent="0.2">
      <c r="C30" s="33">
        <v>37803</v>
      </c>
      <c r="D30" s="42">
        <f ca="1">FOM_Curves!D29*FOM_Curves!A29</f>
        <v>4.7380184028067411</v>
      </c>
      <c r="E30" s="42">
        <f ca="1">(FOM_Curves!D29+FOM_Curves!F29+FOM_Curves!G29)*FOM_Curves!A29</f>
        <v>5.0860084549902869</v>
      </c>
      <c r="F30" s="42">
        <f ca="1">(FOM_Curves!D29+FOM_Curves!H29+FOM_Curves!I29)*FOM_Curves!A29</f>
        <v>5.3336167613516556</v>
      </c>
      <c r="G30" s="42">
        <f ca="1">(FOM_Curves!D29+FOM_Curves!J29+FOM_Curves!K29)*FOM_Curves!A29</f>
        <v>4.8450922650170618</v>
      </c>
      <c r="H30" s="42">
        <f ca="1">(FOM_Curves!D29+FOM_Curves!L29+FOM_Curves!M29)*FOM_Curves!A29</f>
        <v>4.0219619492752132</v>
      </c>
      <c r="I30" s="42">
        <f ca="1">(FOM_Curves!$D$9+FOM_Curves!N29+FOM_Curves!O29)*FOM_Curves!A29</f>
        <v>3.0756966919914945</v>
      </c>
      <c r="J30" s="42">
        <f ca="1">(FOM_Curves!D29+FOM_Curves!P29+FOM_Curves!Q29)*FOM_Curves!A29</f>
        <v>4.6041760750438385</v>
      </c>
      <c r="K30" s="42">
        <f ca="1">(FOM_Curves!D29+FOM_Curves!R29+FOM_Curves!S29)*FOM_Curves!A29</f>
        <v>4.3732980596528321</v>
      </c>
      <c r="L30" s="42">
        <f ca="1">(FOM_Curves!D29+FOM_Curves!T29+FOM_Curves!U29)*FOM_Curves!A29</f>
        <v>4.3833362342350499</v>
      </c>
      <c r="M30" s="42">
        <f ca="1">(FOM_Curves!D29+FOM_Curves!V29+FOM_Curves!W29)*FOM_Curves!A29</f>
        <v>4.6242524242082741</v>
      </c>
      <c r="N30" s="42">
        <f ca="1">(FOM_Curves!D29+FOM_Curves!X29+FOM_Curves!Y29)*FOM_Curves!A29</f>
        <v>5.0324715238851256</v>
      </c>
      <c r="O30" s="42">
        <f ca="1">(FOM_Curves!D29+FOM_Curves!Z29+FOM_Curves!AA29)*FOM_Curves!A29</f>
        <v>4.1446245907145318</v>
      </c>
    </row>
    <row r="31" spans="3:15" x14ac:dyDescent="0.2">
      <c r="C31" s="33">
        <v>37834</v>
      </c>
      <c r="D31" s="42">
        <f ca="1">FOM_Curves!D30*FOM_Curves!A30</f>
        <v>4.7732298300309735</v>
      </c>
      <c r="E31" s="42">
        <f ca="1">(FOM_Curves!D30+FOM_Curves!F30+FOM_Curves!G30)*FOM_Curves!A30</f>
        <v>5.1228184936388761</v>
      </c>
      <c r="F31" s="42">
        <f ca="1">(FOM_Curves!D30+FOM_Curves!H30+FOM_Curves!I30)*FOM_Curves!A30</f>
        <v>5.3715642735137292</v>
      </c>
      <c r="G31" s="42">
        <f ca="1">(FOM_Curves!D30+FOM_Curves!J30+FOM_Curves!K30)*FOM_Curves!A30</f>
        <v>4.880795572679558</v>
      </c>
      <c r="H31" s="42">
        <f ca="1">(FOM_Curves!D30+FOM_Curves!L30+FOM_Curves!M30)*FOM_Curves!A30</f>
        <v>4.0572453555263275</v>
      </c>
      <c r="I31" s="42">
        <f ca="1">(FOM_Curves!$D$9+FOM_Curves!N30+FOM_Curves!O30)*FOM_Curves!A30</f>
        <v>3.0898259575806133</v>
      </c>
      <c r="J31" s="42">
        <f ca="1">(FOM_Curves!D30+FOM_Curves!P30+FOM_Curves!Q30)*FOM_Curves!A30</f>
        <v>4.6387726517202417</v>
      </c>
      <c r="K31" s="42">
        <f ca="1">(FOM_Curves!D30+FOM_Curves!R30+FOM_Curves!S30)*FOM_Curves!A30</f>
        <v>4.4068340191342292</v>
      </c>
      <c r="L31" s="42">
        <f ca="1">(FOM_Curves!D30+FOM_Curves!T30+FOM_Curves!U30)*FOM_Curves!A30</f>
        <v>4.416918307507534</v>
      </c>
      <c r="M31" s="42">
        <f ca="1">(FOM_Curves!D30+FOM_Curves!V30+FOM_Curves!W30)*FOM_Curves!A30</f>
        <v>4.6589412284668512</v>
      </c>
      <c r="N31" s="42">
        <f ca="1">(FOM_Curves!D30+FOM_Curves!X30+FOM_Curves!Y30)*FOM_Curves!A30</f>
        <v>5.0354213277369002</v>
      </c>
      <c r="O31" s="42">
        <f ca="1">(FOM_Curves!D30+FOM_Curves!Z30+FOM_Curves!AA30)*FOM_Curves!A30</f>
        <v>4.1771107453221354</v>
      </c>
    </row>
    <row r="32" spans="3:15" x14ac:dyDescent="0.2">
      <c r="C32" s="33">
        <v>37865</v>
      </c>
      <c r="D32" s="42">
        <f ca="1">FOM_Curves!D31*FOM_Curves!A31</f>
        <v>4.8544082264272124</v>
      </c>
      <c r="E32" s="42">
        <f ca="1">(FOM_Curves!D31+FOM_Curves!F31+FOM_Curves!G31)*FOM_Curves!A31</f>
        <v>5.205491992455328</v>
      </c>
      <c r="F32" s="42">
        <f ca="1">(FOM_Curves!D31+FOM_Curves!H31+FOM_Curves!I31)*FOM_Curves!A31</f>
        <v>5.4553015952061026</v>
      </c>
      <c r="G32" s="42">
        <f ca="1">(FOM_Curves!D31+FOM_Curves!J31+FOM_Curves!K31)*FOM_Curves!A31</f>
        <v>4.9624340005897096</v>
      </c>
      <c r="H32" s="42">
        <f ca="1">(FOM_Curves!D31+FOM_Curves!L31+FOM_Curves!M31)*FOM_Curves!A31</f>
        <v>4.1589923052561373</v>
      </c>
      <c r="I32" s="42">
        <f ca="1">(FOM_Curves!$D$9+FOM_Curves!N31+FOM_Curves!O31)*FOM_Curves!A31</f>
        <v>3.1030403628177288</v>
      </c>
      <c r="J32" s="42">
        <f ca="1">(FOM_Curves!D31+FOM_Curves!P31+FOM_Curves!Q31)*FOM_Curves!A31</f>
        <v>4.7193760087240912</v>
      </c>
      <c r="K32" s="42">
        <f ca="1">(FOM_Curves!D31+FOM_Curves!R31+FOM_Curves!S31)*FOM_Curves!A31</f>
        <v>4.4864454331862067</v>
      </c>
      <c r="L32" s="42">
        <f ca="1">(FOM_Curves!D31+FOM_Curves!T31+FOM_Curves!U31)*FOM_Curves!A31</f>
        <v>4.4965728495139414</v>
      </c>
      <c r="M32" s="42">
        <f ca="1">(FOM_Curves!D31+FOM_Curves!V31+FOM_Curves!W31)*FOM_Curves!A31</f>
        <v>4.7396308413795598</v>
      </c>
      <c r="N32" s="42">
        <f ca="1">(FOM_Curves!D31+FOM_Curves!X31+FOM_Curves!Y31)*FOM_Curves!A31</f>
        <v>5.1177210509482993</v>
      </c>
      <c r="O32" s="42">
        <f ca="1">(FOM_Curves!D31+FOM_Curves!Z31+FOM_Curves!AA31)*FOM_Curves!A31</f>
        <v>4.2557403782474159</v>
      </c>
    </row>
    <row r="33" spans="3:15" x14ac:dyDescent="0.2">
      <c r="C33" s="33">
        <v>37895</v>
      </c>
      <c r="D33" s="42">
        <f ca="1">FOM_Curves!D32*FOM_Curves!A32</f>
        <v>5.1190429004840237</v>
      </c>
      <c r="E33" s="42">
        <f ca="1">(FOM_Curves!D32+FOM_Curves!F32+FOM_Curves!G32)*FOM_Curves!A32</f>
        <v>5.4851731211808943</v>
      </c>
      <c r="F33" s="42">
        <f ca="1">(FOM_Curves!D32+FOM_Curves!H32+FOM_Curves!I32)*FOM_Curves!A32</f>
        <v>5.810622206244779</v>
      </c>
      <c r="G33" s="42">
        <f ca="1">(FOM_Curves!D32+FOM_Curves!J32+FOM_Curves!K32)*FOM_Curves!A32</f>
        <v>5.390250471370595</v>
      </c>
      <c r="H33" s="42">
        <f ca="1">(FOM_Curves!D32+FOM_Curves!L32+FOM_Curves!M32)*FOM_Curves!A32</f>
        <v>4.6851107870655095</v>
      </c>
      <c r="I33" s="42">
        <f ca="1">(FOM_Curves!$D$9+FOM_Curves!N32+FOM_Curves!O32)*FOM_Curves!A32</f>
        <v>3.3806023711011046</v>
      </c>
      <c r="J33" s="42">
        <f ca="1">(FOM_Curves!D32+FOM_Curves!P32+FOM_Curves!Q32)*FOM_Curves!A32</f>
        <v>4.9834391150407384</v>
      </c>
      <c r="K33" s="42">
        <f ca="1">(FOM_Curves!D32+FOM_Curves!R32+FOM_Curves!S32)*FOM_Curves!A32</f>
        <v>4.9156372223190958</v>
      </c>
      <c r="L33" s="42">
        <f ca="1">(FOM_Curves!D32+FOM_Curves!T32+FOM_Curves!U32)*FOM_Curves!A32</f>
        <v>5.2546466859273089</v>
      </c>
      <c r="M33" s="42">
        <f ca="1">(FOM_Curves!D32+FOM_Curves!V32+FOM_Curves!W32)*FOM_Curves!A32</f>
        <v>5.003779682857231</v>
      </c>
      <c r="N33" s="42">
        <f ca="1">(FOM_Curves!D32+FOM_Curves!X32+FOM_Curves!Y32)*FOM_Curves!A32</f>
        <v>5.5326344460860444</v>
      </c>
      <c r="O33" s="42">
        <f ca="1">(FOM_Curves!D32+FOM_Curves!Z32+FOM_Curves!AA32)*FOM_Curves!A32</f>
        <v>4.577001704357194</v>
      </c>
    </row>
    <row r="34" spans="3:15" x14ac:dyDescent="0.2">
      <c r="C34" s="33">
        <v>37926</v>
      </c>
      <c r="D34" s="42">
        <f ca="1">FOM_Curves!D33*FOM_Curves!A33</f>
        <v>5.3845607011126289</v>
      </c>
      <c r="E34" s="42">
        <f ca="1">(FOM_Curves!D33+FOM_Curves!F33+FOM_Curves!G33)*FOM_Curves!A33</f>
        <v>5.7521539727435798</v>
      </c>
      <c r="F34" s="42">
        <f ca="1">(FOM_Curves!D33+FOM_Curves!H33+FOM_Curves!I33)*FOM_Curves!A33</f>
        <v>6.1333618099904905</v>
      </c>
      <c r="G34" s="42">
        <f ca="1">(FOM_Curves!D33+FOM_Curves!J33+FOM_Curves!K33)*FOM_Curves!A33</f>
        <v>5.6568520134318518</v>
      </c>
      <c r="H34" s="42">
        <f ca="1">(FOM_Curves!D33+FOM_Curves!L33+FOM_Curves!M33)*FOM_Curves!A33</f>
        <v>4.9488946014018715</v>
      </c>
      <c r="I34" s="42">
        <f ca="1">(FOM_Curves!$D$9+FOM_Curves!N33+FOM_Curves!O33)*FOM_Curves!A33</f>
        <v>3.3941112080591105</v>
      </c>
      <c r="J34" s="42">
        <f ca="1">(FOM_Curves!D33+FOM_Curves!P33+FOM_Curves!Q33)*FOM_Curves!A33</f>
        <v>5.2484150449530169</v>
      </c>
      <c r="K34" s="42">
        <f ca="1">(FOM_Curves!D33+FOM_Curves!R33+FOM_Curves!S33)*FOM_Curves!A33</f>
        <v>5.1803422168732114</v>
      </c>
      <c r="L34" s="42">
        <f ca="1">(FOM_Curves!D33+FOM_Curves!T33+FOM_Curves!U33)*FOM_Curves!A33</f>
        <v>5.9836015882149178</v>
      </c>
      <c r="M34" s="42">
        <f ca="1">(FOM_Curves!D33+FOM_Curves!V33+FOM_Curves!W33)*FOM_Curves!A33</f>
        <v>5.2688368933769594</v>
      </c>
      <c r="N34" s="42">
        <f ca="1">(FOM_Curves!D33+FOM_Curves!X33+FOM_Curves!Y33)*FOM_Curves!A33</f>
        <v>5.8746850632872301</v>
      </c>
      <c r="O34" s="42">
        <f ca="1">(FOM_Curves!D33+FOM_Curves!Z33+FOM_Curves!AA33)*FOM_Curves!A33</f>
        <v>4.8403557023109469</v>
      </c>
    </row>
    <row r="35" spans="3:15" x14ac:dyDescent="0.2">
      <c r="C35" s="33">
        <v>37956</v>
      </c>
      <c r="D35" s="42">
        <f ca="1">FOM_Curves!D34*FOM_Curves!A34</f>
        <v>5.4866610775711147</v>
      </c>
      <c r="E35" s="42">
        <f ca="1">(FOM_Curves!D34+FOM_Curves!F34+FOM_Curves!G34)*FOM_Curves!A34</f>
        <v>5.8557189975871093</v>
      </c>
      <c r="F35" s="42">
        <f ca="1">(FOM_Curves!D34+FOM_Curves!H34+FOM_Curves!I34)*FOM_Curves!A34</f>
        <v>6.2931209768653247</v>
      </c>
      <c r="G35" s="42">
        <f ca="1">(FOM_Curves!D34+FOM_Curves!J34+FOM_Curves!K34)*FOM_Curves!A34</f>
        <v>5.7737061264724439</v>
      </c>
      <c r="H35" s="42">
        <f ca="1">(FOM_Curves!D34+FOM_Curves!L34+FOM_Curves!M34)*FOM_Curves!A34</f>
        <v>5.0492590982928993</v>
      </c>
      <c r="I35" s="42">
        <f ca="1">(FOM_Curves!$D$9+FOM_Curves!N34+FOM_Curves!O34)*FOM_Curves!A34</f>
        <v>3.4076347948143466</v>
      </c>
      <c r="J35" s="42">
        <f ca="1">(FOM_Curves!D34+FOM_Curves!P34+FOM_Curves!Q34)*FOM_Curves!A34</f>
        <v>5.3636417708991164</v>
      </c>
      <c r="K35" s="42">
        <f ca="1">(FOM_Curves!D34+FOM_Curves!R34+FOM_Curves!S34)*FOM_Curves!A34</f>
        <v>5.2816288997844518</v>
      </c>
      <c r="L35" s="42">
        <f ca="1">(FOM_Curves!D34+FOM_Curves!T34+FOM_Curves!U34)*FOM_Curves!A34</f>
        <v>6.1290952346359937</v>
      </c>
      <c r="M35" s="42">
        <f ca="1">(FOM_Curves!D34+FOM_Curves!V34+FOM_Curves!W34)*FOM_Curves!A34</f>
        <v>5.3704761768253393</v>
      </c>
      <c r="N35" s="42">
        <f ca="1">(FOM_Curves!D34+FOM_Curves!X34+FOM_Curves!Y34)*FOM_Curves!A34</f>
        <v>6.0060759279639955</v>
      </c>
      <c r="O35" s="42">
        <f ca="1">(FOM_Curves!D34+FOM_Curves!Z34+FOM_Curves!AA34)*FOM_Curves!A34</f>
        <v>4.940289914927952</v>
      </c>
    </row>
    <row r="36" spans="3:15" x14ac:dyDescent="0.2">
      <c r="C36" s="33">
        <v>37987</v>
      </c>
      <c r="D36" s="42">
        <f ca="1">FOM_Curves!D35*FOM_Curves!A35</f>
        <v>5.3924496784087852</v>
      </c>
      <c r="E36" s="42">
        <f ca="1">(FOM_Curves!D35+FOM_Curves!F35+FOM_Curves!G35)*FOM_Curves!A35</f>
        <v>5.7629233204368697</v>
      </c>
      <c r="F36" s="42">
        <f ca="1">(FOM_Curves!D35+FOM_Curves!H35+FOM_Curves!I35)*FOM_Curves!A35</f>
        <v>6.1471182084659945</v>
      </c>
      <c r="G36" s="42">
        <f ca="1">(FOM_Curves!D35+FOM_Curves!J35+FOM_Curves!K35)*FOM_Curves!A35</f>
        <v>5.6805958444306297</v>
      </c>
      <c r="H36" s="42">
        <f ca="1">(FOM_Curves!D35+FOM_Curves!L35+FOM_Curves!M35)*FOM_Curves!A35</f>
        <v>4.9533698063755001</v>
      </c>
      <c r="I36" s="42">
        <f ca="1">(FOM_Curves!$D$9+FOM_Curves!N35+FOM_Curves!O35)*FOM_Curves!A35</f>
        <v>3.420706628059313</v>
      </c>
      <c r="J36" s="42">
        <f ca="1">(FOM_Curves!D35+FOM_Curves!P35+FOM_Curves!Q35)*FOM_Curves!A35</f>
        <v>5.2689584643994234</v>
      </c>
      <c r="K36" s="42">
        <f ca="1">(FOM_Curves!D35+FOM_Curves!R35+FOM_Curves!S35)*FOM_Curves!A35</f>
        <v>5.1866309883931834</v>
      </c>
      <c r="L36" s="42">
        <f ca="1">(FOM_Curves!D35+FOM_Curves!T35+FOM_Curves!U35)*FOM_Curves!A35</f>
        <v>5.5982683684243879</v>
      </c>
      <c r="M36" s="42">
        <f ca="1">(FOM_Curves!D35+FOM_Curves!V35+FOM_Curves!W35)*FOM_Curves!A35</f>
        <v>5.2758190873999444</v>
      </c>
      <c r="N36" s="42">
        <f ca="1">(FOM_Curves!D35+FOM_Curves!X35+FOM_Curves!Y35)*FOM_Curves!A35</f>
        <v>5.8040870584399906</v>
      </c>
      <c r="O36" s="42">
        <f ca="1">(FOM_Curves!D35+FOM_Curves!Z35+FOM_Curves!AA35)*FOM_Curves!A35</f>
        <v>4.8439848435587267</v>
      </c>
    </row>
    <row r="37" spans="3:15" x14ac:dyDescent="0.2">
      <c r="C37" s="33">
        <v>38018</v>
      </c>
      <c r="D37" s="42">
        <f ca="1">FOM_Curves!D36*FOM_Curves!A36</f>
        <v>5.2254093378791939</v>
      </c>
      <c r="E37" s="42">
        <f ca="1">(FOM_Curves!D36+FOM_Curves!F36+FOM_Curves!G36)*FOM_Curves!A36</f>
        <v>5.5971775911670427</v>
      </c>
      <c r="F37" s="42">
        <f ca="1">(FOM_Curves!D36+FOM_Curves!H36+FOM_Curves!I36)*FOM_Curves!A36</f>
        <v>5.8174847042265077</v>
      </c>
      <c r="G37" s="42">
        <f ca="1">(FOM_Curves!D36+FOM_Curves!J36+FOM_Curves!K36)*FOM_Curves!A36</f>
        <v>5.5145624237697417</v>
      </c>
      <c r="H37" s="42">
        <f ca="1">(FOM_Curves!D36+FOM_Curves!L36+FOM_Curves!M36)*FOM_Curves!A36</f>
        <v>4.7847951117602632</v>
      </c>
      <c r="I37" s="42">
        <f ca="1">(FOM_Curves!$D$9+FOM_Curves!N36+FOM_Curves!O36)*FOM_Curves!A36</f>
        <v>3.4326602053577946</v>
      </c>
      <c r="J37" s="42">
        <f ca="1">(FOM_Curves!D36+FOM_Curves!P36+FOM_Curves!Q36)*FOM_Curves!A36</f>
        <v>5.1014865867832446</v>
      </c>
      <c r="K37" s="42">
        <f ca="1">(FOM_Curves!D36+FOM_Curves!R36+FOM_Curves!S36)*FOM_Curves!A36</f>
        <v>5.0188714193859454</v>
      </c>
      <c r="L37" s="42">
        <f ca="1">(FOM_Curves!D36+FOM_Curves!T36+FOM_Curves!U36)*FOM_Curves!A36</f>
        <v>5.0051022248197281</v>
      </c>
      <c r="M37" s="42">
        <f ca="1">(FOM_Curves!D36+FOM_Curves!V36+FOM_Curves!W36)*FOM_Curves!A36</f>
        <v>5.1083711840663533</v>
      </c>
      <c r="N37" s="42">
        <f ca="1">(FOM_Curves!D36+FOM_Curves!X36+FOM_Curves!Y36)*FOM_Curves!A36</f>
        <v>5.5283316183359581</v>
      </c>
      <c r="O37" s="42">
        <f ca="1">(FOM_Curves!D36+FOM_Curves!Z36+FOM_Curves!AA36)*FOM_Curves!A36</f>
        <v>4.6750300940608769</v>
      </c>
    </row>
    <row r="38" spans="3:15" x14ac:dyDescent="0.2">
      <c r="C38" s="33">
        <v>38047</v>
      </c>
      <c r="D38" s="42">
        <f ca="1">FOM_Curves!D37*FOM_Curves!A37</f>
        <v>5.0299600437857466</v>
      </c>
      <c r="E38" s="42">
        <f ca="1">(FOM_Curves!D37+FOM_Curves!F37+FOM_Curves!G37)*FOM_Curves!A37</f>
        <v>5.4305885559246825</v>
      </c>
      <c r="F38" s="42">
        <f ca="1">(FOM_Curves!D37+FOM_Curves!H37+FOM_Curves!I37)*FOM_Curves!A37</f>
        <v>5.7276062459587216</v>
      </c>
      <c r="G38" s="42">
        <f ca="1">(FOM_Curves!D37+FOM_Curves!J37+FOM_Curves!K37)*FOM_Curves!A37</f>
        <v>5.2579038524165203</v>
      </c>
      <c r="H38" s="42">
        <f ca="1">(FOM_Curves!D37+FOM_Curves!L37+FOM_Curves!M37)*FOM_Curves!A37</f>
        <v>4.3806655585950569</v>
      </c>
      <c r="I38" s="42">
        <f ca="1">(FOM_Curves!$D$9+FOM_Curves!N37+FOM_Curves!O37)*FOM_Curves!A37</f>
        <v>3.2644316351182971</v>
      </c>
      <c r="J38" s="42">
        <f ca="1">(FOM_Curves!D37+FOM_Curves!P37+FOM_Curves!Q37)*FOM_Curves!A37</f>
        <v>4.9056270572598697</v>
      </c>
      <c r="K38" s="42">
        <f ca="1">(FOM_Curves!D37+FOM_Curves!R37+FOM_Curves!S37)*FOM_Curves!A37</f>
        <v>4.7294886596815449</v>
      </c>
      <c r="L38" s="42">
        <f ca="1">(FOM_Curves!D37+FOM_Curves!T37+FOM_Curves!U37)*FOM_Curves!A37</f>
        <v>4.6362389197871376</v>
      </c>
      <c r="M38" s="42">
        <f ca="1">(FOM_Curves!D37+FOM_Curves!V37+FOM_Curves!W37)*FOM_Curves!A37</f>
        <v>4.9125344454001967</v>
      </c>
      <c r="N38" s="42">
        <f ca="1">(FOM_Curves!D37+FOM_Curves!X37+FOM_Curves!Y37)*FOM_Curves!A37</f>
        <v>5.4305885559246825</v>
      </c>
      <c r="O38" s="42">
        <f ca="1">(FOM_Curves!D37+FOM_Curves!Z37+FOM_Curves!AA37)*FOM_Curves!A37</f>
        <v>4.4312982503649971</v>
      </c>
    </row>
    <row r="39" spans="3:15" x14ac:dyDescent="0.2">
      <c r="C39" s="33">
        <v>38078</v>
      </c>
      <c r="D39" s="42">
        <f ca="1">FOM_Curves!D38*FOM_Curves!A38</f>
        <v>5.0494709230674051</v>
      </c>
      <c r="E39" s="42">
        <f ca="1">(FOM_Curves!D38+FOM_Curves!F38+FOM_Curves!G38)*FOM_Curves!A38</f>
        <v>5.4512120939013009</v>
      </c>
      <c r="F39" s="42">
        <f ca="1">(FOM_Curves!D38+FOM_Curves!H38+FOM_Curves!I38)*FOM_Curves!A38</f>
        <v>5.7490546860712577</v>
      </c>
      <c r="G39" s="42">
        <f ca="1">(FOM_Curves!D38+FOM_Curves!J38+FOM_Curves!K38)*FOM_Curves!A38</f>
        <v>5.2780477961280701</v>
      </c>
      <c r="H39" s="42">
        <f ca="1">(FOM_Curves!D38+FOM_Curves!L38+FOM_Curves!M38)*FOM_Curves!A38</f>
        <v>4.3983731634400582</v>
      </c>
      <c r="I39" s="42">
        <f ca="1">(FOM_Curves!$D$9+FOM_Curves!N38+FOM_Curves!O38)*FOM_Curves!A38</f>
        <v>3.2734978851051522</v>
      </c>
      <c r="J39" s="42">
        <f ca="1">(FOM_Curves!D38+FOM_Curves!P38+FOM_Curves!Q38)*FOM_Curves!A38</f>
        <v>4.9247926286706791</v>
      </c>
      <c r="K39" s="42">
        <f ca="1">(FOM_Curves!D38+FOM_Curves!R38+FOM_Curves!S38)*FOM_Curves!A38</f>
        <v>4.7481650449419837</v>
      </c>
      <c r="L39" s="42">
        <f ca="1">(FOM_Curves!D38+FOM_Curves!T38+FOM_Curves!U38)*FOM_Curves!A38</f>
        <v>4.6546563241444403</v>
      </c>
      <c r="M39" s="42">
        <f ca="1">(FOM_Curves!D38+FOM_Curves!V38+FOM_Curves!W38)*FOM_Curves!A38</f>
        <v>4.9317192005816084</v>
      </c>
      <c r="N39" s="42">
        <f ca="1">(FOM_Curves!D38+FOM_Curves!X38+FOM_Curves!Y38)*FOM_Curves!A38</f>
        <v>5.4512120939013009</v>
      </c>
      <c r="O39" s="42">
        <f ca="1">(FOM_Curves!D38+FOM_Curves!Z38+FOM_Curves!AA38)*FOM_Curves!A38</f>
        <v>4.4491468929369979</v>
      </c>
    </row>
    <row r="40" spans="3:15" x14ac:dyDescent="0.2">
      <c r="C40" s="33">
        <v>38108</v>
      </c>
      <c r="D40" s="42">
        <f ca="1">FOM_Curves!D39*FOM_Curves!A39</f>
        <v>5.1190728515580535</v>
      </c>
      <c r="E40" s="42">
        <f ca="1">(FOM_Curves!D39+FOM_Curves!F39+FOM_Curves!G39)*FOM_Curves!A39</f>
        <v>5.5219306879086192</v>
      </c>
      <c r="F40" s="42">
        <f ca="1">(FOM_Curves!D39+FOM_Curves!H39+FOM_Curves!I39)*FOM_Curves!A39</f>
        <v>5.8206011527892114</v>
      </c>
      <c r="G40" s="42">
        <f ca="1">(FOM_Curves!D39+FOM_Curves!J39+FOM_Curves!K39)*FOM_Curves!A39</f>
        <v>5.3482850687919958</v>
      </c>
      <c r="H40" s="42">
        <f ca="1">(FOM_Curves!D39+FOM_Curves!L39+FOM_Curves!M39)*FOM_Curves!A39</f>
        <v>4.4661653236795491</v>
      </c>
      <c r="I40" s="42">
        <f ca="1">(FOM_Curves!$D$9+FOM_Curves!N39+FOM_Curves!O39)*FOM_Curves!A39</f>
        <v>3.2825967837806456</v>
      </c>
      <c r="J40" s="42">
        <f ca="1">(FOM_Curves!D39+FOM_Curves!P39+FOM_Curves!Q39)*FOM_Curves!A39</f>
        <v>4.9940480057940837</v>
      </c>
      <c r="K40" s="42">
        <f ca="1">(FOM_Curves!D39+FOM_Curves!R39+FOM_Curves!S39)*FOM_Curves!A39</f>
        <v>4.8169294742951285</v>
      </c>
      <c r="L40" s="42">
        <f ca="1">(FOM_Curves!D39+FOM_Curves!T39+FOM_Curves!U39)*FOM_Curves!A39</f>
        <v>4.7231608399721523</v>
      </c>
      <c r="M40" s="42">
        <f ca="1">(FOM_Curves!D39+FOM_Curves!V39+FOM_Curves!W39)*FOM_Curves!A39</f>
        <v>5.0009938305587491</v>
      </c>
      <c r="N40" s="42">
        <f ca="1">(FOM_Curves!D39+FOM_Curves!X39+FOM_Curves!Y39)*FOM_Curves!A39</f>
        <v>5.5219306879086192</v>
      </c>
      <c r="O40" s="42">
        <f ca="1">(FOM_Curves!D39+FOM_Curves!Z39+FOM_Curves!AA39)*FOM_Curves!A39</f>
        <v>4.5170806210906713</v>
      </c>
    </row>
    <row r="41" spans="3:15" x14ac:dyDescent="0.2">
      <c r="C41" s="33">
        <v>38139</v>
      </c>
      <c r="D41" s="42">
        <f ca="1">FOM_Curves!D40*FOM_Curves!A40</f>
        <v>5.1941606902765605</v>
      </c>
      <c r="E41" s="42">
        <f ca="1">(FOM_Curves!D40+FOM_Curves!F40+FOM_Curves!G40)*FOM_Curves!A40</f>
        <v>5.5979962399227281</v>
      </c>
      <c r="F41" s="42">
        <f ca="1">(FOM_Curves!D40+FOM_Curves!H40+FOM_Curves!I40)*FOM_Curves!A40</f>
        <v>5.8973915612121273</v>
      </c>
      <c r="G41" s="42">
        <f ca="1">(FOM_Curves!D40+FOM_Curves!J40+FOM_Curves!K40)*FOM_Curves!A40</f>
        <v>5.4239291926614488</v>
      </c>
      <c r="H41" s="42">
        <f ca="1">(FOM_Curves!D40+FOM_Curves!L40+FOM_Curves!M40)*FOM_Curves!A40</f>
        <v>4.5396685925741513</v>
      </c>
      <c r="I41" s="42">
        <f ca="1">(FOM_Curves!$D$9+FOM_Curves!N40+FOM_Curves!O40)*FOM_Curves!A40</f>
        <v>3.2905634614272152</v>
      </c>
      <c r="J41" s="42">
        <f ca="1">(FOM_Curves!D40+FOM_Curves!P40+FOM_Curves!Q40)*FOM_Curves!A40</f>
        <v>5.0688324162484388</v>
      </c>
      <c r="K41" s="42">
        <f ca="1">(FOM_Curves!D40+FOM_Curves!R40+FOM_Curves!S40)*FOM_Curves!A40</f>
        <v>4.8912840280419347</v>
      </c>
      <c r="L41" s="42">
        <f ca="1">(FOM_Curves!D40+FOM_Curves!T40+FOM_Curves!U40)*FOM_Curves!A40</f>
        <v>4.7972878225208451</v>
      </c>
      <c r="M41" s="42">
        <f ca="1">(FOM_Curves!D40+FOM_Curves!V40+FOM_Curves!W40)*FOM_Curves!A40</f>
        <v>5.0757950981388911</v>
      </c>
      <c r="N41" s="42">
        <f ca="1">(FOM_Curves!D40+FOM_Curves!X40+FOM_Curves!Y40)*FOM_Curves!A40</f>
        <v>5.5979962399227281</v>
      </c>
      <c r="O41" s="42">
        <f ca="1">(FOM_Curves!D40+FOM_Curves!Z40+FOM_Curves!AA40)*FOM_Curves!A40</f>
        <v>4.5907077876457381</v>
      </c>
    </row>
    <row r="42" spans="3:15" x14ac:dyDescent="0.2">
      <c r="C42" s="33">
        <v>38169</v>
      </c>
      <c r="D42" s="42">
        <f ca="1">FOM_Curves!D41*FOM_Curves!A41</f>
        <v>5.2601736077074266</v>
      </c>
      <c r="E42" s="42">
        <f ca="1">(FOM_Curves!D41+FOM_Curves!F41+FOM_Curves!G41)*FOM_Curves!A41</f>
        <v>5.664909703816515</v>
      </c>
      <c r="F42" s="42">
        <f ca="1">(FOM_Curves!D41+FOM_Curves!H41+FOM_Curves!I41)*FOM_Curves!A41</f>
        <v>5.9649726716215286</v>
      </c>
      <c r="G42" s="42">
        <f ca="1">(FOM_Curves!D41+FOM_Curves!J41+FOM_Curves!K41)*FOM_Curves!A41</f>
        <v>5.4904544899763899</v>
      </c>
      <c r="H42" s="42">
        <f ca="1">(FOM_Curves!D41+FOM_Curves!L41+FOM_Curves!M41)*FOM_Curves!A41</f>
        <v>4.6042220036685588</v>
      </c>
      <c r="I42" s="42">
        <f ca="1">(FOM_Curves!$D$9+FOM_Curves!N41+FOM_Curves!O41)*FOM_Curves!A41</f>
        <v>3.2979013624337088</v>
      </c>
      <c r="J42" s="42">
        <f ca="1">(FOM_Curves!D41+FOM_Curves!P41+FOM_Curves!Q41)*FOM_Curves!A41</f>
        <v>5.1345658537425365</v>
      </c>
      <c r="K42" s="42">
        <f ca="1">(FOM_Curves!D41+FOM_Curves!R41+FOM_Curves!S41)*FOM_Curves!A41</f>
        <v>4.9566215356256098</v>
      </c>
      <c r="L42" s="42">
        <f ca="1">(FOM_Curves!D41+FOM_Curves!T41+FOM_Curves!U41)*FOM_Curves!A41</f>
        <v>4.8624157201519438</v>
      </c>
      <c r="M42" s="42">
        <f ca="1">(FOM_Curves!D41+FOM_Curves!V41+FOM_Curves!W41)*FOM_Curves!A41</f>
        <v>5.1415440622961421</v>
      </c>
      <c r="N42" s="42">
        <f ca="1">(FOM_Curves!D41+FOM_Curves!X41+FOM_Curves!Y41)*FOM_Curves!A41</f>
        <v>5.664909703816515</v>
      </c>
      <c r="O42" s="42">
        <f ca="1">(FOM_Curves!D41+FOM_Curves!Z41+FOM_Curves!AA41)*FOM_Curves!A41</f>
        <v>4.6553752386944494</v>
      </c>
    </row>
    <row r="43" spans="3:15" x14ac:dyDescent="0.2">
      <c r="C43" s="33">
        <v>38200</v>
      </c>
      <c r="D43" s="42">
        <f ca="1">FOM_Curves!D42*FOM_Curves!A42</f>
        <v>5.2630630623266903</v>
      </c>
      <c r="E43" s="42">
        <f ca="1">(FOM_Curves!D42+FOM_Curves!F42+FOM_Curves!G42)*FOM_Curves!A42</f>
        <v>5.6686671782115541</v>
      </c>
      <c r="F43" s="42">
        <f ca="1">(FOM_Curves!D42+FOM_Curves!H42+FOM_Curves!I42)*FOM_Curves!A42</f>
        <v>5.9693736779192967</v>
      </c>
      <c r="G43" s="42">
        <f ca="1">(FOM_Curves!D42+FOM_Curves!J42+FOM_Curves!K42)*FOM_Curves!A42</f>
        <v>5.4938378179163534</v>
      </c>
      <c r="H43" s="42">
        <f ca="1">(FOM_Curves!D42+FOM_Curves!L42+FOM_Curves!M42)*FOM_Curves!A42</f>
        <v>4.6092012548226435</v>
      </c>
      <c r="I43" s="42">
        <f ca="1">(FOM_Curves!$D$9+FOM_Curves!N42+FOM_Curves!O42)*FOM_Curves!A42</f>
        <v>3.3049742270204545</v>
      </c>
      <c r="J43" s="42">
        <f ca="1">(FOM_Curves!D42+FOM_Curves!P42+FOM_Curves!Q42)*FOM_Curves!A42</f>
        <v>5.1371859229141466</v>
      </c>
      <c r="K43" s="42">
        <f ca="1">(FOM_Curves!D42+FOM_Curves!R42+FOM_Curves!S42)*FOM_Curves!A42</f>
        <v>4.9588599754130422</v>
      </c>
      <c r="L43" s="42">
        <f ca="1">(FOM_Curves!D42+FOM_Curves!T42+FOM_Curves!U42)*FOM_Curves!A42</f>
        <v>4.8644521208536355</v>
      </c>
      <c r="M43" s="42">
        <f ca="1">(FOM_Curves!D42+FOM_Curves!V42+FOM_Curves!W42)*FOM_Curves!A42</f>
        <v>5.1441790973259547</v>
      </c>
      <c r="N43" s="42">
        <f ca="1">(FOM_Curves!D42+FOM_Curves!X42+FOM_Curves!Y42)*FOM_Curves!A42</f>
        <v>5.6686671782115541</v>
      </c>
      <c r="O43" s="42">
        <f ca="1">(FOM_Curves!D42+FOM_Curves!Z42+FOM_Curves!AA42)*FOM_Curves!A42</f>
        <v>4.6569678260552969</v>
      </c>
    </row>
    <row r="44" spans="3:15" x14ac:dyDescent="0.2">
      <c r="C44" s="33">
        <v>38231</v>
      </c>
      <c r="D44" s="42">
        <f ca="1">FOM_Curves!D43*FOM_Curves!A43</f>
        <v>5.2978391183126909</v>
      </c>
      <c r="E44" s="42">
        <f ca="1">(FOM_Curves!D43+FOM_Curves!F43+FOM_Curves!G43)*FOM_Curves!A43</f>
        <v>5.7041795955173145</v>
      </c>
      <c r="F44" s="42">
        <f ca="1">(FOM_Curves!D43+FOM_Curves!H43+FOM_Curves!I43)*FOM_Curves!A43</f>
        <v>6.0054320182724661</v>
      </c>
      <c r="G44" s="42">
        <f ca="1">(FOM_Curves!D43+FOM_Curves!J43+FOM_Curves!K43)*FOM_Curves!A43</f>
        <v>5.5290328381015286</v>
      </c>
      <c r="H44" s="42">
        <f ca="1">(FOM_Curves!D43+FOM_Curves!L43+FOM_Curves!M43)*FOM_Curves!A43</f>
        <v>4.6673107916158614</v>
      </c>
      <c r="I44" s="42">
        <f ca="1">(FOM_Curves!$D$9+FOM_Curves!N43+FOM_Curves!O43)*FOM_Curves!A43</f>
        <v>3.3109743021880158</v>
      </c>
      <c r="J44" s="42">
        <f ca="1">(FOM_Curves!D43+FOM_Curves!P43+FOM_Curves!Q43)*FOM_Curves!A43</f>
        <v>5.1717334529733252</v>
      </c>
      <c r="K44" s="42">
        <f ca="1">(FOM_Curves!D43+FOM_Curves!R43+FOM_Curves!S43)*FOM_Curves!A43</f>
        <v>4.9930837604092231</v>
      </c>
      <c r="L44" s="42">
        <f ca="1">(FOM_Curves!D43+FOM_Curves!T43+FOM_Curves!U43)*FOM_Curves!A43</f>
        <v>4.8985045114046999</v>
      </c>
      <c r="M44" s="42">
        <f ca="1">(FOM_Curves!D43+FOM_Curves!V43+FOM_Curves!W43)*FOM_Curves!A43</f>
        <v>5.1787393232699568</v>
      </c>
      <c r="N44" s="42">
        <f ca="1">(FOM_Curves!D43+FOM_Curves!X43+FOM_Curves!Y43)*FOM_Curves!A43</f>
        <v>5.7041795955173145</v>
      </c>
      <c r="O44" s="42">
        <f ca="1">(FOM_Curves!D43+FOM_Curves!Z43+FOM_Curves!AA43)*FOM_Curves!A43</f>
        <v>4.6906436198120112</v>
      </c>
    </row>
    <row r="45" spans="3:15" x14ac:dyDescent="0.2">
      <c r="C45" s="33">
        <v>38261</v>
      </c>
      <c r="D45" s="42">
        <f ca="1">FOM_Curves!D44*FOM_Curves!A44</f>
        <v>5.5267907053822469</v>
      </c>
      <c r="E45" s="42">
        <f ca="1">(FOM_Curves!D44+FOM_Curves!F44+FOM_Curves!G44)*FOM_Curves!A44</f>
        <v>5.9197570328345153</v>
      </c>
      <c r="F45" s="42">
        <f ca="1">(FOM_Curves!D44+FOM_Curves!H44+FOM_Curves!I44)*FOM_Curves!A44</f>
        <v>6.2706198252026111</v>
      </c>
      <c r="G45" s="42">
        <f ca="1">(FOM_Curves!D44+FOM_Curves!J44+FOM_Curves!K44)*FOM_Curves!A44</f>
        <v>5.8495844743608956</v>
      </c>
      <c r="H45" s="42">
        <f ca="1">(FOM_Curves!D44+FOM_Curves!L44+FOM_Curves!M44)*FOM_Curves!A44</f>
        <v>5.0917208428458078</v>
      </c>
      <c r="I45" s="42">
        <f ca="1">(FOM_Curves!$D$9+FOM_Curves!N44+FOM_Curves!O44)*FOM_Curves!A44</f>
        <v>3.5198555330367385</v>
      </c>
      <c r="J45" s="42">
        <f ca="1">(FOM_Curves!D44+FOM_Curves!P44+FOM_Curves!Q44)*FOM_Curves!A44</f>
        <v>5.400480100129732</v>
      </c>
      <c r="K45" s="42">
        <f ca="1">(FOM_Curves!D44+FOM_Curves!R44+FOM_Curves!S44)*FOM_Curves!A44</f>
        <v>5.3443420533508368</v>
      </c>
      <c r="L45" s="42">
        <f ca="1">(FOM_Curves!D44+FOM_Curves!T44+FOM_Curves!U44)*FOM_Curves!A44</f>
        <v>5.945019153885017</v>
      </c>
      <c r="M45" s="42">
        <f ca="1">(FOM_Curves!D44+FOM_Curves!V44+FOM_Curves!W44)*FOM_Curves!A44</f>
        <v>5.4074973559770942</v>
      </c>
      <c r="N45" s="42">
        <f ca="1">(FOM_Curves!D44+FOM_Curves!X44+FOM_Curves!Y44)*FOM_Curves!A44</f>
        <v>5.989929591308135</v>
      </c>
      <c r="O45" s="42">
        <f ca="1">(FOM_Curves!D44+FOM_Curves!Z44+FOM_Curves!AA44)*FOM_Curves!A44</f>
        <v>4.9658135722342154</v>
      </c>
    </row>
    <row r="46" spans="3:15" x14ac:dyDescent="0.2">
      <c r="C46" s="33">
        <v>38292</v>
      </c>
      <c r="D46" s="42">
        <f ca="1">FOM_Curves!D45*FOM_Curves!A45</f>
        <v>5.7599557471448186</v>
      </c>
      <c r="E46" s="42">
        <f ca="1">(FOM_Curves!D45+FOM_Curves!F45+FOM_Curves!G45)*FOM_Curves!A45</f>
        <v>6.1535105566129866</v>
      </c>
      <c r="F46" s="42">
        <f ca="1">(FOM_Curves!D45+FOM_Curves!H45+FOM_Curves!I45)*FOM_Curves!A45</f>
        <v>6.6032874817194642</v>
      </c>
      <c r="G46" s="42">
        <f ca="1">(FOM_Curves!D45+FOM_Curves!J45+FOM_Curves!K45)*FOM_Curves!A45</f>
        <v>6.0832329120650996</v>
      </c>
      <c r="H46" s="42">
        <f ca="1">(FOM_Curves!D45+FOM_Curves!L45+FOM_Curves!M45)*FOM_Curves!A45</f>
        <v>5.3242343509479193</v>
      </c>
      <c r="I46" s="42">
        <f ca="1">(FOM_Curves!$D$9+FOM_Curves!N45+FOM_Curves!O45)*FOM_Curves!A45</f>
        <v>3.5251266505220125</v>
      </c>
      <c r="J46" s="42">
        <f ca="1">(FOM_Curves!D45+FOM_Curves!P45+FOM_Curves!Q45)*FOM_Curves!A45</f>
        <v>5.6334559869586229</v>
      </c>
      <c r="K46" s="42">
        <f ca="1">(FOM_Curves!D45+FOM_Curves!R45+FOM_Curves!S45)*FOM_Curves!A45</f>
        <v>5.5772338713203133</v>
      </c>
      <c r="L46" s="42">
        <f ca="1">(FOM_Curves!D45+FOM_Curves!T45+FOM_Curves!U45)*FOM_Curves!A45</f>
        <v>6.2631436821076898</v>
      </c>
      <c r="M46" s="42">
        <f ca="1">(FOM_Curves!D45+FOM_Curves!V45+FOM_Curves!W45)*FOM_Curves!A45</f>
        <v>5.6404837514134112</v>
      </c>
      <c r="N46" s="42">
        <f ca="1">(FOM_Curves!D45+FOM_Curves!X45+FOM_Curves!Y45)*FOM_Curves!A45</f>
        <v>6.2237882011608736</v>
      </c>
      <c r="O46" s="42">
        <f ca="1">(FOM_Curves!D45+FOM_Curves!Z45+FOM_Curves!AA45)*FOM_Curves!A45</f>
        <v>5.1981399108339703</v>
      </c>
    </row>
    <row r="47" spans="3:15" x14ac:dyDescent="0.2">
      <c r="C47" s="33">
        <v>38322</v>
      </c>
      <c r="D47" s="42">
        <f ca="1">FOM_Curves!D46*FOM_Curves!A46</f>
        <v>5.8114465486190685</v>
      </c>
      <c r="E47" s="42">
        <f ca="1">(FOM_Curves!D46+FOM_Curves!F46+FOM_Curves!G46)*FOM_Curves!A46</f>
        <v>6.2055383465394707</v>
      </c>
      <c r="F47" s="42">
        <f ca="1">(FOM_Curves!D46+FOM_Curves!H46+FOM_Curves!I46)*FOM_Curves!A46</f>
        <v>6.6559289727342161</v>
      </c>
      <c r="G47" s="42">
        <f ca="1">(FOM_Curves!D46+FOM_Curves!J46+FOM_Curves!K46)*FOM_Curves!A46</f>
        <v>6.1351648111965416</v>
      </c>
      <c r="H47" s="42">
        <f ca="1">(FOM_Curves!D46+FOM_Curves!L46+FOM_Curves!M46)*FOM_Curves!A46</f>
        <v>5.3751306294929089</v>
      </c>
      <c r="I47" s="42">
        <f ca="1">(FOM_Curves!$D$9+FOM_Curves!N46+FOM_Curves!O46)*FOM_Curves!A46</f>
        <v>3.5299365328013139</v>
      </c>
      <c r="J47" s="42">
        <f ca="1">(FOM_Curves!D46+FOM_Curves!P46+FOM_Curves!Q46)*FOM_Curves!A46</f>
        <v>5.6988488920703819</v>
      </c>
      <c r="K47" s="42">
        <f ca="1">(FOM_Curves!D46+FOM_Curves!R46+FOM_Curves!S46)*FOM_Curves!A46</f>
        <v>5.6284753567274537</v>
      </c>
      <c r="L47" s="42">
        <f ca="1">(FOM_Curves!D46+FOM_Curves!T46+FOM_Curves!U46)*FOM_Curves!A46</f>
        <v>6.4138440111545396</v>
      </c>
      <c r="M47" s="42">
        <f ca="1">(FOM_Curves!D46+FOM_Curves!V46+FOM_Curves!W46)*FOM_Curves!A46</f>
        <v>5.7058862456046748</v>
      </c>
      <c r="N47" s="42">
        <f ca="1">(FOM_Curves!D46+FOM_Curves!X46+FOM_Curves!Y46)*FOM_Curves!A46</f>
        <v>6.2759118818823989</v>
      </c>
      <c r="O47" s="42">
        <f ca="1">(FOM_Curves!D46+FOM_Curves!Z46+FOM_Curves!AA46)*FOM_Curves!A46</f>
        <v>5.2488668135391485</v>
      </c>
    </row>
    <row r="48" spans="3:15" x14ac:dyDescent="0.2">
      <c r="C48" s="33">
        <v>38353</v>
      </c>
      <c r="D48" s="42">
        <f ca="1">FOM_Curves!D47*FOM_Curves!A47</f>
        <v>5.7000593185120563</v>
      </c>
      <c r="E48" s="42">
        <f ca="1">(FOM_Curves!D47+FOM_Curves!F47+FOM_Curves!G47)*FOM_Curves!A47</f>
        <v>6.094624611264436</v>
      </c>
      <c r="F48" s="42">
        <f ca="1">(FOM_Curves!D47+FOM_Curves!H47+FOM_Curves!I47)*FOM_Curves!A47</f>
        <v>6.5455563744100127</v>
      </c>
      <c r="G48" s="42">
        <f ca="1">(FOM_Curves!D47+FOM_Curves!J47+FOM_Curves!K47)*FOM_Curves!A47</f>
        <v>6.0241665232729398</v>
      </c>
      <c r="H48" s="42">
        <f ca="1">(FOM_Curves!D47+FOM_Curves!L47+FOM_Curves!M47)*FOM_Curves!A47</f>
        <v>5.2632191729647779</v>
      </c>
      <c r="I48" s="42">
        <f ca="1">(FOM_Curves!$D$9+FOM_Curves!N47+FOM_Curves!O47)*FOM_Curves!A47</f>
        <v>3.5341776936534579</v>
      </c>
      <c r="J48" s="42">
        <f ca="1">(FOM_Curves!D47+FOM_Curves!P47+FOM_Curves!Q47)*FOM_Curves!A47</f>
        <v>5.5873263777256614</v>
      </c>
      <c r="K48" s="42">
        <f ca="1">(FOM_Curves!D47+FOM_Curves!R47+FOM_Curves!S47)*FOM_Curves!A47</f>
        <v>5.5168682897341652</v>
      </c>
      <c r="L48" s="42">
        <f ca="1">(FOM_Curves!D47+FOM_Curves!T47+FOM_Curves!U47)*FOM_Curves!A47</f>
        <v>6.1199895229413741</v>
      </c>
      <c r="M48" s="42">
        <f ca="1">(FOM_Curves!D47+FOM_Curves!V47+FOM_Curves!W47)*FOM_Curves!A47</f>
        <v>5.5943721865248115</v>
      </c>
      <c r="N48" s="42">
        <f ca="1">(FOM_Curves!D47+FOM_Curves!X47+FOM_Curves!Y47)*FOM_Curves!A47</f>
        <v>6.1650826992559322</v>
      </c>
      <c r="O48" s="42">
        <f ca="1">(FOM_Curves!D47+FOM_Curves!Z47+FOM_Curves!AA47)*FOM_Curves!A47</f>
        <v>5.1368062065315305</v>
      </c>
    </row>
    <row r="49" spans="3:15" x14ac:dyDescent="0.2">
      <c r="C49" s="33">
        <v>38384</v>
      </c>
      <c r="D49" s="42">
        <f ca="1">FOM_Curves!D48*FOM_Curves!A48</f>
        <v>5.5154446339258012</v>
      </c>
      <c r="E49" s="42">
        <f ca="1">(FOM_Curves!D48+FOM_Curves!F48+FOM_Curves!G48)*FOM_Curves!A48</f>
        <v>5.9104125360995159</v>
      </c>
      <c r="F49" s="42">
        <f ca="1">(FOM_Curves!D48+FOM_Curves!H48+FOM_Curves!I48)*FOM_Curves!A48</f>
        <v>6.3618044242980476</v>
      </c>
      <c r="G49" s="42">
        <f ca="1">(FOM_Curves!D48+FOM_Curves!J48+FOM_Curves!K48)*FOM_Curves!A48</f>
        <v>5.8398825535684962</v>
      </c>
      <c r="H49" s="42">
        <f ca="1">(FOM_Curves!D48+FOM_Curves!L48+FOM_Curves!M48)*FOM_Curves!A48</f>
        <v>5.078158742233474</v>
      </c>
      <c r="I49" s="42">
        <f ca="1">(FOM_Curves!$D$9+FOM_Curves!N48+FOM_Curves!O48)*FOM_Curves!A48</f>
        <v>3.5377839237559869</v>
      </c>
      <c r="J49" s="42">
        <f ca="1">(FOM_Curves!D48+FOM_Curves!P48+FOM_Curves!Q48)*FOM_Curves!A48</f>
        <v>5.402596661876168</v>
      </c>
      <c r="K49" s="42">
        <f ca="1">(FOM_Curves!D48+FOM_Curves!R48+FOM_Curves!S48)*FOM_Curves!A48</f>
        <v>5.3320666793451483</v>
      </c>
      <c r="L49" s="42">
        <f ca="1">(FOM_Curves!D48+FOM_Curves!T48+FOM_Curves!U48)*FOM_Curves!A48</f>
        <v>5.6818953926990101</v>
      </c>
      <c r="M49" s="42">
        <f ca="1">(FOM_Curves!D48+FOM_Curves!V48+FOM_Curves!W48)*FOM_Curves!A48</f>
        <v>5.4096496601292703</v>
      </c>
      <c r="N49" s="42">
        <f ca="1">(FOM_Curves!D48+FOM_Curves!X48+FOM_Curves!Y48)*FOM_Curves!A48</f>
        <v>5.9809425186305365</v>
      </c>
      <c r="O49" s="42">
        <f ca="1">(FOM_Curves!D48+FOM_Curves!Z48+FOM_Curves!AA48)*FOM_Curves!A48</f>
        <v>4.9516191628030999</v>
      </c>
    </row>
    <row r="50" spans="3:15" x14ac:dyDescent="0.2">
      <c r="C50" s="33">
        <v>38412</v>
      </c>
      <c r="D50" s="42">
        <f ca="1">FOM_Curves!D49*FOM_Curves!A49</f>
        <v>5.3023383309729288</v>
      </c>
      <c r="E50" s="42">
        <f ca="1">(FOM_Curves!D49+FOM_Curves!F49+FOM_Curves!G49)*FOM_Curves!A49</f>
        <v>5.7117308006167393</v>
      </c>
      <c r="F50" s="42">
        <f ca="1">(FOM_Curves!D49+FOM_Curves!H49+FOM_Curves!I49)*FOM_Curves!A49</f>
        <v>6.0152459074216331</v>
      </c>
      <c r="G50" s="42">
        <f ca="1">(FOM_Curves!D49+FOM_Curves!J49+FOM_Curves!K49)*FOM_Curves!A49</f>
        <v>5.5352685292185448</v>
      </c>
      <c r="H50" s="42">
        <f ca="1">(FOM_Curves!D49+FOM_Curves!L49+FOM_Curves!M49)*FOM_Curves!A49</f>
        <v>4.6811911356512859</v>
      </c>
      <c r="I50" s="42">
        <f ca="1">(FOM_Curves!$D$9+FOM_Curves!N49+FOM_Curves!O49)*FOM_Curves!A49</f>
        <v>3.3640767419351678</v>
      </c>
      <c r="J50" s="42">
        <f ca="1">(FOM_Curves!D49+FOM_Curves!P49+FOM_Curves!Q49)*FOM_Curves!A49</f>
        <v>5.1894024772780849</v>
      </c>
      <c r="K50" s="42">
        <f ca="1">(FOM_Curves!D49+FOM_Curves!R49+FOM_Curves!S49)*FOM_Curves!A49</f>
        <v>5.0235279421637822</v>
      </c>
      <c r="L50" s="42">
        <f ca="1">(FOM_Curves!D49+FOM_Curves!T49+FOM_Curves!U49)*FOM_Curves!A49</f>
        <v>4.9705892607443252</v>
      </c>
      <c r="M50" s="42">
        <f ca="1">(FOM_Curves!D49+FOM_Curves!V49+FOM_Curves!W49)*FOM_Curves!A49</f>
        <v>5.1964609681340121</v>
      </c>
      <c r="N50" s="42">
        <f ca="1">(FOM_Curves!D49+FOM_Curves!X49+FOM_Curves!Y49)*FOM_Curves!A49</f>
        <v>5.7117308006167393</v>
      </c>
      <c r="O50" s="42">
        <f ca="1">(FOM_Curves!D49+FOM_Curves!Z49+FOM_Curves!AA49)*FOM_Curves!A49</f>
        <v>4.6835271242872807</v>
      </c>
    </row>
    <row r="51" spans="3:15" x14ac:dyDescent="0.2">
      <c r="C51" s="33">
        <v>38443</v>
      </c>
      <c r="D51" s="42">
        <f ca="1">FOM_Curves!D50*FOM_Curves!A50</f>
        <v>5.3103546982707659</v>
      </c>
      <c r="E51" s="42">
        <f ca="1">(FOM_Curves!D50+FOM_Curves!F50+FOM_Curves!G50)*FOM_Curves!A50</f>
        <v>5.7199299276586713</v>
      </c>
      <c r="F51" s="42">
        <f ca="1">(FOM_Curves!D50+FOM_Curves!H50+FOM_Curves!I50)*FOM_Curves!A50</f>
        <v>6.0235805287566002</v>
      </c>
      <c r="G51" s="42">
        <f ca="1">(FOM_Curves!D50+FOM_Curves!J50+FOM_Curves!K50)*FOM_Curves!A50</f>
        <v>5.5433888805087115</v>
      </c>
      <c r="H51" s="42">
        <f ca="1">(FOM_Curves!D50+FOM_Curves!L50+FOM_Curves!M50)*FOM_Curves!A50</f>
        <v>4.6889302123029104</v>
      </c>
      <c r="I51" s="42">
        <f ca="1">(FOM_Curves!$D$9+FOM_Curves!N50+FOM_Curves!O50)*FOM_Curves!A50</f>
        <v>3.3655785228668185</v>
      </c>
      <c r="J51" s="42">
        <f ca="1">(FOM_Curves!D50+FOM_Curves!P50+FOM_Curves!Q50)*FOM_Curves!A50</f>
        <v>5.1973684280947925</v>
      </c>
      <c r="K51" s="42">
        <f ca="1">(FOM_Curves!D50+FOM_Curves!R50+FOM_Curves!S50)*FOM_Curves!A50</f>
        <v>5.0314198437738309</v>
      </c>
      <c r="L51" s="42">
        <f ca="1">(FOM_Curves!D50+FOM_Curves!T50+FOM_Curves!U50)*FOM_Curves!A50</f>
        <v>4.9784575296288436</v>
      </c>
      <c r="M51" s="42">
        <f ca="1">(FOM_Curves!D50+FOM_Curves!V50+FOM_Curves!W50)*FOM_Curves!A50</f>
        <v>5.2044300699807904</v>
      </c>
      <c r="N51" s="42">
        <f ca="1">(FOM_Curves!D50+FOM_Curves!X50+FOM_Curves!Y50)*FOM_Curves!A50</f>
        <v>5.7199299276586713</v>
      </c>
      <c r="O51" s="42">
        <f ca="1">(FOM_Curves!D50+FOM_Curves!Z50+FOM_Curves!AA50)*FOM_Curves!A50</f>
        <v>4.691267641227717</v>
      </c>
    </row>
    <row r="52" spans="3:15" x14ac:dyDescent="0.2">
      <c r="C52" s="33">
        <v>38473</v>
      </c>
      <c r="D52" s="42">
        <f ca="1">FOM_Curves!D51*FOM_Curves!A51</f>
        <v>5.3689778419741794</v>
      </c>
      <c r="E52" s="42">
        <f ca="1">(FOM_Curves!D51+FOM_Curves!F51+FOM_Curves!G51)*FOM_Curves!A51</f>
        <v>5.7787156246511557</v>
      </c>
      <c r="F52" s="42">
        <f ca="1">(FOM_Curves!D51+FOM_Curves!H51+FOM_Curves!I51)*FOM_Curves!A51</f>
        <v>6.0824867393944322</v>
      </c>
      <c r="G52" s="42">
        <f ca="1">(FOM_Curves!D51+FOM_Curves!J51+FOM_Curves!K51)*FOM_Curves!A51</f>
        <v>5.6021045114283208</v>
      </c>
      <c r="H52" s="42">
        <f ca="1">(FOM_Curves!D51+FOM_Curves!L51+FOM_Curves!M51)*FOM_Curves!A51</f>
        <v>4.7473067234297996</v>
      </c>
      <c r="I52" s="42">
        <f ca="1">(FOM_Curves!$D$9+FOM_Curves!N51+FOM_Curves!O51)*FOM_Curves!A51</f>
        <v>3.3669142624801234</v>
      </c>
      <c r="J52" s="42">
        <f ca="1">(FOM_Curves!D51+FOM_Curves!P51+FOM_Curves!Q51)*FOM_Curves!A51</f>
        <v>5.2559467295115647</v>
      </c>
      <c r="K52" s="42">
        <f ca="1">(FOM_Curves!D51+FOM_Curves!R51+FOM_Curves!S51)*FOM_Curves!A51</f>
        <v>5.0899322830821001</v>
      </c>
      <c r="L52" s="42">
        <f ca="1">(FOM_Curves!D51+FOM_Curves!T51+FOM_Curves!U51)*FOM_Curves!A51</f>
        <v>5.0369489491152502</v>
      </c>
      <c r="M52" s="42">
        <f ca="1">(FOM_Curves!D51+FOM_Curves!V51+FOM_Curves!W51)*FOM_Curves!A51</f>
        <v>5.2630111740404777</v>
      </c>
      <c r="N52" s="42">
        <f ca="1">(FOM_Curves!D51+FOM_Curves!X51+FOM_Curves!Y51)*FOM_Curves!A51</f>
        <v>5.7787156246511557</v>
      </c>
      <c r="O52" s="42">
        <f ca="1">(FOM_Curves!D51+FOM_Curves!Z51+FOM_Curves!AA51)*FOM_Curves!A51</f>
        <v>4.749645493486768</v>
      </c>
    </row>
    <row r="53" spans="3:15" x14ac:dyDescent="0.2">
      <c r="C53" s="33">
        <v>38504</v>
      </c>
      <c r="D53" s="42">
        <f ca="1">FOM_Curves!D52*FOM_Curves!A52</f>
        <v>5.4335412923588962</v>
      </c>
      <c r="E53" s="42">
        <f ca="1">(FOM_Curves!D52+FOM_Curves!F52+FOM_Curves!G52)*FOM_Curves!A52</f>
        <v>5.8433532493898666</v>
      </c>
      <c r="F53" s="42">
        <f ca="1">(FOM_Curves!D52+FOM_Curves!H52+FOM_Curves!I52)*FOM_Curves!A52</f>
        <v>6.1471793554645515</v>
      </c>
      <c r="G53" s="42">
        <f ca="1">(FOM_Curves!D52+FOM_Curves!J52+FOM_Curves!K52)*FOM_Curves!A52</f>
        <v>5.6667101644627245</v>
      </c>
      <c r="H53" s="42">
        <f ca="1">(FOM_Curves!D52+FOM_Curves!L52+FOM_Curves!M52)*FOM_Curves!A52</f>
        <v>4.8117576334153549</v>
      </c>
      <c r="I53" s="42">
        <f ca="1">(FOM_Curves!$D$9+FOM_Curves!N52+FOM_Curves!O52)*FOM_Curves!A52</f>
        <v>3.3675237710510402</v>
      </c>
      <c r="J53" s="42">
        <f ca="1">(FOM_Curves!D52+FOM_Curves!P52+FOM_Curves!Q52)*FOM_Curves!A52</f>
        <v>5.3204897180055246</v>
      </c>
      <c r="K53" s="42">
        <f ca="1">(FOM_Curves!D52+FOM_Curves!R52+FOM_Curves!S52)*FOM_Curves!A52</f>
        <v>5.1544452181740112</v>
      </c>
      <c r="L53" s="42">
        <f ca="1">(FOM_Curves!D52+FOM_Curves!T52+FOM_Curves!U52)*FOM_Curves!A52</f>
        <v>5.1014522926958685</v>
      </c>
      <c r="M53" s="42">
        <f ca="1">(FOM_Curves!D52+FOM_Curves!V52+FOM_Curves!W52)*FOM_Curves!A52</f>
        <v>5.3275554414026107</v>
      </c>
      <c r="N53" s="42">
        <f ca="1">(FOM_Curves!D52+FOM_Curves!X52+FOM_Curves!Y52)*FOM_Curves!A52</f>
        <v>5.8433532493898666</v>
      </c>
      <c r="O53" s="42">
        <f ca="1">(FOM_Curves!D52+FOM_Curves!Z52+FOM_Curves!AA52)*FOM_Curves!A52</f>
        <v>4.8140970992196657</v>
      </c>
    </row>
    <row r="54" spans="3:15" x14ac:dyDescent="0.2">
      <c r="C54" s="33">
        <v>38534</v>
      </c>
      <c r="D54" s="42">
        <f ca="1">FOM_Curves!D53*FOM_Curves!A53</f>
        <v>5.488606137690673</v>
      </c>
      <c r="E54" s="42">
        <f ca="1">(FOM_Curves!D53+FOM_Curves!F53+FOM_Curves!G53)*FOM_Curves!A53</f>
        <v>5.8984145259322531</v>
      </c>
      <c r="F54" s="42">
        <f ca="1">(FOM_Curves!D53+FOM_Curves!H53+FOM_Curves!I53)*FOM_Curves!A53</f>
        <v>6.2022379861803207</v>
      </c>
      <c r="G54" s="42">
        <f ca="1">(FOM_Curves!D53+FOM_Curves!J53+FOM_Curves!K53)*FOM_Curves!A53</f>
        <v>5.7217729792764001</v>
      </c>
      <c r="H54" s="42">
        <f ca="1">(FOM_Curves!D53+FOM_Curves!L53+FOM_Curves!M53)*FOM_Curves!A53</f>
        <v>4.8668278934620686</v>
      </c>
      <c r="I54" s="42">
        <f ca="1">(FOM_Curves!$D$9+FOM_Curves!N53+FOM_Curves!O53)*FOM_Curves!A53</f>
        <v>3.3674944454471869</v>
      </c>
      <c r="J54" s="42">
        <f ca="1">(FOM_Curves!D53+FOM_Curves!P53+FOM_Curves!Q53)*FOM_Curves!A53</f>
        <v>5.3755555478309267</v>
      </c>
      <c r="K54" s="42">
        <f ca="1">(FOM_Curves!D53+FOM_Curves!R53+FOM_Curves!S53)*FOM_Curves!A53</f>
        <v>5.2095124939744242</v>
      </c>
      <c r="L54" s="42">
        <f ca="1">(FOM_Curves!D53+FOM_Curves!T53+FOM_Curves!U53)*FOM_Curves!A53</f>
        <v>5.1565200299776688</v>
      </c>
      <c r="M54" s="42">
        <f ca="1">(FOM_Curves!D53+FOM_Curves!V53+FOM_Curves!W53)*FOM_Curves!A53</f>
        <v>5.3826212096971604</v>
      </c>
      <c r="N54" s="42">
        <f ca="1">(FOM_Curves!D53+FOM_Curves!X53+FOM_Curves!Y53)*FOM_Curves!A53</f>
        <v>5.8984145259322531</v>
      </c>
      <c r="O54" s="42">
        <f ca="1">(FOM_Curves!D53+FOM_Curves!Z53+FOM_Curves!AA53)*FOM_Curves!A53</f>
        <v>4.8691674884300804</v>
      </c>
    </row>
    <row r="55" spans="3:15" x14ac:dyDescent="0.2">
      <c r="C55" s="33">
        <v>38565</v>
      </c>
      <c r="D55" s="42">
        <f ca="1">FOM_Curves!D54*FOM_Curves!A54</f>
        <v>5.4797502862013765</v>
      </c>
      <c r="E55" s="42">
        <f ca="1">(FOM_Curves!D54+FOM_Curves!F54+FOM_Curves!G54)*FOM_Curves!A54</f>
        <v>5.889530477794569</v>
      </c>
      <c r="F55" s="42">
        <f ca="1">(FOM_Curves!D54+FOM_Curves!H54+FOM_Curves!I54)*FOM_Curves!A54</f>
        <v>6.1933330336309007</v>
      </c>
      <c r="G55" s="42">
        <f ca="1">(FOM_Curves!D54+FOM_Curves!J54+FOM_Curves!K54)*FOM_Curves!A54</f>
        <v>5.712901084866469</v>
      </c>
      <c r="H55" s="42">
        <f ca="1">(FOM_Curves!D54+FOM_Curves!L54+FOM_Curves!M54)*FOM_Curves!A54</f>
        <v>4.8615474109530261</v>
      </c>
      <c r="I55" s="42">
        <f ca="1">(FOM_Curves!$D$9+FOM_Curves!N54+FOM_Curves!O54)*FOM_Curves!A54</f>
        <v>3.3672627467812997</v>
      </c>
      <c r="J55" s="42">
        <f ca="1">(FOM_Curves!D54+FOM_Curves!P54+FOM_Curves!Q54)*FOM_Curves!A54</f>
        <v>5.3667074747273924</v>
      </c>
      <c r="K55" s="42">
        <f ca="1">(FOM_Curves!D54+FOM_Curves!R54+FOM_Curves!S54)*FOM_Curves!A54</f>
        <v>5.2006758453749784</v>
      </c>
      <c r="L55" s="42">
        <f ca="1">(FOM_Curves!D54+FOM_Curves!T54+FOM_Curves!U54)*FOM_Curves!A54</f>
        <v>5.1476870274965485</v>
      </c>
      <c r="M55" s="42">
        <f ca="1">(FOM_Curves!D54+FOM_Curves!V54+FOM_Curves!W54)*FOM_Curves!A54</f>
        <v>5.3737726504445167</v>
      </c>
      <c r="N55" s="42">
        <f ca="1">(FOM_Curves!D54+FOM_Curves!X54+FOM_Curves!Y54)*FOM_Curves!A54</f>
        <v>5.889530477794569</v>
      </c>
      <c r="O55" s="42">
        <f ca="1">(FOM_Curves!D54+FOM_Curves!Z54+FOM_Curves!AA54)*FOM_Curves!A54</f>
        <v>4.8603543971152554</v>
      </c>
    </row>
    <row r="56" spans="3:15" x14ac:dyDescent="0.2">
      <c r="C56" s="33">
        <v>38596</v>
      </c>
      <c r="D56" s="42">
        <f ca="1">FOM_Curves!D55*FOM_Curves!A55</f>
        <v>5.5040382186807149</v>
      </c>
      <c r="E56" s="42">
        <f ca="1">(FOM_Curves!D55+FOM_Curves!F55+FOM_Curves!G55)*FOM_Curves!A55</f>
        <v>5.9137330552868264</v>
      </c>
      <c r="F56" s="42">
        <f ca="1">(FOM_Curves!D55+FOM_Curves!H55+FOM_Curves!I55)*FOM_Curves!A55</f>
        <v>6.2174723307017006</v>
      </c>
      <c r="G56" s="42">
        <f ca="1">(FOM_Curves!D55+FOM_Curves!J55+FOM_Curves!K55)*FOM_Curves!A55</f>
        <v>5.7371404533014339</v>
      </c>
      <c r="H56" s="42">
        <f ca="1">(FOM_Curves!D55+FOM_Curves!L55+FOM_Curves!M55)*FOM_Curves!A55</f>
        <v>4.910687076009796</v>
      </c>
      <c r="I56" s="42">
        <f ca="1">(FOM_Curves!$D$9+FOM_Curves!N55+FOM_Curves!O55)*FOM_Curves!A55</f>
        <v>3.3665613642495238</v>
      </c>
      <c r="J56" s="42">
        <f ca="1">(FOM_Curves!D55+FOM_Curves!P55+FOM_Curves!Q55)*FOM_Curves!A55</f>
        <v>5.3910189534100637</v>
      </c>
      <c r="K56" s="42">
        <f ca="1">(FOM_Curves!D55+FOM_Curves!R55+FOM_Curves!S55)*FOM_Curves!A55</f>
        <v>5.2250219075437947</v>
      </c>
      <c r="L56" s="42">
        <f ca="1">(FOM_Curves!D55+FOM_Curves!T55+FOM_Curves!U55)*FOM_Curves!A55</f>
        <v>5.1720441269481769</v>
      </c>
      <c r="M56" s="42">
        <f ca="1">(FOM_Curves!D55+FOM_Curves!V55+FOM_Curves!W55)*FOM_Curves!A55</f>
        <v>5.3980826574894794</v>
      </c>
      <c r="N56" s="42">
        <f ca="1">(FOM_Curves!D55+FOM_Curves!X55+FOM_Curves!Y55)*FOM_Curves!A55</f>
        <v>5.9137330552868264</v>
      </c>
      <c r="O56" s="42">
        <f ca="1">(FOM_Curves!D55+FOM_Curves!Z55+FOM_Curves!AA55)*FOM_Curves!A55</f>
        <v>4.884771386776154</v>
      </c>
    </row>
    <row r="57" spans="3:15" x14ac:dyDescent="0.2">
      <c r="C57" s="33">
        <v>38626</v>
      </c>
      <c r="D57" s="42">
        <f ca="1">FOM_Curves!D56*FOM_Curves!A56</f>
        <v>5.7232809644071168</v>
      </c>
      <c r="E57" s="42">
        <f ca="1">(FOM_Curves!D56+FOM_Curves!F56+FOM_Curves!G56)*FOM_Curves!A56</f>
        <v>6.1214959241808167</v>
      </c>
      <c r="F57" s="42">
        <f ca="1">(FOM_Curves!D56+FOM_Curves!H56+FOM_Curves!I56)*FOM_Curves!A56</f>
        <v>6.4745233707887078</v>
      </c>
      <c r="G57" s="42">
        <f ca="1">(FOM_Curves!D56+FOM_Curves!J56+FOM_Curves!K56)*FOM_Curves!A56</f>
        <v>6.0339451174220615</v>
      </c>
      <c r="H57" s="42">
        <f ca="1">(FOM_Curves!D56+FOM_Curves!L56+FOM_Curves!M56)*FOM_Curves!A56</f>
        <v>5.285526930613333</v>
      </c>
      <c r="I57" s="42">
        <f ca="1">(FOM_Curves!$D$9+FOM_Curves!N56+FOM_Curves!O56)*FOM_Curves!A56</f>
        <v>3.5415713443703551</v>
      </c>
      <c r="J57" s="42">
        <f ca="1">(FOM_Curves!D56+FOM_Curves!P56+FOM_Curves!Q56)*FOM_Curves!A56</f>
        <v>5.610312181492592</v>
      </c>
      <c r="K57" s="42">
        <f ca="1">(FOM_Curves!D56+FOM_Curves!R56+FOM_Curves!S56)*FOM_Curves!A56</f>
        <v>5.5467672411031721</v>
      </c>
      <c r="L57" s="42">
        <f ca="1">(FOM_Curves!D56+FOM_Curves!T56+FOM_Curves!U56)*FOM_Curves!A56</f>
        <v>6.144089680763722</v>
      </c>
      <c r="M57" s="42">
        <f ca="1">(FOM_Curves!D56+FOM_Curves!V56+FOM_Curves!W56)*FOM_Curves!A56</f>
        <v>5.6173727304247496</v>
      </c>
      <c r="N57" s="42">
        <f ca="1">(FOM_Curves!D56+FOM_Curves!X56+FOM_Curves!Y56)*FOM_Curves!A56</f>
        <v>6.1921014135023951</v>
      </c>
      <c r="O57" s="42">
        <f ca="1">(FOM_Curves!D56+FOM_Curves!Z56+FOM_Curves!AA56)*FOM_Curves!A56</f>
        <v>5.1588578707774113</v>
      </c>
    </row>
    <row r="58" spans="3:15" x14ac:dyDescent="0.2">
      <c r="C58" s="33">
        <v>38657</v>
      </c>
      <c r="D58" s="42">
        <f ca="1">FOM_Curves!D57*FOM_Curves!A57</f>
        <v>5.9463357056210961</v>
      </c>
      <c r="E58" s="42">
        <f ca="1">(FOM_Curves!D57+FOM_Curves!F57+FOM_Curves!G57)*FOM_Curves!A57</f>
        <v>6.3443577015824424</v>
      </c>
      <c r="F58" s="42">
        <f ca="1">(FOM_Curves!D57+FOM_Curves!H57+FOM_Curves!I57)*FOM_Curves!A57</f>
        <v>6.7960138672123387</v>
      </c>
      <c r="G58" s="42">
        <f ca="1">(FOM_Curves!D57+FOM_Curves!J57+FOM_Curves!K57)*FOM_Curves!A57</f>
        <v>6.2568493194916508</v>
      </c>
      <c r="H58" s="42">
        <f ca="1">(FOM_Curves!D57+FOM_Curves!L57+FOM_Curves!M57)*FOM_Curves!A57</f>
        <v>5.5087937951671346</v>
      </c>
      <c r="I58" s="42">
        <f ca="1">(FOM_Curves!$D$9+FOM_Curves!N57+FOM_Curves!O57)*FOM_Curves!A57</f>
        <v>3.5398551981243083</v>
      </c>
      <c r="J58" s="42">
        <f ca="1">(FOM_Curves!D57+FOM_Curves!P57+FOM_Curves!Q57)*FOM_Curves!A57</f>
        <v>5.8334216642136223</v>
      </c>
      <c r="K58" s="42">
        <f ca="1">(FOM_Curves!D57+FOM_Curves!R57+FOM_Curves!S57)*FOM_Curves!A57</f>
        <v>5.7699075159219184</v>
      </c>
      <c r="L58" s="42">
        <f ca="1">(FOM_Curves!D57+FOM_Curves!T57+FOM_Curves!U57)*FOM_Curves!A57</f>
        <v>6.4516260409195416</v>
      </c>
      <c r="M58" s="42">
        <f ca="1">(FOM_Curves!D57+FOM_Curves!V57+FOM_Curves!W57)*FOM_Curves!A57</f>
        <v>5.8404787918015897</v>
      </c>
      <c r="N58" s="42">
        <f ca="1">(FOM_Curves!D57+FOM_Curves!X57+FOM_Curves!Y57)*FOM_Curves!A57</f>
        <v>6.4149289774621137</v>
      </c>
      <c r="O58" s="42">
        <f ca="1">(FOM_Curves!D57+FOM_Curves!Z57+FOM_Curves!AA57)*FOM_Curves!A57</f>
        <v>5.3821855741924667</v>
      </c>
    </row>
    <row r="59" spans="3:15" x14ac:dyDescent="0.2">
      <c r="C59" s="33">
        <v>38687</v>
      </c>
      <c r="D59" s="42">
        <f ca="1">FOM_Curves!D58*FOM_Curves!A58</f>
        <v>5.9646052292139462</v>
      </c>
      <c r="E59" s="42">
        <f ca="1">(FOM_Curves!D58+FOM_Curves!F58+FOM_Curves!G58)*FOM_Curves!A58</f>
        <v>6.3623396048673708</v>
      </c>
      <c r="F59" s="42">
        <f ca="1">(FOM_Curves!D58+FOM_Curves!H58+FOM_Curves!I58)*FOM_Curves!A58</f>
        <v>6.813669392842888</v>
      </c>
      <c r="G59" s="42">
        <f ca="1">(FOM_Curves!D58+FOM_Curves!J58+FOM_Curves!K58)*FOM_Curves!A58</f>
        <v>6.2748944584471147</v>
      </c>
      <c r="H59" s="42">
        <f ca="1">(FOM_Curves!D58+FOM_Curves!L58+FOM_Curves!M58)*FOM_Curves!A58</f>
        <v>5.5273794971126637</v>
      </c>
      <c r="I59" s="42">
        <f ca="1">(FOM_Curves!$D$9+FOM_Curves!N58+FOM_Curves!O58)*FOM_Curves!A58</f>
        <v>3.5372972132581166</v>
      </c>
      <c r="J59" s="42">
        <f ca="1">(FOM_Curves!D58+FOM_Curves!P58+FOM_Curves!Q58)*FOM_Curves!A58</f>
        <v>5.8658768380943007</v>
      </c>
      <c r="K59" s="42">
        <f ca="1">(FOM_Curves!D58+FOM_Curves!R58+FOM_Curves!S58)*FOM_Curves!A58</f>
        <v>5.788304530786009</v>
      </c>
      <c r="L59" s="42">
        <f ca="1">(FOM_Curves!D58+FOM_Curves!T58+FOM_Curves!U58)*FOM_Curves!A58</f>
        <v>6.5682588206312005</v>
      </c>
      <c r="M59" s="42">
        <f ca="1">(FOM_Curves!D58+FOM_Curves!V58+FOM_Curves!W58)*FOM_Curves!A58</f>
        <v>5.8729288660314181</v>
      </c>
      <c r="N59" s="42">
        <f ca="1">(FOM_Curves!D58+FOM_Curves!X58+FOM_Curves!Y58)*FOM_Curves!A58</f>
        <v>6.4328598842385452</v>
      </c>
      <c r="O59" s="42">
        <f ca="1">(FOM_Curves!D58+FOM_Curves!Z58+FOM_Curves!AA58)*FOM_Curves!A58</f>
        <v>5.4008615424556305</v>
      </c>
    </row>
    <row r="60" spans="3:15" x14ac:dyDescent="0.2">
      <c r="C60" s="33">
        <v>38718</v>
      </c>
      <c r="D60" s="42">
        <f ca="1">FOM_Curves!D59*FOM_Curves!A59</f>
        <v>5.8398390562880689</v>
      </c>
      <c r="E60" s="42">
        <f ca="1">(FOM_Curves!D59+FOM_Curves!F59+FOM_Curves!G59)*FOM_Curves!A59</f>
        <v>6.2371453563781136</v>
      </c>
      <c r="F60" s="42">
        <f ca="1">(FOM_Curves!D59+FOM_Curves!H59+FOM_Curves!I59)*FOM_Curves!A59</f>
        <v>6.6879893848490868</v>
      </c>
      <c r="G60" s="42">
        <f ca="1">(FOM_Curves!D59+FOM_Curves!J59+FOM_Curves!K59)*FOM_Curves!A59</f>
        <v>6.1497943258618637</v>
      </c>
      <c r="H60" s="42">
        <f ca="1">(FOM_Curves!D59+FOM_Curves!L59+FOM_Curves!M59)*FOM_Curves!A59</f>
        <v>5.4030839037068139</v>
      </c>
      <c r="I60" s="42">
        <f ca="1">(FOM_Curves!$D$9+FOM_Curves!N59+FOM_Curves!O59)*FOM_Curves!A59</f>
        <v>3.5334900731412495</v>
      </c>
      <c r="J60" s="42">
        <f ca="1">(FOM_Curves!D59+FOM_Curves!P59+FOM_Curves!Q59)*FOM_Curves!A59</f>
        <v>5.7412169250600433</v>
      </c>
      <c r="K60" s="42">
        <f ca="1">(FOM_Curves!D59+FOM_Curves!R59+FOM_Curves!S59)*FOM_Curves!A59</f>
        <v>5.6637281076665955</v>
      </c>
      <c r="L60" s="42">
        <f ca="1">(FOM_Curves!D59+FOM_Curves!T59+FOM_Curves!U59)*FOM_Curves!A59</f>
        <v>6.2596875578016622</v>
      </c>
      <c r="M60" s="42">
        <f ca="1">(FOM_Curves!D59+FOM_Curves!V59+FOM_Curves!W59)*FOM_Curves!A59</f>
        <v>5.748261363004902</v>
      </c>
      <c r="N60" s="42">
        <f ca="1">(FOM_Curves!D59+FOM_Curves!X59+FOM_Curves!Y59)*FOM_Curves!A59</f>
        <v>6.3075897358267028</v>
      </c>
      <c r="O60" s="42">
        <f ca="1">(FOM_Curves!D59+FOM_Curves!Z59+FOM_Curves!AA59)*FOM_Curves!A59</f>
        <v>5.2766996956056094</v>
      </c>
    </row>
    <row r="61" spans="3:15" x14ac:dyDescent="0.2">
      <c r="C61" s="33">
        <v>38749</v>
      </c>
      <c r="D61" s="42">
        <f ca="1">FOM_Curves!D60*FOM_Curves!A60</f>
        <v>5.6439259260493193</v>
      </c>
      <c r="E61" s="42">
        <f ca="1">(FOM_Curves!D60+FOM_Curves!F60+FOM_Curves!G60)*FOM_Curves!A60</f>
        <v>6.0408304425445589</v>
      </c>
      <c r="F61" s="42">
        <f ca="1">(FOM_Curves!D60+FOM_Curves!H60+FOM_Curves!I60)*FOM_Curves!A60</f>
        <v>6.4912185463689438</v>
      </c>
      <c r="G61" s="42">
        <f ca="1">(FOM_Curves!D60+FOM_Curves!J60+FOM_Curves!K60)*FOM_Curves!A60</f>
        <v>5.9535677474285853</v>
      </c>
      <c r="H61" s="42">
        <f ca="1">(FOM_Curves!D60+FOM_Curves!L60+FOM_Curves!M60)*FOM_Curves!A60</f>
        <v>5.2076124504694468</v>
      </c>
      <c r="I61" s="42">
        <f ca="1">(FOM_Curves!$D$9+FOM_Curves!N60+FOM_Curves!O60)*FOM_Curves!A60</f>
        <v>3.5299167637236146</v>
      </c>
      <c r="J61" s="42">
        <f ca="1">(FOM_Curves!D60+FOM_Curves!P60+FOM_Curves!Q60)*FOM_Curves!A60</f>
        <v>5.5454035283377348</v>
      </c>
      <c r="K61" s="42">
        <f ca="1">(FOM_Curves!D60+FOM_Curves!R60+FOM_Curves!S60)*FOM_Curves!A60</f>
        <v>5.4679930729929191</v>
      </c>
      <c r="L61" s="42">
        <f ca="1">(FOM_Curves!D60+FOM_Curves!T60+FOM_Curves!U60)*FOM_Curves!A60</f>
        <v>5.8100065393345606</v>
      </c>
      <c r="M61" s="42">
        <f ca="1">(FOM_Curves!D60+FOM_Curves!V60+FOM_Curves!W60)*FOM_Curves!A60</f>
        <v>5.5524408424599914</v>
      </c>
      <c r="N61" s="42">
        <f ca="1">(FOM_Curves!D60+FOM_Curves!X60+FOM_Curves!Y60)*FOM_Curves!A60</f>
        <v>6.1112035837671188</v>
      </c>
      <c r="O61" s="42">
        <f ca="1">(FOM_Curves!D60+FOM_Curves!Z60+FOM_Curves!AA60)*FOM_Curves!A60</f>
        <v>5.0813537487926936</v>
      </c>
    </row>
    <row r="62" spans="3:15" x14ac:dyDescent="0.2">
      <c r="C62" s="33">
        <v>38777</v>
      </c>
      <c r="D62" s="42">
        <f ca="1">FOM_Curves!D61*FOM_Curves!A61</f>
        <v>5.420865809991338</v>
      </c>
      <c r="E62" s="42">
        <f ca="1">(FOM_Curves!D61+FOM_Curves!F61+FOM_Curves!G61)*FOM_Curves!A61</f>
        <v>5.8313670590881923</v>
      </c>
      <c r="F62" s="42">
        <f ca="1">(FOM_Curves!D61+FOM_Curves!H61+FOM_Curves!I61)*FOM_Curves!A61</f>
        <v>6.1336196911286835</v>
      </c>
      <c r="G62" s="42">
        <f ca="1">(FOM_Curves!D61+FOM_Curves!J61+FOM_Curves!K61)*FOM_Curves!A61</f>
        <v>5.6528271322549717</v>
      </c>
      <c r="H62" s="42">
        <f ca="1">(FOM_Curves!D61+FOM_Curves!L61+FOM_Curves!M61)*FOM_Curves!A61</f>
        <v>4.8023022839549814</v>
      </c>
      <c r="I62" s="42">
        <f ca="1">(FOM_Curves!$D$9+FOM_Curves!N61+FOM_Curves!O61)*FOM_Curves!A61</f>
        <v>3.3500838239650825</v>
      </c>
      <c r="J62" s="42">
        <f ca="1">(FOM_Curves!D61+FOM_Curves!P61+FOM_Curves!Q61)*FOM_Curves!A61</f>
        <v>5.3224579763037356</v>
      </c>
      <c r="K62" s="42">
        <f ca="1">(FOM_Curves!D61+FOM_Curves!R61+FOM_Curves!S61)*FOM_Curves!A61</f>
        <v>5.1502442673504323</v>
      </c>
      <c r="L62" s="42">
        <f ca="1">(FOM_Curves!D61+FOM_Curves!T61+FOM_Curves!U61)*FOM_Curves!A61</f>
        <v>5.090496654040102</v>
      </c>
      <c r="M62" s="42">
        <f ca="1">(FOM_Curves!D61+FOM_Curves!V61+FOM_Curves!W61)*FOM_Curves!A61</f>
        <v>5.3294871072814214</v>
      </c>
      <c r="N62" s="42">
        <f ca="1">(FOM_Curves!D61+FOM_Curves!X61+FOM_Curves!Y61)*FOM_Curves!A61</f>
        <v>5.8313670590881923</v>
      </c>
      <c r="O62" s="42">
        <f ca="1">(FOM_Curves!D61+FOM_Curves!Z61+FOM_Curves!AA61)*FOM_Curves!A61</f>
        <v>4.8046269494712481</v>
      </c>
    </row>
    <row r="63" spans="3:15" x14ac:dyDescent="0.2">
      <c r="C63" s="33">
        <v>38808</v>
      </c>
      <c r="D63" s="42">
        <f ca="1">FOM_Curves!D62*FOM_Curves!A62</f>
        <v>5.420147657859931</v>
      </c>
      <c r="E63" s="42">
        <f ca="1">(FOM_Curves!D62+FOM_Curves!F62+FOM_Curves!G62)*FOM_Curves!A62</f>
        <v>5.8301691905270561</v>
      </c>
      <c r="F63" s="42">
        <f ca="1">(FOM_Curves!D62+FOM_Curves!H62+FOM_Curves!I62)*FOM_Curves!A62</f>
        <v>6.132068606703192</v>
      </c>
      <c r="G63" s="42">
        <f ca="1">(FOM_Curves!D62+FOM_Curves!J62+FOM_Curves!K62)*FOM_Curves!A62</f>
        <v>5.6518379074834781</v>
      </c>
      <c r="H63" s="42">
        <f ca="1">(FOM_Curves!D62+FOM_Curves!L62+FOM_Curves!M62)*FOM_Curves!A62</f>
        <v>4.8023069921971402</v>
      </c>
      <c r="I63" s="42">
        <f ca="1">(FOM_Curves!$D$9+FOM_Curves!N62+FOM_Curves!O62)*FOM_Curves!A62</f>
        <v>3.3461688778964294</v>
      </c>
      <c r="J63" s="42">
        <f ca="1">(FOM_Curves!D62+FOM_Curves!P62+FOM_Curves!Q62)*FOM_Curves!A62</f>
        <v>5.3218548246863051</v>
      </c>
      <c r="K63" s="42">
        <f ca="1">(FOM_Curves!D62+FOM_Curves!R62+FOM_Curves!S62)*FOM_Curves!A62</f>
        <v>5.1498423666324609</v>
      </c>
      <c r="L63" s="42">
        <f ca="1">(FOM_Curves!D62+FOM_Curves!T62+FOM_Curves!U62)*FOM_Curves!A62</f>
        <v>5.0901645750627598</v>
      </c>
      <c r="M63" s="42">
        <f ca="1">(FOM_Curves!D62+FOM_Curves!V62+FOM_Curves!W62)*FOM_Curves!A62</f>
        <v>5.3288757413415651</v>
      </c>
      <c r="N63" s="42">
        <f ca="1">(FOM_Curves!D62+FOM_Curves!X62+FOM_Curves!Y62)*FOM_Curves!A62</f>
        <v>5.8301691905270561</v>
      </c>
      <c r="O63" s="42">
        <f ca="1">(FOM_Curves!D62+FOM_Curves!Z62+FOM_Curves!AA62)*FOM_Curves!A62</f>
        <v>4.8046280935605523</v>
      </c>
    </row>
    <row r="64" spans="3:15" x14ac:dyDescent="0.2">
      <c r="C64" s="33">
        <v>38838</v>
      </c>
      <c r="D64" s="42">
        <f ca="1">FOM_Curves!D63*FOM_Curves!A63</f>
        <v>5.4694572748589509</v>
      </c>
      <c r="E64" s="42">
        <f ca="1">(FOM_Curves!D63+FOM_Curves!F63+FOM_Curves!G63)*FOM_Curves!A63</f>
        <v>5.8789653580022367</v>
      </c>
      <c r="F64" s="42">
        <f ca="1">(FOM_Curves!D63+FOM_Curves!H63+FOM_Curves!I63)*FOM_Curves!A63</f>
        <v>6.180486720590614</v>
      </c>
      <c r="G64" s="42">
        <f ca="1">(FOM_Curves!D63+FOM_Curves!J63+FOM_Curves!K63)*FOM_Curves!A63</f>
        <v>5.7008573903337529</v>
      </c>
      <c r="H64" s="42">
        <f ca="1">(FOM_Curves!D63+FOM_Curves!L63+FOM_Curves!M63)*FOM_Curves!A63</f>
        <v>4.8523903002594784</v>
      </c>
      <c r="I64" s="42">
        <f ca="1">(FOM_Curves!$D$9+FOM_Curves!N63+FOM_Curves!O63)*FOM_Curves!A63</f>
        <v>3.341978637433046</v>
      </c>
      <c r="J64" s="42">
        <f ca="1">(FOM_Curves!D63+FOM_Curves!P63+FOM_Curves!Q63)*FOM_Curves!A63</f>
        <v>5.3712875288999431</v>
      </c>
      <c r="K64" s="42">
        <f ca="1">(FOM_Curves!D63+FOM_Curves!R63+FOM_Curves!S63)*FOM_Curves!A63</f>
        <v>5.1994904734716823</v>
      </c>
      <c r="L64" s="42">
        <f ca="1">(FOM_Curves!D63+FOM_Curves!T63+FOM_Curves!U63)*FOM_Curves!A63</f>
        <v>5.139887413425142</v>
      </c>
      <c r="M64" s="42">
        <f ca="1">(FOM_Curves!D63+FOM_Curves!V63+FOM_Curves!W63)*FOM_Curves!A63</f>
        <v>5.3782996536113012</v>
      </c>
      <c r="N64" s="42">
        <f ca="1">(FOM_Curves!D63+FOM_Curves!X63+FOM_Curves!Y63)*FOM_Curves!A63</f>
        <v>5.8789653580022367</v>
      </c>
      <c r="O64" s="42">
        <f ca="1">(FOM_Curves!D63+FOM_Curves!Z63+FOM_Curves!AA63)*FOM_Curves!A63</f>
        <v>4.8547075792337253</v>
      </c>
    </row>
    <row r="65" spans="3:15" x14ac:dyDescent="0.2">
      <c r="C65" s="33">
        <v>38869</v>
      </c>
      <c r="D65" s="42">
        <f ca="1">FOM_Curves!D64*FOM_Curves!A64</f>
        <v>5.5256222672762272</v>
      </c>
      <c r="E65" s="42">
        <f ca="1">(FOM_Curves!D64+FOM_Curves!F64+FOM_Curves!G64)*FOM_Curves!A64</f>
        <v>5.9346163615841254</v>
      </c>
      <c r="F65" s="42">
        <f ca="1">(FOM_Curves!D64+FOM_Curves!H64+FOM_Curves!I64)*FOM_Curves!A64</f>
        <v>6.235759273488914</v>
      </c>
      <c r="G65" s="42">
        <f ca="1">(FOM_Curves!D64+FOM_Curves!J64+FOM_Curves!K64)*FOM_Curves!A64</f>
        <v>5.7567319438543212</v>
      </c>
      <c r="H65" s="42">
        <f ca="1">(FOM_Curves!D64+FOM_Curves!L64+FOM_Curves!M64)*FOM_Curves!A64</f>
        <v>4.9093297964013116</v>
      </c>
      <c r="I65" s="42">
        <f ca="1">(FOM_Curves!$D$9+FOM_Curves!N64+FOM_Curves!O64)*FOM_Curves!A64</f>
        <v>3.3377839956702791</v>
      </c>
      <c r="J65" s="42">
        <f ca="1">(FOM_Curves!D64+FOM_Curves!P64+FOM_Curves!Q64)*FOM_Curves!A64</f>
        <v>5.4275757378188541</v>
      </c>
      <c r="K65" s="42">
        <f ca="1">(FOM_Curves!D64+FOM_Curves!R64+FOM_Curves!S64)*FOM_Curves!A64</f>
        <v>5.2559943112684522</v>
      </c>
      <c r="L65" s="42">
        <f ca="1">(FOM_Curves!D64+FOM_Curves!T64+FOM_Curves!U64)*FOM_Curves!A64</f>
        <v>5.1964660612407618</v>
      </c>
      <c r="M65" s="42">
        <f ca="1">(FOM_Curves!D64+FOM_Curves!V64+FOM_Curves!W64)*FOM_Curves!A64</f>
        <v>5.4345790613515241</v>
      </c>
      <c r="N65" s="42">
        <f ca="1">(FOM_Curves!D64+FOM_Curves!X64+FOM_Curves!Y64)*FOM_Curves!A64</f>
        <v>5.9346163615841254</v>
      </c>
      <c r="O65" s="42">
        <f ca="1">(FOM_Curves!D64+FOM_Curves!Z64+FOM_Curves!AA64)*FOM_Curves!A64</f>
        <v>4.9116432420647946</v>
      </c>
    </row>
    <row r="66" spans="3:15" x14ac:dyDescent="0.2">
      <c r="C66" s="33">
        <v>38899</v>
      </c>
      <c r="D66" s="42">
        <f ca="1">FOM_Curves!D65*FOM_Curves!A65</f>
        <v>5.5727615346865873</v>
      </c>
      <c r="E66" s="42">
        <f ca="1">(FOM_Curves!D65+FOM_Curves!F65+FOM_Curves!G65)*FOM_Curves!A65</f>
        <v>5.9812069082128136</v>
      </c>
      <c r="F66" s="42">
        <f ca="1">(FOM_Curves!D65+FOM_Curves!H65+FOM_Curves!I65)*FOM_Curves!A65</f>
        <v>6.2819457962543837</v>
      </c>
      <c r="G66" s="42">
        <f ca="1">(FOM_Curves!D65+FOM_Curves!J65+FOM_Curves!K65)*FOM_Curves!A65</f>
        <v>5.8035611464394208</v>
      </c>
      <c r="H66" s="42">
        <f ca="1">(FOM_Curves!D65+FOM_Curves!L65+FOM_Curves!M65)*FOM_Curves!A65</f>
        <v>4.9572959033456989</v>
      </c>
      <c r="I66" s="42">
        <f ca="1">(FOM_Curves!$D$9+FOM_Curves!N65+FOM_Curves!O65)*FOM_Curves!A65</f>
        <v>3.3333059079212197</v>
      </c>
      <c r="J66" s="42">
        <f ca="1">(FOM_Curves!D65+FOM_Curves!P65+FOM_Curves!Q65)*FOM_Curves!A65</f>
        <v>5.4748465478823549</v>
      </c>
      <c r="K66" s="42">
        <f ca="1">(FOM_Curves!D65+FOM_Curves!R65+FOM_Curves!S65)*FOM_Curves!A65</f>
        <v>5.3034953209749496</v>
      </c>
      <c r="L66" s="42">
        <f ca="1">(FOM_Curves!D65+FOM_Curves!T65+FOM_Curves!U65)*FOM_Curves!A65</f>
        <v>5.2440469361295223</v>
      </c>
      <c r="M66" s="42">
        <f ca="1">(FOM_Curves!D65+FOM_Curves!V65+FOM_Curves!W65)*FOM_Curves!A65</f>
        <v>5.4818404755112295</v>
      </c>
      <c r="N66" s="42">
        <f ca="1">(FOM_Curves!D65+FOM_Curves!X65+FOM_Curves!Y65)*FOM_Curves!A65</f>
        <v>5.9812069082128136</v>
      </c>
      <c r="O66" s="42">
        <f ca="1">(FOM_Curves!D65+FOM_Curves!Z65+FOM_Curves!AA65)*FOM_Curves!A65</f>
        <v>4.9596052499877281</v>
      </c>
    </row>
    <row r="67" spans="3:15" x14ac:dyDescent="0.2">
      <c r="C67" s="33">
        <v>38930</v>
      </c>
      <c r="D67" s="42">
        <f ca="1">FOM_Curves!D66*FOM_Curves!A66</f>
        <v>5.5566507998545491</v>
      </c>
      <c r="E67" s="42">
        <f ca="1">(FOM_Curves!D66+FOM_Curves!F66+FOM_Curves!G66)*FOM_Curves!A66</f>
        <v>5.9645296418750444</v>
      </c>
      <c r="F67" s="42">
        <f ca="1">(FOM_Curves!D66+FOM_Curves!H66+FOM_Curves!I66)*FOM_Curves!A66</f>
        <v>6.2648513919928748</v>
      </c>
      <c r="G67" s="42">
        <f ca="1">(FOM_Curves!D66+FOM_Curves!J66+FOM_Curves!K66)*FOM_Curves!A66</f>
        <v>5.7871302825031172</v>
      </c>
      <c r="H67" s="42">
        <f ca="1">(FOM_Curves!D66+FOM_Curves!L66+FOM_Curves!M66)*FOM_Curves!A66</f>
        <v>4.9455309594985</v>
      </c>
      <c r="I67" s="42">
        <f ca="1">(FOM_Curves!$D$9+FOM_Curves!N66+FOM_Curves!O66)*FOM_Curves!A66</f>
        <v>3.3286824675850655</v>
      </c>
      <c r="J67" s="42">
        <f ca="1">(FOM_Curves!D66+FOM_Curves!P66+FOM_Curves!Q66)*FOM_Curves!A66</f>
        <v>5.4588716253975811</v>
      </c>
      <c r="K67" s="42">
        <f ca="1">(FOM_Curves!D66+FOM_Curves!R66+FOM_Curves!S66)*FOM_Curves!A66</f>
        <v>5.2877580700978877</v>
      </c>
      <c r="L67" s="42">
        <f ca="1">(FOM_Curves!D66+FOM_Curves!T66+FOM_Curves!U66)*FOM_Curves!A66</f>
        <v>5.2283921427490148</v>
      </c>
      <c r="M67" s="42">
        <f ca="1">(FOM_Curves!D66+FOM_Curves!V66+FOM_Curves!W66)*FOM_Curves!A66</f>
        <v>5.4658558521445082</v>
      </c>
      <c r="N67" s="42">
        <f ca="1">(FOM_Curves!D66+FOM_Curves!X66+FOM_Curves!Y66)*FOM_Curves!A66</f>
        <v>5.9645296418750444</v>
      </c>
      <c r="O67" s="42">
        <f ca="1">(FOM_Curves!D66+FOM_Curves!Z66+FOM_Curves!AA66)*FOM_Curves!A66</f>
        <v>4.9443439543529015</v>
      </c>
    </row>
    <row r="68" spans="3:15" x14ac:dyDescent="0.2">
      <c r="C68" s="33">
        <v>38961</v>
      </c>
      <c r="D68" s="42">
        <f ca="1">FOM_Curves!D67*FOM_Curves!A67</f>
        <v>5.5740601242615213</v>
      </c>
      <c r="E68" s="42">
        <f ca="1">(FOM_Curves!D67+FOM_Curves!F67+FOM_Curves!G67)*FOM_Curves!A67</f>
        <v>5.9813738270353864</v>
      </c>
      <c r="F68" s="42">
        <f ca="1">(FOM_Curves!D67+FOM_Curves!H67+FOM_Curves!I67)*FOM_Curves!A67</f>
        <v>6.2812794643517602</v>
      </c>
      <c r="G68" s="42">
        <f ca="1">(FOM_Curves!D67+FOM_Curves!J67+FOM_Curves!K67)*FOM_Curves!A67</f>
        <v>5.8042202645275758</v>
      </c>
      <c r="H68" s="42">
        <f ca="1">(FOM_Curves!D67+FOM_Curves!L67+FOM_Curves!M67)*FOM_Curves!A67</f>
        <v>4.9881979490388382</v>
      </c>
      <c r="I68" s="42">
        <f ca="1">(FOM_Curves!$D$9+FOM_Curves!N67+FOM_Curves!O67)*FOM_Curves!A67</f>
        <v>3.3240703894182198</v>
      </c>
      <c r="J68" s="42">
        <f ca="1">(FOM_Curves!D67+FOM_Curves!P67+FOM_Curves!Q67)*FOM_Curves!A67</f>
        <v>5.4764164283910741</v>
      </c>
      <c r="K68" s="42">
        <f ca="1">(FOM_Curves!D67+FOM_Curves!R67+FOM_Curves!S67)*FOM_Curves!A67</f>
        <v>5.305539960617792</v>
      </c>
      <c r="L68" s="42">
        <f ca="1">(FOM_Curves!D67+FOM_Curves!T67+FOM_Curves!U67)*FOM_Curves!A67</f>
        <v>5.2462562881250205</v>
      </c>
      <c r="M68" s="42">
        <f ca="1">(FOM_Curves!D67+FOM_Curves!V67+FOM_Curves!W67)*FOM_Curves!A67</f>
        <v>5.4833909780961063</v>
      </c>
      <c r="N68" s="42">
        <f ca="1">(FOM_Curves!D67+FOM_Curves!X67+FOM_Curves!Y67)*FOM_Curves!A67</f>
        <v>5.9813738270353864</v>
      </c>
      <c r="O68" s="42">
        <f ca="1">(FOM_Curves!D67+FOM_Curves!Z67+FOM_Curves!AA67)*FOM_Curves!A67</f>
        <v>4.9626006248218415</v>
      </c>
    </row>
    <row r="69" spans="3:15" x14ac:dyDescent="0.2">
      <c r="C69" s="33">
        <v>38991</v>
      </c>
      <c r="D69" s="42">
        <f ca="1">FOM_Curves!D68*FOM_Curves!A68</f>
        <v>5.7845083225319618</v>
      </c>
      <c r="E69" s="42">
        <f ca="1">(FOM_Curves!D68+FOM_Curves!F68+FOM_Curves!G68)*FOM_Curves!A68</f>
        <v>6.1800778779374701</v>
      </c>
      <c r="F69" s="42">
        <f ca="1">(FOM_Curves!D68+FOM_Curves!H68+FOM_Curves!I68)*FOM_Curves!A68</f>
        <v>6.5282905147380941</v>
      </c>
      <c r="G69" s="42">
        <f ca="1">(FOM_Curves!D68+FOM_Curves!J68+FOM_Curves!K68)*FOM_Curves!A68</f>
        <v>6.0909354429165123</v>
      </c>
      <c r="H69" s="42">
        <f ca="1">(FOM_Curves!D68+FOM_Curves!L68+FOM_Curves!M68)*FOM_Curves!A68</f>
        <v>5.3527246528991883</v>
      </c>
      <c r="I69" s="42">
        <f ca="1">(FOM_Curves!$D$9+FOM_Curves!N68+FOM_Curves!O68)*FOM_Curves!A68</f>
        <v>3.493269172383858</v>
      </c>
      <c r="J69" s="42">
        <f ca="1">(FOM_Curves!D68+FOM_Curves!P68+FOM_Curves!Q68)*FOM_Curves!A68</f>
        <v>5.6870087842277872</v>
      </c>
      <c r="K69" s="42">
        <f ca="1">(FOM_Curves!D68+FOM_Curves!R68+FOM_Curves!S68)*FOM_Curves!A68</f>
        <v>5.6104020041316502</v>
      </c>
      <c r="L69" s="42">
        <f ca="1">(FOM_Curves!D68+FOM_Curves!T68+FOM_Curves!U68)*FOM_Curves!A68</f>
        <v>6.1995777855983061</v>
      </c>
      <c r="M69" s="42">
        <f ca="1">(FOM_Curves!D68+FOM_Curves!V68+FOM_Curves!W68)*FOM_Curves!A68</f>
        <v>5.6939730369637997</v>
      </c>
      <c r="N69" s="42">
        <f ca="1">(FOM_Curves!D68+FOM_Curves!X68+FOM_Curves!Y68)*FOM_Curves!A68</f>
        <v>6.2497204052975954</v>
      </c>
      <c r="O69" s="42">
        <f ca="1">(FOM_Curves!D68+FOM_Curves!Z68+FOM_Curves!AA68)*FOM_Curves!A68</f>
        <v>5.2207879641404631</v>
      </c>
    </row>
    <row r="70" spans="3:15" x14ac:dyDescent="0.2">
      <c r="C70" s="33">
        <v>39022</v>
      </c>
      <c r="D70" s="42">
        <f ca="1">FOM_Curves!D69*FOM_Curves!A69</f>
        <v>5.9962426669934228</v>
      </c>
      <c r="E70" s="42">
        <f ca="1">(FOM_Curves!D69+FOM_Curves!F69+FOM_Curves!G69)*FOM_Curves!A69</f>
        <v>6.3910798841105416</v>
      </c>
      <c r="F70" s="42">
        <f ca="1">(FOM_Curves!D69+FOM_Curves!H69+FOM_Curves!I69)*FOM_Curves!A69</f>
        <v>6.8359668893129291</v>
      </c>
      <c r="G70" s="42">
        <f ca="1">(FOM_Curves!D69+FOM_Curves!J69+FOM_Curves!K69)*FOM_Curves!A69</f>
        <v>6.3021024830700654</v>
      </c>
      <c r="H70" s="42">
        <f ca="1">(FOM_Curves!D69+FOM_Curves!L69+FOM_Curves!M69)*FOM_Curves!A69</f>
        <v>5.5652583807036109</v>
      </c>
      <c r="I70" s="42">
        <f ca="1">(FOM_Curves!$D$9+FOM_Curves!N69+FOM_Curves!O69)*FOM_Curves!A69</f>
        <v>3.486801903273709</v>
      </c>
      <c r="J70" s="42">
        <f ca="1">(FOM_Curves!D69+FOM_Curves!P69+FOM_Curves!Q69)*FOM_Curves!A69</f>
        <v>5.8989236346054001</v>
      </c>
      <c r="K70" s="42">
        <f ca="1">(FOM_Curves!D69+FOM_Curves!R69+FOM_Curves!S69)*FOM_Curves!A69</f>
        <v>5.8224586805862408</v>
      </c>
      <c r="L70" s="42">
        <f ca="1">(FOM_Curves!D69+FOM_Curves!T69+FOM_Curves!U69)*FOM_Curves!A69</f>
        <v>6.4939600040635934</v>
      </c>
      <c r="M70" s="42">
        <f ca="1">(FOM_Curves!D69+FOM_Curves!V69+FOM_Curves!W69)*FOM_Curves!A69</f>
        <v>5.9058749940616879</v>
      </c>
      <c r="N70" s="42">
        <f ca="1">(FOM_Curves!D69+FOM_Curves!X69+FOM_Curves!Y69)*FOM_Curves!A69</f>
        <v>6.460593478673414</v>
      </c>
      <c r="O70" s="42">
        <f ca="1">(FOM_Curves!D69+FOM_Curves!Z69+FOM_Curves!AA69)*FOM_Curves!A69</f>
        <v>5.4335645510193373</v>
      </c>
    </row>
    <row r="71" spans="3:15" x14ac:dyDescent="0.2">
      <c r="C71" s="33">
        <v>39052</v>
      </c>
      <c r="D71" s="42">
        <f ca="1">FOM_Curves!D70*FOM_Curves!A70</f>
        <v>6.0084407560294624</v>
      </c>
      <c r="E71" s="42">
        <f ca="1">(FOM_Curves!D70+FOM_Curves!F70+FOM_Curves!G70)*FOM_Curves!A70</f>
        <v>6.4023913908470469</v>
      </c>
      <c r="F71" s="42">
        <f ca="1">(FOM_Curves!D70+FOM_Curves!H70+FOM_Curves!I70)*FOM_Curves!A70</f>
        <v>6.8462794300781287</v>
      </c>
      <c r="G71" s="42">
        <f ca="1">(FOM_Curves!D70+FOM_Curves!J70+FOM_Curves!K70)*FOM_Curves!A70</f>
        <v>6.3136137830008314</v>
      </c>
      <c r="H71" s="42">
        <f ca="1">(FOM_Curves!D70+FOM_Curves!L70+FOM_Curves!M70)*FOM_Curves!A70</f>
        <v>5.5784242180243533</v>
      </c>
      <c r="I71" s="42">
        <f ca="1">(FOM_Curves!$D$9+FOM_Curves!N70+FOM_Curves!O70)*FOM_Curves!A70</f>
        <v>3.4789725074735984</v>
      </c>
      <c r="J71" s="42">
        <f ca="1">(FOM_Curves!D70+FOM_Curves!P70+FOM_Curves!Q70)*FOM_Curves!A70</f>
        <v>5.9182759980606487</v>
      </c>
      <c r="K71" s="42">
        <f ca="1">(FOM_Curves!D70+FOM_Curves!R70+FOM_Curves!S70)*FOM_Curves!A70</f>
        <v>5.8350469907048215</v>
      </c>
      <c r="L71" s="42">
        <f ca="1">(FOM_Curves!D70+FOM_Curves!T70+FOM_Curves!U70)*FOM_Curves!A70</f>
        <v>6.6021410085010332</v>
      </c>
      <c r="M71" s="42">
        <f ca="1">(FOM_Curves!D70+FOM_Curves!V70+FOM_Curves!W70)*FOM_Curves!A70</f>
        <v>5.9252117486736351</v>
      </c>
      <c r="N71" s="42">
        <f ca="1">(FOM_Curves!D70+FOM_Curves!X70+FOM_Curves!Y70)*FOM_Curves!A70</f>
        <v>6.4717488969769033</v>
      </c>
      <c r="O71" s="42">
        <f ca="1">(FOM_Curves!D70+FOM_Curves!Z70+FOM_Curves!AA70)*FOM_Curves!A70</f>
        <v>5.4470263306375868</v>
      </c>
    </row>
    <row r="72" spans="3:15" x14ac:dyDescent="0.2">
      <c r="C72" s="33">
        <v>39083</v>
      </c>
      <c r="D72" s="42">
        <f ca="1">FOM_Curves!D71*FOM_Curves!A71</f>
        <v>5.8785131516563709</v>
      </c>
      <c r="E72" s="42">
        <f ca="1">(FOM_Curves!D71+FOM_Curves!F71+FOM_Curves!G71)*FOM_Curves!A71</f>
        <v>6.2715673564993155</v>
      </c>
      <c r="F72" s="42">
        <f ca="1">(FOM_Curves!D71+FOM_Curves!H71+FOM_Curves!I71)*FOM_Curves!A71</f>
        <v>6.7144453337871415</v>
      </c>
      <c r="G72" s="42">
        <f ca="1">(FOM_Curves!D71+FOM_Curves!J71+FOM_Curves!K71)*FOM_Curves!A71</f>
        <v>6.1829917610417517</v>
      </c>
      <c r="H72" s="42">
        <f ca="1">(FOM_Curves!D71+FOM_Curves!L71+FOM_Curves!M71)*FOM_Curves!A71</f>
        <v>5.4494751111587894</v>
      </c>
      <c r="I72" s="42">
        <f ca="1">(FOM_Curves!$D$9+FOM_Curves!N71+FOM_Curves!O71)*FOM_Curves!A71</f>
        <v>3.4710561469933325</v>
      </c>
      <c r="J72" s="42">
        <f ca="1">(FOM_Curves!D71+FOM_Curves!P71+FOM_Curves!Q71)*FOM_Curves!A71</f>
        <v>5.7885535625197804</v>
      </c>
      <c r="K72" s="42">
        <f ca="1">(FOM_Curves!D71+FOM_Curves!R71+FOM_Curves!S71)*FOM_Curves!A71</f>
        <v>5.7055139417783138</v>
      </c>
      <c r="L72" s="42">
        <f ca="1">(FOM_Curves!D71+FOM_Curves!T71+FOM_Curves!U71)*FOM_Curves!A71</f>
        <v>6.2909432680056581</v>
      </c>
      <c r="M72" s="42">
        <f ca="1">(FOM_Curves!D71+FOM_Curves!V71+FOM_Curves!W71)*FOM_Curves!A71</f>
        <v>5.7954735309149044</v>
      </c>
      <c r="N72" s="42">
        <f ca="1">(FOM_Curves!D71+FOM_Curves!X71+FOM_Curves!Y71)*FOM_Curves!A71</f>
        <v>6.3407670404505385</v>
      </c>
      <c r="O72" s="42">
        <f ca="1">(FOM_Curves!D71+FOM_Curves!Z71+FOM_Curves!AA71)*FOM_Curves!A71</f>
        <v>5.3183764481222848</v>
      </c>
    </row>
    <row r="73" spans="3:15" x14ac:dyDescent="0.2">
      <c r="C73" s="33">
        <v>39114</v>
      </c>
      <c r="D73" s="42">
        <f ca="1">FOM_Curves!D72*FOM_Curves!A72</f>
        <v>5.6798277144164127</v>
      </c>
      <c r="E73" s="42">
        <f ca="1">(FOM_Curves!D72+FOM_Curves!F72+FOM_Curves!G72)*FOM_Curves!A72</f>
        <v>6.0720638410776315</v>
      </c>
      <c r="F73" s="42">
        <f ca="1">(FOM_Curves!D72+FOM_Curves!H72+FOM_Curves!I72)*FOM_Curves!A72</f>
        <v>6.5140200401325261</v>
      </c>
      <c r="G73" s="42">
        <f ca="1">(FOM_Curves!D72+FOM_Curves!J72+FOM_Curves!K72)*FOM_Curves!A72</f>
        <v>5.9836726012666537</v>
      </c>
      <c r="H73" s="42">
        <f ca="1">(FOM_Curves!D72+FOM_Curves!L72+FOM_Curves!M72)*FOM_Curves!A72</f>
        <v>5.2516826465819841</v>
      </c>
      <c r="I73" s="42">
        <f ca="1">(FOM_Curves!$D$9+FOM_Curves!N72+FOM_Curves!O72)*FOM_Curves!A72</f>
        <v>3.4638317100927329</v>
      </c>
      <c r="J73" s="42">
        <f ca="1">(FOM_Curves!D72+FOM_Curves!P72+FOM_Curves!Q72)*FOM_Curves!A72</f>
        <v>5.5900553614833868</v>
      </c>
      <c r="K73" s="42">
        <f ca="1">(FOM_Curves!D72+FOM_Curves!R72+FOM_Curves!S72)*FOM_Curves!A72</f>
        <v>5.5071885741605948</v>
      </c>
      <c r="L73" s="42">
        <f ca="1">(FOM_Curves!D72+FOM_Curves!T72+FOM_Curves!U72)*FOM_Curves!A72</f>
        <v>5.8427990628179041</v>
      </c>
      <c r="M73" s="42">
        <f ca="1">(FOM_Curves!D72+FOM_Curves!V72+FOM_Curves!W72)*FOM_Curves!A72</f>
        <v>5.5969609270936207</v>
      </c>
      <c r="N73" s="42">
        <f ca="1">(FOM_Curves!D72+FOM_Curves!X72+FOM_Curves!Y72)*FOM_Curves!A72</f>
        <v>6.1411194971799583</v>
      </c>
      <c r="O73" s="42">
        <f ca="1">(FOM_Curves!D72+FOM_Curves!Z72+FOM_Curves!AA72)*FOM_Curves!A72</f>
        <v>5.1208570500786186</v>
      </c>
    </row>
    <row r="74" spans="3:15" x14ac:dyDescent="0.2">
      <c r="C74" s="33">
        <v>39142</v>
      </c>
      <c r="D74" s="42">
        <f ca="1">FOM_Curves!D73*FOM_Curves!A73</f>
        <v>5.4543832819798546</v>
      </c>
      <c r="E74" s="42">
        <f ca="1">(FOM_Curves!D73+FOM_Curves!F73+FOM_Curves!G73)*FOM_Curves!A73</f>
        <v>5.8594833665831327</v>
      </c>
      <c r="F74" s="42">
        <f ca="1">(FOM_Curves!D73+FOM_Curves!H73+FOM_Curves!I73)*FOM_Curves!A73</f>
        <v>6.1557300270923321</v>
      </c>
      <c r="G74" s="42">
        <f ca="1">(FOM_Curves!D73+FOM_Curves!J73+FOM_Curves!K73)*FOM_Curves!A73</f>
        <v>5.6817353702776128</v>
      </c>
      <c r="H74" s="42">
        <f ca="1">(FOM_Curves!D73+FOM_Curves!L73+FOM_Curves!M73)*FOM_Curves!A73</f>
        <v>4.8481110465191657</v>
      </c>
      <c r="I74" s="42">
        <f ca="1">(FOM_Curves!$D$9+FOM_Curves!N73+FOM_Curves!O73)*FOM_Curves!A73</f>
        <v>3.2835153115973208</v>
      </c>
      <c r="J74" s="42">
        <f ca="1">(FOM_Curves!D73+FOM_Curves!P73+FOM_Curves!Q73)*FOM_Curves!A73</f>
        <v>5.3648203381049804</v>
      </c>
      <c r="K74" s="42">
        <f ca="1">(FOM_Curves!D73+FOM_Curves!R73+FOM_Curves!S73)*FOM_Curves!A73</f>
        <v>5.1891391789658039</v>
      </c>
      <c r="L74" s="42">
        <f ca="1">(FOM_Curves!D73+FOM_Curves!T73+FOM_Curves!U73)*FOM_Curves!A73</f>
        <v>5.1305787925860784</v>
      </c>
      <c r="M74" s="42">
        <f ca="1">(FOM_Curves!D73+FOM_Curves!V73+FOM_Curves!W73)*FOM_Curves!A73</f>
        <v>5.3717097953261241</v>
      </c>
      <c r="N74" s="42">
        <f ca="1">(FOM_Curves!D73+FOM_Curves!X73+FOM_Curves!Y73)*FOM_Curves!A73</f>
        <v>5.8594833665831327</v>
      </c>
      <c r="O74" s="42">
        <f ca="1">(FOM_Curves!D73+FOM_Curves!Z73+FOM_Curves!AA73)*FOM_Curves!A73</f>
        <v>4.8366036779372328</v>
      </c>
    </row>
    <row r="75" spans="3:15" x14ac:dyDescent="0.2">
      <c r="C75" s="33">
        <v>39173</v>
      </c>
      <c r="D75" s="42">
        <f ca="1">FOM_Curves!D74*FOM_Curves!A74</f>
        <v>5.4474129488718903</v>
      </c>
      <c r="E75" s="42">
        <f ca="1">(FOM_Curves!D74+FOM_Curves!F74+FOM_Curves!G74)*FOM_Curves!A74</f>
        <v>5.8515869317030162</v>
      </c>
      <c r="F75" s="42">
        <f ca="1">(FOM_Curves!D74+FOM_Curves!H74+FOM_Curves!I74)*FOM_Curves!A74</f>
        <v>6.1471563409162542</v>
      </c>
      <c r="G75" s="42">
        <f ca="1">(FOM_Curves!D74+FOM_Curves!J74+FOM_Curves!K74)*FOM_Curves!A74</f>
        <v>5.6742452861750738</v>
      </c>
      <c r="H75" s="42">
        <f ca="1">(FOM_Curves!D74+FOM_Curves!L74+FOM_Curves!M74)*FOM_Curves!A74</f>
        <v>4.8425267160634027</v>
      </c>
      <c r="I75" s="42">
        <f ca="1">(FOM_Curves!$D$9+FOM_Curves!N74+FOM_Curves!O74)*FOM_Curves!A74</f>
        <v>3.2760088472332405</v>
      </c>
      <c r="J75" s="42">
        <f ca="1">(FOM_Curves!D74+FOM_Curves!P74+FOM_Curves!Q74)*FOM_Curves!A74</f>
        <v>5.3580547553888183</v>
      </c>
      <c r="K75" s="42">
        <f ca="1">(FOM_Curves!D74+FOM_Curves!R74+FOM_Curves!S74)*FOM_Curves!A74</f>
        <v>5.1827752220181775</v>
      </c>
      <c r="L75" s="42">
        <f ca="1">(FOM_Curves!D74+FOM_Curves!T74+FOM_Curves!U74)*FOM_Curves!A74</f>
        <v>5.1243487108946306</v>
      </c>
      <c r="M75" s="42">
        <f ca="1">(FOM_Curves!D74+FOM_Curves!V74+FOM_Curves!W74)*FOM_Curves!A74</f>
        <v>5.3649284625798241</v>
      </c>
      <c r="N75" s="42">
        <f ca="1">(FOM_Curves!D74+FOM_Curves!X74+FOM_Curves!Y74)*FOM_Curves!A74</f>
        <v>5.8515869317030162</v>
      </c>
      <c r="O75" s="42">
        <f ca="1">(FOM_Curves!D74+FOM_Curves!Z74+FOM_Curves!AA74)*FOM_Curves!A74</f>
        <v>4.831045722361881</v>
      </c>
    </row>
    <row r="76" spans="3:15" x14ac:dyDescent="0.2">
      <c r="C76" s="33">
        <v>39203</v>
      </c>
      <c r="D76" s="42">
        <f ca="1">FOM_Curves!D75*FOM_Curves!A75</f>
        <v>5.4892421426832021</v>
      </c>
      <c r="E76" s="42">
        <f ca="1">(FOM_Curves!D75+FOM_Curves!F75+FOM_Curves!G75)*FOM_Curves!A75</f>
        <v>5.8924494356123365</v>
      </c>
      <c r="F76" s="42">
        <f ca="1">(FOM_Curves!D75+FOM_Curves!H75+FOM_Curves!I75)*FOM_Curves!A75</f>
        <v>6.1873119117339828</v>
      </c>
      <c r="G76" s="42">
        <f ca="1">(FOM_Curves!D75+FOM_Curves!J75+FOM_Curves!K75)*FOM_Curves!A75</f>
        <v>5.7155319499393498</v>
      </c>
      <c r="H76" s="42">
        <f ca="1">(FOM_Curves!D75+FOM_Curves!L75+FOM_Curves!M75)*FOM_Curves!A75</f>
        <v>4.8858026566668098</v>
      </c>
      <c r="I76" s="42">
        <f ca="1">(FOM_Curves!$D$9+FOM_Curves!N75+FOM_Curves!O75)*FOM_Curves!A75</f>
        <v>3.2681733981296865</v>
      </c>
      <c r="J76" s="42">
        <f ca="1">(FOM_Curves!D75+FOM_Curves!P75+FOM_Curves!Q75)*FOM_Curves!A75</f>
        <v>5.4000976731580534</v>
      </c>
      <c r="K76" s="42">
        <f ca="1">(FOM_Curves!D75+FOM_Curves!R75+FOM_Curves!S75)*FOM_Curves!A75</f>
        <v>5.2252373675510313</v>
      </c>
      <c r="L76" s="42">
        <f ca="1">(FOM_Curves!D75+FOM_Curves!T75+FOM_Curves!U75)*FOM_Curves!A75</f>
        <v>5.1669505990153572</v>
      </c>
      <c r="M76" s="42">
        <f ca="1">(FOM_Curves!D75+FOM_Curves!V75+FOM_Curves!W75)*FOM_Curves!A75</f>
        <v>5.4069549400446038</v>
      </c>
      <c r="N76" s="42">
        <f ca="1">(FOM_Curves!D75+FOM_Curves!X75+FOM_Curves!Y75)*FOM_Curves!A75</f>
        <v>5.8924494356123365</v>
      </c>
      <c r="O76" s="42">
        <f ca="1">(FOM_Curves!D75+FOM_Curves!Z75+FOM_Curves!AA75)*FOM_Curves!A75</f>
        <v>4.8743491922816391</v>
      </c>
    </row>
    <row r="77" spans="3:15" x14ac:dyDescent="0.2">
      <c r="C77" s="33">
        <v>39234</v>
      </c>
      <c r="D77" s="42">
        <f ca="1">FOM_Curves!D76*FOM_Curves!A76</f>
        <v>5.5379500185178809</v>
      </c>
      <c r="E77" s="42">
        <f ca="1">(FOM_Curves!D76+FOM_Curves!F76+FOM_Curves!G76)*FOM_Curves!A76</f>
        <v>5.9402124781705687</v>
      </c>
      <c r="F77" s="42">
        <f ca="1">(FOM_Curves!D76+FOM_Curves!H76+FOM_Curves!I76)*FOM_Curves!A76</f>
        <v>6.23438400478733</v>
      </c>
      <c r="G77" s="42">
        <f ca="1">(FOM_Curves!D76+FOM_Curves!J76+FOM_Curves!K76)*FOM_Curves!A76</f>
        <v>5.7637095622005123</v>
      </c>
      <c r="H77" s="42">
        <f ca="1">(FOM_Curves!D76+FOM_Curves!L76+FOM_Curves!M76)*FOM_Curves!A76</f>
        <v>4.9359245686975299</v>
      </c>
      <c r="I77" s="42">
        <f ca="1">(FOM_Curves!$D$9+FOM_Curves!N76+FOM_Curves!O76)*FOM_Curves!A76</f>
        <v>3.260515106640669</v>
      </c>
      <c r="J77" s="42">
        <f ca="1">(FOM_Curves!D76+FOM_Curves!P76+FOM_Curves!Q76)*FOM_Curves!A76</f>
        <v>5.449014440703511</v>
      </c>
      <c r="K77" s="42">
        <f ca="1">(FOM_Curves!D76+FOM_Curves!R76+FOM_Curves!S76)*FOM_Curves!A76</f>
        <v>5.2745638842214779</v>
      </c>
      <c r="L77" s="42">
        <f ca="1">(FOM_Curves!D76+FOM_Curves!T76+FOM_Curves!U76)*FOM_Curves!A76</f>
        <v>5.2164136987274663</v>
      </c>
      <c r="M77" s="42">
        <f ca="1">(FOM_Curves!D76+FOM_Curves!V76+FOM_Curves!W76)*FOM_Curves!A76</f>
        <v>5.4558556389969235</v>
      </c>
      <c r="N77" s="42">
        <f ca="1">(FOM_Curves!D76+FOM_Curves!X76+FOM_Curves!Y76)*FOM_Curves!A76</f>
        <v>5.9402124781705687</v>
      </c>
      <c r="O77" s="42">
        <f ca="1">(FOM_Curves!D76+FOM_Curves!Z76+FOM_Curves!AA76)*FOM_Curves!A76</f>
        <v>4.924498009771983</v>
      </c>
    </row>
    <row r="78" spans="3:15" x14ac:dyDescent="0.2">
      <c r="C78" s="33">
        <v>39264</v>
      </c>
      <c r="D78" s="42">
        <f ca="1">FOM_Curves!D77*FOM_Curves!A77</f>
        <v>5.5776079163056567</v>
      </c>
      <c r="E78" s="42">
        <f ca="1">(FOM_Curves!D77+FOM_Curves!F77+FOM_Curves!G77)*FOM_Curves!A77</f>
        <v>5.9788844922003976</v>
      </c>
      <c r="F78" s="42">
        <f ca="1">(FOM_Curves!D77+FOM_Curves!H77+FOM_Curves!I77)*FOM_Curves!A77</f>
        <v>6.2723350494023347</v>
      </c>
      <c r="G78" s="42">
        <f ca="1">(FOM_Curves!D77+FOM_Curves!J77+FOM_Curves!K77)*FOM_Curves!A77</f>
        <v>5.8028141578792365</v>
      </c>
      <c r="H78" s="42">
        <f ca="1">(FOM_Curves!D77+FOM_Curves!L77+FOM_Curves!M77)*FOM_Curves!A77</f>
        <v>4.9770579387761105</v>
      </c>
      <c r="I78" s="42">
        <f ca="1">(FOM_Curves!$D$9+FOM_Curves!N77+FOM_Curves!O77)*FOM_Curves!A77</f>
        <v>3.2525240828475175</v>
      </c>
      <c r="J78" s="42">
        <f ca="1">(FOM_Curves!D77+FOM_Curves!P77+FOM_Curves!Q77)*FOM_Curves!A77</f>
        <v>5.4888903059887912</v>
      </c>
      <c r="K78" s="42">
        <f ca="1">(FOM_Curves!D77+FOM_Curves!R77+FOM_Curves!S77)*FOM_Curves!A77</f>
        <v>5.3148673011364806</v>
      </c>
      <c r="L78" s="42">
        <f ca="1">(FOM_Curves!D77+FOM_Curves!T77+FOM_Curves!U77)*FOM_Curves!A77</f>
        <v>5.2568596328523762</v>
      </c>
      <c r="M78" s="42">
        <f ca="1">(FOM_Curves!D77+FOM_Curves!V77+FOM_Curves!W77)*FOM_Curves!A77</f>
        <v>5.4957147375516282</v>
      </c>
      <c r="N78" s="42">
        <f ca="1">(FOM_Curves!D77+FOM_Curves!X77+FOM_Curves!Y77)*FOM_Curves!A77</f>
        <v>5.9788844922003976</v>
      </c>
      <c r="O78" s="42">
        <f ca="1">(FOM_Curves!D77+FOM_Curves!Z77+FOM_Curves!AA77)*FOM_Curves!A77</f>
        <v>4.9656594528262383</v>
      </c>
    </row>
    <row r="79" spans="3:15" x14ac:dyDescent="0.2">
      <c r="C79" s="33">
        <v>39295</v>
      </c>
      <c r="D79" s="42">
        <f ca="1">FOM_Curves!D78*FOM_Curves!A78</f>
        <v>5.5556016272634219</v>
      </c>
      <c r="E79" s="42">
        <f ca="1">(FOM_Curves!D78+FOM_Curves!F78+FOM_Curves!G78)*FOM_Curves!A78</f>
        <v>5.9558826904702453</v>
      </c>
      <c r="F79" s="42">
        <f ca="1">(FOM_Curves!D78+FOM_Curves!H78+FOM_Curves!I78)*FOM_Curves!A78</f>
        <v>6.2486052366929226</v>
      </c>
      <c r="G79" s="42">
        <f ca="1">(FOM_Curves!D78+FOM_Curves!J78+FOM_Curves!K78)*FOM_Curves!A78</f>
        <v>5.7802491627366397</v>
      </c>
      <c r="H79" s="42">
        <f ca="1">(FOM_Curves!D78+FOM_Curves!L78+FOM_Curves!M78)*FOM_Curves!A78</f>
        <v>4.9599452832056476</v>
      </c>
      <c r="I79" s="42">
        <f ca="1">(FOM_Curves!$D$9+FOM_Curves!N78+FOM_Curves!O78)*FOM_Curves!A78</f>
        <v>3.2444550123192588</v>
      </c>
      <c r="J79" s="42">
        <f ca="1">(FOM_Curves!D78+FOM_Curves!P78+FOM_Curves!Q78)*FOM_Curves!A78</f>
        <v>5.4671041132891238</v>
      </c>
      <c r="K79" s="42">
        <f ca="1">(FOM_Curves!D78+FOM_Curves!R78+FOM_Curves!S78)*FOM_Curves!A78</f>
        <v>5.2935128358780013</v>
      </c>
      <c r="L79" s="42">
        <f ca="1">(FOM_Curves!D78+FOM_Curves!T78+FOM_Curves!U78)*FOM_Curves!A78</f>
        <v>5.2356490767409607</v>
      </c>
      <c r="M79" s="42">
        <f ca="1">(FOM_Curves!D78+FOM_Curves!V78+FOM_Curves!W78)*FOM_Curves!A78</f>
        <v>5.4739116143640709</v>
      </c>
      <c r="N79" s="42">
        <f ca="1">(FOM_Curves!D78+FOM_Curves!X78+FOM_Curves!Y78)*FOM_Curves!A78</f>
        <v>5.9558826904702453</v>
      </c>
      <c r="O79" s="42">
        <f ca="1">(FOM_Curves!D78+FOM_Curves!Z78+FOM_Curves!AA78)*FOM_Curves!A78</f>
        <v>4.9451713924176586</v>
      </c>
    </row>
    <row r="80" spans="3:15" x14ac:dyDescent="0.2">
      <c r="C80" s="33">
        <v>39326</v>
      </c>
      <c r="D80" s="42">
        <f ca="1">FOM_Curves!D79*FOM_Curves!A79</f>
        <v>5.5665516986541537</v>
      </c>
      <c r="E80" s="42">
        <f ca="1">(FOM_Curves!D79+FOM_Curves!F79+FOM_Curves!G79)*FOM_Curves!A79</f>
        <v>5.965860274817218</v>
      </c>
      <c r="F80" s="42">
        <f ca="1">(FOM_Curves!D79+FOM_Curves!H79+FOM_Curves!I79)*FOM_Curves!A79</f>
        <v>6.2578716485419079</v>
      </c>
      <c r="G80" s="42">
        <f ca="1">(FOM_Curves!D79+FOM_Curves!J79+FOM_Curves!K79)*FOM_Curves!A79</f>
        <v>5.7906534505824041</v>
      </c>
      <c r="H80" s="42">
        <f ca="1">(FOM_Curves!D79+FOM_Curves!L79+FOM_Curves!M79)*FOM_Curves!A79</f>
        <v>4.9961108755640602</v>
      </c>
      <c r="I80" s="42">
        <f ca="1">(FOM_Curves!$D$9+FOM_Curves!N79+FOM_Curves!O79)*FOM_Curves!A79</f>
        <v>3.2365725748183114</v>
      </c>
      <c r="J80" s="42">
        <f ca="1">(FOM_Curves!D79+FOM_Curves!P79+FOM_Curves!Q79)*FOM_Curves!A79</f>
        <v>5.4782691903187812</v>
      </c>
      <c r="K80" s="42">
        <f ca="1">(FOM_Curves!D79+FOM_Curves!R79+FOM_Curves!S79)*FOM_Curves!A79</f>
        <v>5.3050996547378615</v>
      </c>
      <c r="L80" s="42">
        <f ca="1">(FOM_Curves!D79+FOM_Curves!T79+FOM_Curves!U79)*FOM_Curves!A79</f>
        <v>5.2473764762108877</v>
      </c>
      <c r="M80" s="42">
        <f ca="1">(FOM_Curves!D79+FOM_Curves!V79+FOM_Curves!W79)*FOM_Curves!A79</f>
        <v>5.4850601524984262</v>
      </c>
      <c r="N80" s="42">
        <f ca="1">(FOM_Curves!D79+FOM_Curves!X79+FOM_Curves!Y79)*FOM_Curves!A79</f>
        <v>5.965860274817218</v>
      </c>
      <c r="O80" s="42">
        <f ca="1">(FOM_Curves!D79+FOM_Curves!Z79+FOM_Curves!AA79)*FOM_Curves!A79</f>
        <v>4.9576045753023532</v>
      </c>
    </row>
    <row r="81" spans="3:15" x14ac:dyDescent="0.2">
      <c r="C81" s="33">
        <v>39356</v>
      </c>
      <c r="D81" s="42">
        <f ca="1">FOM_Curves!D80*FOM_Curves!A80</f>
        <v>5.7651077355872591</v>
      </c>
      <c r="E81" s="42">
        <f ca="1">(FOM_Curves!D80+FOM_Curves!F80+FOM_Curves!G80)*FOM_Curves!A80</f>
        <v>6.1525641595980582</v>
      </c>
      <c r="F81" s="42">
        <f ca="1">(FOM_Curves!D80+FOM_Curves!H80+FOM_Curves!I80)*FOM_Curves!A80</f>
        <v>6.4912498449221836</v>
      </c>
      <c r="G81" s="42">
        <f ca="1">(FOM_Curves!D80+FOM_Curves!J80+FOM_Curves!K80)*FOM_Curves!A80</f>
        <v>6.0631511386724908</v>
      </c>
      <c r="H81" s="42">
        <f ca="1">(FOM_Curves!D80+FOM_Curves!L80+FOM_Curves!M80)*FOM_Curves!A80</f>
        <v>5.3044952035464492</v>
      </c>
      <c r="I81" s="42">
        <f ca="1">(FOM_Curves!$D$9+FOM_Curves!N80+FOM_Curves!O80)*FOM_Curves!A80</f>
        <v>3.3502787992262468</v>
      </c>
      <c r="J81" s="42">
        <f ca="1">(FOM_Curves!D80+FOM_Curves!P80+FOM_Curves!Q80)*FOM_Curves!A80</f>
        <v>5.6770494574029859</v>
      </c>
      <c r="K81" s="42">
        <f ca="1">(FOM_Curves!D80+FOM_Curves!R80+FOM_Curves!S80)*FOM_Curves!A80</f>
        <v>5.5957648929251969</v>
      </c>
      <c r="L81" s="42">
        <f ca="1">(FOM_Curves!D80+FOM_Curves!T80+FOM_Curves!U80)*FOM_Curves!A80</f>
        <v>6.1688210724936168</v>
      </c>
      <c r="M81" s="42">
        <f ca="1">(FOM_Curves!D80+FOM_Curves!V80+FOM_Curves!W80)*FOM_Curves!A80</f>
        <v>5.68382317110947</v>
      </c>
      <c r="N81" s="42">
        <f ca="1">(FOM_Curves!D80+FOM_Curves!X80+FOM_Curves!Y80)*FOM_Curves!A80</f>
        <v>6.2203012966628828</v>
      </c>
      <c r="O81" s="42">
        <f ca="1">(FOM_Curves!D80+FOM_Curves!Z80+FOM_Curves!AA80)*FOM_Curves!A80</f>
        <v>5.2168115352454558</v>
      </c>
    </row>
    <row r="82" spans="3:15" x14ac:dyDescent="0.2">
      <c r="C82" s="33">
        <v>39387</v>
      </c>
      <c r="D82" s="42">
        <f ca="1">FOM_Curves!D81*FOM_Curves!A81</f>
        <v>5.9669917483008739</v>
      </c>
      <c r="E82" s="42">
        <f ca="1">(FOM_Curves!D81+FOM_Curves!F81+FOM_Curves!G81)*FOM_Curves!A81</f>
        <v>6.3534847026693591</v>
      </c>
      <c r="F82" s="42">
        <f ca="1">(FOM_Curves!D81+FOM_Curves!H81+FOM_Curves!I81)*FOM_Curves!A81</f>
        <v>6.7859243718928406</v>
      </c>
      <c r="G82" s="42">
        <f ca="1">(FOM_Curves!D81+FOM_Curves!J81+FOM_Curves!K81)*FOM_Curves!A81</f>
        <v>6.2642940208920175</v>
      </c>
      <c r="H82" s="42">
        <f ca="1">(FOM_Curves!D81+FOM_Curves!L81+FOM_Curves!M81)*FOM_Curves!A81</f>
        <v>5.5075245997509255</v>
      </c>
      <c r="I82" s="42">
        <f ca="1">(FOM_Curves!$D$9+FOM_Curves!N81+FOM_Curves!O81)*FOM_Curves!A81</f>
        <v>3.341947818717713</v>
      </c>
      <c r="J82" s="42">
        <f ca="1">(FOM_Curves!D81+FOM_Curves!P81+FOM_Curves!Q81)*FOM_Curves!A81</f>
        <v>5.8791524404898539</v>
      </c>
      <c r="K82" s="42">
        <f ca="1">(FOM_Curves!D81+FOM_Curves!R81+FOM_Curves!S81)*FOM_Curves!A81</f>
        <v>5.7980700025104515</v>
      </c>
      <c r="L82" s="42">
        <f ca="1">(FOM_Curves!D81+FOM_Curves!T81+FOM_Curves!U81)*FOM_Curves!A81</f>
        <v>6.4507836282446425</v>
      </c>
      <c r="M82" s="42">
        <f ca="1">(FOM_Curves!D81+FOM_Curves!V81+FOM_Curves!W81)*FOM_Curves!A81</f>
        <v>5.8859093103214715</v>
      </c>
      <c r="N82" s="42">
        <f ca="1">(FOM_Curves!D81+FOM_Curves!X81+FOM_Curves!Y81)*FOM_Curves!A81</f>
        <v>6.421053400985528</v>
      </c>
      <c r="O82" s="42">
        <f ca="1">(FOM_Curves!D81+FOM_Curves!Z81+FOM_Curves!AA81)*FOM_Curves!A81</f>
        <v>5.4200591739721</v>
      </c>
    </row>
    <row r="83" spans="3:15" x14ac:dyDescent="0.2">
      <c r="C83" s="33">
        <v>39417</v>
      </c>
      <c r="D83" s="42">
        <f ca="1">FOM_Curves!D82*FOM_Curves!A82</f>
        <v>5.9797889402354762</v>
      </c>
      <c r="E83" s="42">
        <f ca="1">(FOM_Curves!D82+FOM_Curves!F82+FOM_Curves!G82)*FOM_Curves!A82</f>
        <v>6.3652774191957695</v>
      </c>
      <c r="F83" s="42">
        <f ca="1">(FOM_Curves!D82+FOM_Curves!H82+FOM_Curves!I82)*FOM_Curves!A82</f>
        <v>6.796593199850645</v>
      </c>
      <c r="G83" s="42">
        <f ca="1">(FOM_Curves!D82+FOM_Curves!J82+FOM_Curves!K82)*FOM_Curves!A82</f>
        <v>6.2763185394357031</v>
      </c>
      <c r="H83" s="42">
        <f ca="1">(FOM_Curves!D82+FOM_Curves!L82+FOM_Curves!M82)*FOM_Curves!A82</f>
        <v>5.5215159232896713</v>
      </c>
      <c r="I83" s="42">
        <f ca="1">(FOM_Curves!$D$9+FOM_Curves!N82+FOM_Curves!O82)*FOM_Curves!A82</f>
        <v>3.3332622673734549</v>
      </c>
      <c r="J83" s="42">
        <f ca="1">(FOM_Curves!D82+FOM_Curves!P82+FOM_Curves!Q82)*FOM_Curves!A82</f>
        <v>5.892177922289954</v>
      </c>
      <c r="K83" s="42">
        <f ca="1">(FOM_Curves!D82+FOM_Curves!R82+FOM_Curves!S82)*FOM_Curves!A82</f>
        <v>5.8113062134171658</v>
      </c>
      <c r="L83" s="42">
        <f ca="1">(FOM_Curves!D82+FOM_Curves!T82+FOM_Curves!U82)*FOM_Curves!A82</f>
        <v>6.5566737968613706</v>
      </c>
      <c r="M83" s="42">
        <f ca="1">(FOM_Curves!D82+FOM_Curves!V82+FOM_Curves!W82)*FOM_Curves!A82</f>
        <v>5.8989172313626872</v>
      </c>
      <c r="N83" s="42">
        <f ca="1">(FOM_Curves!D82+FOM_Curves!X82+FOM_Curves!Y82)*FOM_Curves!A82</f>
        <v>6.4326705099230939</v>
      </c>
      <c r="O83" s="42">
        <f ca="1">(FOM_Curves!D82+FOM_Curves!Z82+FOM_Curves!AA82)*FOM_Curves!A82</f>
        <v>5.4342780241760211</v>
      </c>
    </row>
    <row r="84" spans="3:15" x14ac:dyDescent="0.2">
      <c r="C84" s="33">
        <v>39448</v>
      </c>
      <c r="D84" s="42">
        <f ca="1">FOM_Curves!D83*FOM_Curves!A83</f>
        <v>5.8511456799674448</v>
      </c>
      <c r="E84" s="42">
        <f ca="1">(FOM_Curves!D83+FOM_Curves!F83+FOM_Curves!G83)*FOM_Curves!A83</f>
        <v>6.2356207321146444</v>
      </c>
      <c r="F84" s="42">
        <f ca="1">(FOM_Curves!D83+FOM_Curves!H83+FOM_Curves!I83)*FOM_Curves!A83</f>
        <v>6.6658026086429807</v>
      </c>
      <c r="G84" s="42">
        <f ca="1">(FOM_Curves!D83+FOM_Curves!J83+FOM_Curves!K83)*FOM_Curves!A83</f>
        <v>6.1468957200806766</v>
      </c>
      <c r="H84" s="42">
        <f ca="1">(FOM_Curves!D83+FOM_Curves!L83+FOM_Curves!M83)*FOM_Curves!A83</f>
        <v>5.3940774361560875</v>
      </c>
      <c r="I84" s="42">
        <f ca="1">(FOM_Curves!$D$9+FOM_Curves!N83+FOM_Curves!O83)*FOM_Curves!A83</f>
        <v>3.3244993145455464</v>
      </c>
      <c r="J84" s="42">
        <f ca="1">(FOM_Curves!D83+FOM_Curves!P83+FOM_Curves!Q83)*FOM_Curves!A83</f>
        <v>5.7637649862976259</v>
      </c>
      <c r="K84" s="42">
        <f ca="1">(FOM_Curves!D83+FOM_Curves!R83+FOM_Curves!S83)*FOM_Curves!A83</f>
        <v>5.6831058844485636</v>
      </c>
      <c r="L84" s="42">
        <f ca="1">(FOM_Curves!D83+FOM_Curves!T83+FOM_Curves!U83)*FOM_Curves!A83</f>
        <v>6.2517525524844579</v>
      </c>
      <c r="M84" s="42">
        <f ca="1">(FOM_Curves!D83+FOM_Curves!V83+FOM_Curves!W83)*FOM_Curves!A83</f>
        <v>5.7704865781183825</v>
      </c>
      <c r="N84" s="42">
        <f ca="1">(FOM_Curves!D83+FOM_Curves!X83+FOM_Curves!Y83)*FOM_Curves!A83</f>
        <v>6.3028366503221962</v>
      </c>
      <c r="O84" s="42">
        <f ca="1">(FOM_Curves!D83+FOM_Curves!Z83+FOM_Curves!AA83)*FOM_Curves!A83</f>
        <v>5.3070690869271795</v>
      </c>
    </row>
    <row r="85" spans="3:15" x14ac:dyDescent="0.2">
      <c r="C85" s="33">
        <v>39479</v>
      </c>
      <c r="D85" s="42">
        <f ca="1">FOM_Curves!D84*FOM_Curves!A84</f>
        <v>5.6555639803100259</v>
      </c>
      <c r="E85" s="42">
        <f ca="1">(FOM_Curves!D84+FOM_Curves!F84+FOM_Curves!G84)*FOM_Curves!A84</f>
        <v>6.0390829603618723</v>
      </c>
      <c r="F85" s="42">
        <f ca="1">(FOM_Curves!D84+FOM_Curves!H84+FOM_Curves!I84)*FOM_Curves!A84</f>
        <v>6.4681951058744298</v>
      </c>
      <c r="G85" s="42">
        <f ca="1">(FOM_Curves!D84+FOM_Curves!J84+FOM_Curves!K84)*FOM_Curves!A84</f>
        <v>5.9505785803499096</v>
      </c>
      <c r="H85" s="42">
        <f ca="1">(FOM_Curves!D84+FOM_Curves!L84+FOM_Curves!M84)*FOM_Curves!A84</f>
        <v>5.1996323257029342</v>
      </c>
      <c r="I85" s="42">
        <f ca="1">(FOM_Curves!$D$9+FOM_Curves!N84+FOM_Curves!O84)*FOM_Curves!A84</f>
        <v>3.3162322995392275</v>
      </c>
      <c r="J85" s="42">
        <f ca="1">(FOM_Curves!D84+FOM_Curves!P84+FOM_Curves!Q84)*FOM_Curves!A84</f>
        <v>5.5684005757527872</v>
      </c>
      <c r="K85" s="42">
        <f ca="1">(FOM_Curves!D84+FOM_Curves!R84+FOM_Curves!S84)*FOM_Curves!A84</f>
        <v>5.4879420484691828</v>
      </c>
      <c r="L85" s="42">
        <f ca="1">(FOM_Curves!D84+FOM_Curves!T84+FOM_Curves!U84)*FOM_Curves!A84</f>
        <v>5.8137990839677798</v>
      </c>
      <c r="M85" s="42">
        <f ca="1">(FOM_Curves!D84+FOM_Curves!V84+FOM_Curves!W84)*FOM_Curves!A84</f>
        <v>5.5751054530264215</v>
      </c>
      <c r="N85" s="42">
        <f ca="1">(FOM_Curves!D84+FOM_Curves!X84+FOM_Curves!Y84)*FOM_Curves!A84</f>
        <v>6.1061317330982092</v>
      </c>
      <c r="O85" s="42">
        <f ca="1">(FOM_Curves!D84+FOM_Curves!Z84+FOM_Curves!AA84)*FOM_Curves!A84</f>
        <v>5.1128405310966372</v>
      </c>
    </row>
    <row r="86" spans="3:15" x14ac:dyDescent="0.2">
      <c r="C86" s="33">
        <v>39508</v>
      </c>
      <c r="D86" s="42">
        <f ca="1">FOM_Curves!D85*FOM_Curves!A85</f>
        <v>5.4344122663607717</v>
      </c>
      <c r="E86" s="42">
        <f ca="1">(FOM_Curves!D85+FOM_Curves!F85+FOM_Curves!G85)*FOM_Curves!A85</f>
        <v>5.8302744617201379</v>
      </c>
      <c r="F86" s="42">
        <f ca="1">(FOM_Curves!D85+FOM_Curves!H85+FOM_Curves!I85)*FOM_Curves!A85</f>
        <v>6.1178095022683268</v>
      </c>
      <c r="G86" s="42">
        <f ca="1">(FOM_Curves!D85+FOM_Curves!J85+FOM_Curves!K85)*FOM_Curves!A85</f>
        <v>5.6550786928279866</v>
      </c>
      <c r="H86" s="42">
        <f ca="1">(FOM_Curves!D85+FOM_Curves!L85+FOM_Curves!M85)*FOM_Curves!A85</f>
        <v>4.8325947396320039</v>
      </c>
      <c r="I86" s="42">
        <f ca="1">(FOM_Curves!$D$9+FOM_Curves!N85+FOM_Curves!O85)*FOM_Curves!A85</f>
        <v>3.1602107014668395</v>
      </c>
      <c r="J86" s="42">
        <f ca="1">(FOM_Curves!D85+FOM_Curves!P85+FOM_Curves!Q85)*FOM_Curves!A85</f>
        <v>5.3474830680555057</v>
      </c>
      <c r="K86" s="42">
        <f ca="1">(FOM_Curves!D85+FOM_Curves!R85+FOM_Curves!S85)*FOM_Curves!A85</f>
        <v>5.1769681021490213</v>
      </c>
      <c r="L86" s="42">
        <f ca="1">(FOM_Curves!D85+FOM_Curves!T85+FOM_Curves!U85)*FOM_Curves!A85</f>
        <v>5.1201297801801928</v>
      </c>
      <c r="M86" s="42">
        <f ca="1">(FOM_Curves!D85+FOM_Curves!V85+FOM_Curves!W85)*FOM_Curves!A85</f>
        <v>5.3541699294636036</v>
      </c>
      <c r="N86" s="42">
        <f ca="1">(FOM_Curves!D85+FOM_Curves!X85+FOM_Curves!Y85)*FOM_Curves!A85</f>
        <v>5.8302744617201379</v>
      </c>
      <c r="O86" s="42">
        <f ca="1">(FOM_Curves!D85+FOM_Curves!Z85+FOM_Curves!AA85)*FOM_Curves!A85</f>
        <v>4.8147396790133747</v>
      </c>
    </row>
    <row r="87" spans="3:15" x14ac:dyDescent="0.2">
      <c r="C87" s="33">
        <v>39539</v>
      </c>
      <c r="D87" s="42">
        <f ca="1">FOM_Curves!D86*FOM_Curves!A86</f>
        <v>5.4254608310678636</v>
      </c>
      <c r="E87" s="42">
        <f ca="1">(FOM_Curves!D86+FOM_Curves!F86+FOM_Curves!G86)*FOM_Curves!A86</f>
        <v>5.8202823199421312</v>
      </c>
      <c r="F87" s="42">
        <f ca="1">(FOM_Curves!D86+FOM_Curves!H86+FOM_Curves!I86)*FOM_Curves!A86</f>
        <v>6.1070614419285087</v>
      </c>
      <c r="G87" s="42">
        <f ca="1">(FOM_Curves!D86+FOM_Curves!J86+FOM_Curves!K86)*FOM_Curves!A86</f>
        <v>5.645547133987642</v>
      </c>
      <c r="H87" s="42">
        <f ca="1">(FOM_Curves!D86+FOM_Curves!L86+FOM_Curves!M86)*FOM_Curves!A86</f>
        <v>4.8252254594684683</v>
      </c>
      <c r="I87" s="42">
        <f ca="1">(FOM_Curves!$D$9+FOM_Curves!N86+FOM_Curves!O86)*FOM_Curves!A86</f>
        <v>3.151902629087489</v>
      </c>
      <c r="J87" s="42">
        <f ca="1">(FOM_Curves!D86+FOM_Curves!P86+FOM_Curves!Q86)*FOM_Curves!A86</f>
        <v>5.3387601662812845</v>
      </c>
      <c r="K87" s="42">
        <f ca="1">(FOM_Curves!D86+FOM_Curves!R86+FOM_Curves!S86)*FOM_Curves!A86</f>
        <v>5.1686934776614555</v>
      </c>
      <c r="L87" s="42">
        <f ca="1">(FOM_Curves!D86+FOM_Curves!T86+FOM_Curves!U86)*FOM_Curves!A86</f>
        <v>5.1120045814548467</v>
      </c>
      <c r="M87" s="42">
        <f ca="1">(FOM_Curves!D86+FOM_Curves!V86+FOM_Curves!W86)*FOM_Curves!A86</f>
        <v>5.3454294481879447</v>
      </c>
      <c r="N87" s="42">
        <f ca="1">(FOM_Curves!D86+FOM_Curves!X86+FOM_Curves!Y86)*FOM_Curves!A86</f>
        <v>5.8202823199421312</v>
      </c>
      <c r="O87" s="42">
        <f ca="1">(FOM_Curves!D86+FOM_Curves!Z86+FOM_Curves!AA86)*FOM_Curves!A86</f>
        <v>4.8074173998293972</v>
      </c>
    </row>
    <row r="88" spans="3:15" x14ac:dyDescent="0.2">
      <c r="C88" s="33">
        <v>39569</v>
      </c>
      <c r="D88" s="42">
        <f ca="1">FOM_Curves!D87*FOM_Curves!A87</f>
        <v>5.4637704517921923</v>
      </c>
      <c r="E88" s="42">
        <f ca="1">(FOM_Curves!D87+FOM_Curves!F87+FOM_Curves!G87)*FOM_Curves!A87</f>
        <v>5.857507774672408</v>
      </c>
      <c r="F88" s="42">
        <f ca="1">(FOM_Curves!D87+FOM_Curves!H87+FOM_Curves!I87)*FOM_Curves!A87</f>
        <v>6.1434994112239165</v>
      </c>
      <c r="G88" s="42">
        <f ca="1">(FOM_Curves!D87+FOM_Curves!J87+FOM_Curves!K87)*FOM_Curves!A87</f>
        <v>5.6832524054247457</v>
      </c>
      <c r="H88" s="42">
        <f ca="1">(FOM_Curves!D87+FOM_Curves!L87+FOM_Curves!M87)*FOM_Curves!A87</f>
        <v>4.8651833055215929</v>
      </c>
      <c r="I88" s="42">
        <f ca="1">(FOM_Curves!$D$9+FOM_Curves!N87+FOM_Curves!O87)*FOM_Curves!A87</f>
        <v>3.143247614749836</v>
      </c>
      <c r="J88" s="42">
        <f ca="1">(FOM_Curves!D87+FOM_Curves!P87+FOM_Curves!Q87)*FOM_Curves!A87</f>
        <v>5.37730786399755</v>
      </c>
      <c r="K88" s="42">
        <f ca="1">(FOM_Curves!D87+FOM_Curves!R87+FOM_Curves!S87)*FOM_Curves!A87</f>
        <v>5.2077081725542147</v>
      </c>
      <c r="L88" s="42">
        <f ca="1">(FOM_Curves!D87+FOM_Curves!T87+FOM_Curves!U87)*FOM_Curves!A87</f>
        <v>5.1511749420731023</v>
      </c>
      <c r="M88" s="42">
        <f ca="1">(FOM_Curves!D87+FOM_Curves!V87+FOM_Curves!W87)*FOM_Curves!A87</f>
        <v>5.3839588322894469</v>
      </c>
      <c r="N88" s="42">
        <f ca="1">(FOM_Curves!D87+FOM_Curves!X87+FOM_Curves!Y87)*FOM_Curves!A87</f>
        <v>5.857507774672408</v>
      </c>
      <c r="O88" s="42">
        <f ca="1">(FOM_Curves!D87+FOM_Curves!Z87+FOM_Curves!AA87)*FOM_Curves!A87</f>
        <v>4.8474242083183645</v>
      </c>
    </row>
    <row r="89" spans="3:15" x14ac:dyDescent="0.2">
      <c r="C89" s="33">
        <v>39600</v>
      </c>
      <c r="D89" s="42">
        <f ca="1">FOM_Curves!D88*FOM_Curves!A88</f>
        <v>5.5087924744864303</v>
      </c>
      <c r="E89" s="42">
        <f ca="1">(FOM_Curves!D88+FOM_Curves!F88+FOM_Curves!G88)*FOM_Curves!A88</f>
        <v>5.9014722029507238</v>
      </c>
      <c r="F89" s="42">
        <f ca="1">(FOM_Curves!D88+FOM_Curves!H88+FOM_Curves!I88)*FOM_Curves!A88</f>
        <v>6.1866956543690463</v>
      </c>
      <c r="G89" s="42">
        <f ca="1">(FOM_Curves!D88+FOM_Curves!J88+FOM_Curves!K88)*FOM_Curves!A88</f>
        <v>5.7276848906911892</v>
      </c>
      <c r="H89" s="42">
        <f ca="1">(FOM_Curves!D88+FOM_Curves!L88+FOM_Curves!M88)*FOM_Curves!A88</f>
        <v>4.9118131575643611</v>
      </c>
      <c r="I89" s="42">
        <f ca="1">(FOM_Curves!$D$9+FOM_Curves!N88+FOM_Curves!O88)*FOM_Curves!A88</f>
        <v>3.1348047241930006</v>
      </c>
      <c r="J89" s="42">
        <f ca="1">(FOM_Curves!D88+FOM_Curves!P88+FOM_Curves!Q88)*FOM_Curves!A88</f>
        <v>5.4225621287087975</v>
      </c>
      <c r="K89" s="42">
        <f ca="1">(FOM_Curves!D88+FOM_Curves!R88+FOM_Curves!S88)*FOM_Curves!A88</f>
        <v>5.2534179889142116</v>
      </c>
      <c r="L89" s="42">
        <f ca="1">(FOM_Curves!D88+FOM_Curves!T88+FOM_Curves!U88)*FOM_Curves!A88</f>
        <v>5.1970366089826836</v>
      </c>
      <c r="M89" s="42">
        <f ca="1">(FOM_Curves!D88+FOM_Curves!V88+FOM_Curves!W88)*FOM_Curves!A88</f>
        <v>5.4291952322301551</v>
      </c>
      <c r="N89" s="42">
        <f ca="1">(FOM_Curves!D88+FOM_Curves!X88+FOM_Curves!Y88)*FOM_Curves!A88</f>
        <v>5.9014722029507238</v>
      </c>
      <c r="O89" s="42">
        <f ca="1">(FOM_Curves!D88+FOM_Curves!Z88+FOM_Curves!AA88)*FOM_Curves!A88</f>
        <v>4.8941018215569523</v>
      </c>
    </row>
    <row r="90" spans="3:15" x14ac:dyDescent="0.2">
      <c r="C90" s="33">
        <v>39630</v>
      </c>
      <c r="D90" s="42">
        <f ca="1">FOM_Curves!D89*FOM_Curves!A89</f>
        <v>5.5449337714875968</v>
      </c>
      <c r="E90" s="42">
        <f ca="1">(FOM_Curves!D89+FOM_Curves!F89+FOM_Curves!G89)*FOM_Curves!A89</f>
        <v>5.9365120600144552</v>
      </c>
      <c r="F90" s="42">
        <f ca="1">(FOM_Curves!D89+FOM_Curves!H89+FOM_Curves!I89)*FOM_Curves!A89</f>
        <v>6.2209354790457878</v>
      </c>
      <c r="G90" s="42">
        <f ca="1">(FOM_Curves!D89+FOM_Curves!J89+FOM_Curves!K89)*FOM_Curves!A89</f>
        <v>5.7632122093488531</v>
      </c>
      <c r="H90" s="42">
        <f ca="1">(FOM_Curves!D89+FOM_Curves!L89+FOM_Curves!M89)*FOM_Curves!A89</f>
        <v>4.9496289409568996</v>
      </c>
      <c r="I90" s="42">
        <f ca="1">(FOM_Curves!$D$9+FOM_Curves!N89+FOM_Curves!O89)*FOM_Curves!A89</f>
        <v>3.1260118100978631</v>
      </c>
      <c r="J90" s="42">
        <f ca="1">(FOM_Curves!D89+FOM_Curves!P89+FOM_Curves!Q89)*FOM_Curves!A89</f>
        <v>5.4589452959664957</v>
      </c>
      <c r="K90" s="42">
        <f ca="1">(FOM_Curves!D89+FOM_Curves!R89+FOM_Curves!S89)*FOM_Curves!A89</f>
        <v>5.2902755939827992</v>
      </c>
      <c r="L90" s="42">
        <f ca="1">(FOM_Curves!D89+FOM_Curves!T89+FOM_Curves!U89)*FOM_Curves!A89</f>
        <v>5.2340523599882331</v>
      </c>
      <c r="M90" s="42">
        <f ca="1">(FOM_Curves!D89+FOM_Curves!V89+FOM_Curves!W89)*FOM_Curves!A89</f>
        <v>5.4655597940835046</v>
      </c>
      <c r="N90" s="42">
        <f ca="1">(FOM_Curves!D89+FOM_Curves!X89+FOM_Curves!Y89)*FOM_Curves!A89</f>
        <v>5.9365120600144552</v>
      </c>
      <c r="O90" s="42">
        <f ca="1">(FOM_Curves!D89+FOM_Curves!Z89+FOM_Curves!AA89)*FOM_Curves!A89</f>
        <v>4.9319673449616372</v>
      </c>
    </row>
    <row r="91" spans="3:15" x14ac:dyDescent="0.2">
      <c r="C91" s="33">
        <v>39661</v>
      </c>
      <c r="D91" s="42">
        <f ca="1">FOM_Curves!D90*FOM_Curves!A90</f>
        <v>5.5212995891642933</v>
      </c>
      <c r="E91" s="42">
        <f ca="1">(FOM_Curves!D90+FOM_Curves!F90+FOM_Curves!G90)*FOM_Curves!A90</f>
        <v>5.9117677956850496</v>
      </c>
      <c r="F91" s="42">
        <f ca="1">(FOM_Curves!D90+FOM_Curves!H90+FOM_Curves!I90)*FOM_Curves!A90</f>
        <v>6.1953849051511405</v>
      </c>
      <c r="G91" s="42">
        <f ca="1">(FOM_Curves!D90+FOM_Curves!J90+FOM_Curves!K90)*FOM_Curves!A90</f>
        <v>5.7389592313126885</v>
      </c>
      <c r="H91" s="42">
        <f ca="1">(FOM_Curves!D90+FOM_Curves!L90+FOM_Curves!M90)*FOM_Curves!A90</f>
        <v>4.9276823833050329</v>
      </c>
      <c r="I91" s="42">
        <f ca="1">(FOM_Curves!$D$9+FOM_Curves!N90+FOM_Curves!O90)*FOM_Curves!A90</f>
        <v>3.1171499054342906</v>
      </c>
      <c r="J91" s="42">
        <f ca="1">(FOM_Curves!D90+FOM_Curves!P90+FOM_Curves!Q90)*FOM_Curves!A90</f>
        <v>5.4355548816512886</v>
      </c>
      <c r="K91" s="42">
        <f ca="1">(FOM_Curves!D90+FOM_Curves!R90+FOM_Curves!S90)*FOM_Curves!A90</f>
        <v>5.2673633399911655</v>
      </c>
      <c r="L91" s="42">
        <f ca="1">(FOM_Curves!D90+FOM_Curves!T90+FOM_Curves!U90)*FOM_Curves!A90</f>
        <v>5.2112994927711238</v>
      </c>
      <c r="M91" s="42">
        <f ca="1">(FOM_Curves!D90+FOM_Curves!V90+FOM_Curves!W90)*FOM_Curves!A90</f>
        <v>5.4421506283830592</v>
      </c>
      <c r="N91" s="42">
        <f ca="1">(FOM_Curves!D90+FOM_Curves!X90+FOM_Curves!Y90)*FOM_Curves!A90</f>
        <v>5.9117677956850496</v>
      </c>
      <c r="O91" s="42">
        <f ca="1">(FOM_Curves!D90+FOM_Curves!Z90+FOM_Curves!AA90)*FOM_Curves!A90</f>
        <v>4.9100709163268865</v>
      </c>
    </row>
    <row r="92" spans="3:15" x14ac:dyDescent="0.2">
      <c r="C92" s="33">
        <v>39692</v>
      </c>
      <c r="D92" s="42">
        <f ca="1">FOM_Curves!D91*FOM_Curves!A91</f>
        <v>5.5296729009665562</v>
      </c>
      <c r="E92" s="42">
        <f ca="1">(FOM_Curves!D91+FOM_Curves!F91+FOM_Curves!G91)*FOM_Curves!A91</f>
        <v>5.9190586934457032</v>
      </c>
      <c r="F92" s="42">
        <f ca="1">(FOM_Curves!D91+FOM_Curves!H91+FOM_Curves!I91)*FOM_Curves!A91</f>
        <v>6.2018895900099498</v>
      </c>
      <c r="G92" s="42">
        <f ca="1">(FOM_Curves!D91+FOM_Curves!J91+FOM_Curves!K91)*FOM_Curves!A91</f>
        <v>5.7467291704228378</v>
      </c>
      <c r="H92" s="42">
        <f ca="1">(FOM_Curves!D91+FOM_Curves!L91+FOM_Curves!M91)*FOM_Curves!A91</f>
        <v>4.9377012569948775</v>
      </c>
      <c r="I92" s="42">
        <f ca="1">(FOM_Curves!$D$9+FOM_Curves!N91+FOM_Curves!O91)*FOM_Curves!A91</f>
        <v>3.1085088771223912</v>
      </c>
      <c r="J92" s="42">
        <f ca="1">(FOM_Curves!D91+FOM_Curves!P91+FOM_Curves!Q91)*FOM_Curves!A91</f>
        <v>5.4441658857262016</v>
      </c>
      <c r="K92" s="42">
        <f ca="1">(FOM_Curves!D91+FOM_Curves!R91+FOM_Curves!S91)*FOM_Curves!A91</f>
        <v>5.2764405866008941</v>
      </c>
      <c r="L92" s="42">
        <f ca="1">(FOM_Curves!D91+FOM_Curves!T91+FOM_Curves!U91)*FOM_Curves!A91</f>
        <v>5.220532153559124</v>
      </c>
      <c r="M92" s="42">
        <f ca="1">(FOM_Curves!D91+FOM_Curves!V91+FOM_Curves!W91)*FOM_Curves!A91</f>
        <v>5.4507433484369994</v>
      </c>
      <c r="N92" s="42">
        <f ca="1">(FOM_Curves!D91+FOM_Curves!X91+FOM_Curves!Y91)*FOM_Curves!A91</f>
        <v>5.9190586934457032</v>
      </c>
      <c r="O92" s="42">
        <f ca="1">(FOM_Curves!D91+FOM_Curves!Z91+FOM_Curves!AA91)*FOM_Curves!A91</f>
        <v>4.9201386684170823</v>
      </c>
    </row>
    <row r="93" spans="3:15" x14ac:dyDescent="0.2">
      <c r="C93" s="33">
        <v>39722</v>
      </c>
      <c r="D93" s="42">
        <f ca="1">FOM_Curves!D92*FOM_Curves!A92</f>
        <v>5.7196056262198427</v>
      </c>
      <c r="E93" s="42">
        <f ca="1">(FOM_Curves!D92+FOM_Curves!F92+FOM_Curves!G92)*FOM_Curves!A92</f>
        <v>6.0973711164964888</v>
      </c>
      <c r="F93" s="42">
        <f ca="1">(FOM_Curves!D92+FOM_Curves!H92+FOM_Curves!I92)*FOM_Curves!A92</f>
        <v>6.4252925490282999</v>
      </c>
      <c r="G93" s="42">
        <f ca="1">(FOM_Curves!D92+FOM_Curves!J92+FOM_Curves!K92)*FOM_Curves!A92</f>
        <v>5.7589561981236601</v>
      </c>
      <c r="H93" s="42">
        <f ca="1">(FOM_Curves!D92+FOM_Curves!L92+FOM_Curves!M92)*FOM_Curves!A92</f>
        <v>5.2736324779765802</v>
      </c>
      <c r="I93" s="42">
        <f ca="1">(FOM_Curves!$D$9+FOM_Curves!N92+FOM_Curves!O92)*FOM_Curves!A92</f>
        <v>3.2437988106046713</v>
      </c>
      <c r="J93" s="42">
        <f ca="1">(FOM_Curves!D92+FOM_Curves!P92+FOM_Curves!Q92)*FOM_Curves!A92</f>
        <v>5.634346053761571</v>
      </c>
      <c r="K93" s="42">
        <f ca="1">(FOM_Curves!D92+FOM_Curves!R92+FOM_Curves!S92)*FOM_Curves!A92</f>
        <v>5.5556449099539371</v>
      </c>
      <c r="L93" s="42">
        <f ca="1">(FOM_Curves!D92+FOM_Curves!T92+FOM_Curves!U92)*FOM_Curves!A92</f>
        <v>6.1104879737977607</v>
      </c>
      <c r="M93" s="42">
        <f ca="1">(FOM_Curves!D92+FOM_Curves!V92+FOM_Curves!W92)*FOM_Curves!A92</f>
        <v>5.6409044824122088</v>
      </c>
      <c r="N93" s="42">
        <f ca="1">(FOM_Curves!D92+FOM_Curves!X92+FOM_Curves!Y92)*FOM_Curves!A92</f>
        <v>6.1629554030028508</v>
      </c>
      <c r="O93" s="42">
        <f ca="1">(FOM_Curves!D92+FOM_Curves!Z92+FOM_Curves!AA92)*FOM_Curves!A92</f>
        <v>5.1493873597765587</v>
      </c>
    </row>
    <row r="94" spans="3:15" x14ac:dyDescent="0.2">
      <c r="C94" s="33">
        <v>39753</v>
      </c>
      <c r="D94" s="42">
        <f ca="1">FOM_Curves!D93*FOM_Curves!A93</f>
        <v>5.9112346305429444</v>
      </c>
      <c r="E94" s="42">
        <f ca="1">(FOM_Curves!D93+FOM_Curves!F93+FOM_Curves!G93)*FOM_Curves!A93</f>
        <v>6.2878380092834307</v>
      </c>
      <c r="F94" s="42">
        <f ca="1">(FOM_Curves!D93+FOM_Curves!H93+FOM_Curves!I93)*FOM_Curves!A93</f>
        <v>6.7062862078839718</v>
      </c>
      <c r="G94" s="42">
        <f ca="1">(FOM_Curves!D93+FOM_Curves!J93+FOM_Curves!K93)*FOM_Curves!A93</f>
        <v>5.9504641491617454</v>
      </c>
      <c r="H94" s="42">
        <f ca="1">(FOM_Curves!D93+FOM_Curves!L93+FOM_Curves!M93)*FOM_Curves!A93</f>
        <v>5.4666334195298703</v>
      </c>
      <c r="I94" s="42">
        <f ca="1">(FOM_Curves!$D$9+FOM_Curves!N93+FOM_Curves!O93)*FOM_Curves!A93</f>
        <v>3.2338199848097999</v>
      </c>
      <c r="J94" s="42">
        <f ca="1">(FOM_Curves!D93+FOM_Curves!P93+FOM_Curves!Q93)*FOM_Curves!A93</f>
        <v>5.8262373402022094</v>
      </c>
      <c r="K94" s="42">
        <f ca="1">(FOM_Curves!D93+FOM_Curves!R93+FOM_Curves!S93)*FOM_Curves!A93</f>
        <v>5.7477783029646083</v>
      </c>
      <c r="L94" s="42">
        <f ca="1">(FOM_Curves!D93+FOM_Curves!T93+FOM_Curves!U93)*FOM_Curves!A93</f>
        <v>6.3793735527272988</v>
      </c>
      <c r="M94" s="42">
        <f ca="1">(FOM_Curves!D93+FOM_Curves!V93+FOM_Curves!W93)*FOM_Curves!A93</f>
        <v>5.8327755933053433</v>
      </c>
      <c r="N94" s="42">
        <f ca="1">(FOM_Curves!D93+FOM_Curves!X93+FOM_Curves!Y93)*FOM_Curves!A93</f>
        <v>6.3532205403147648</v>
      </c>
      <c r="O94" s="42">
        <f ca="1">(FOM_Curves!D93+FOM_Curves!Z93+FOM_Curves!AA93)*FOM_Curves!A93</f>
        <v>5.3427685994745815</v>
      </c>
    </row>
    <row r="95" spans="3:15" x14ac:dyDescent="0.2">
      <c r="C95" s="33">
        <v>39783</v>
      </c>
      <c r="D95" s="42">
        <f ca="1">FOM_Curves!D94*FOM_Curves!A94</f>
        <v>5.9218032944357679</v>
      </c>
      <c r="E95" s="42">
        <f ca="1">(FOM_Curves!D94+FOM_Curves!F94+FOM_Curves!G94)*FOM_Curves!A94</f>
        <v>6.2971288553507119</v>
      </c>
      <c r="F95" s="42">
        <f ca="1">(FOM_Curves!D94+FOM_Curves!H94+FOM_Curves!I94)*FOM_Curves!A94</f>
        <v>6.7141572563673151</v>
      </c>
      <c r="G95" s="42">
        <f ca="1">(FOM_Curves!D94+FOM_Curves!J94+FOM_Curves!K94)*FOM_Curves!A94</f>
        <v>5.960899707031075</v>
      </c>
      <c r="H95" s="42">
        <f ca="1">(FOM_Curves!D94+FOM_Curves!L94+FOM_Curves!M94)*FOM_Curves!A94</f>
        <v>5.4787106183556276</v>
      </c>
      <c r="I95" s="42">
        <f ca="1">(FOM_Curves!$D$9+FOM_Curves!N94+FOM_Curves!O94)*FOM_Curves!A94</f>
        <v>3.2228476116064382</v>
      </c>
      <c r="J95" s="42">
        <f ca="1">(FOM_Curves!D94+FOM_Curves!P94+FOM_Curves!Q94)*FOM_Curves!A94</f>
        <v>5.8370944004792698</v>
      </c>
      <c r="K95" s="42">
        <f ca="1">(FOM_Curves!D94+FOM_Curves!R94+FOM_Curves!S94)*FOM_Curves!A94</f>
        <v>5.7589015752886574</v>
      </c>
      <c r="L95" s="42">
        <f ca="1">(FOM_Curves!D94+FOM_Curves!T94+FOM_Curves!U94)*FOM_Curves!A94</f>
        <v>6.4795787807954754</v>
      </c>
      <c r="M95" s="42">
        <f ca="1">(FOM_Curves!D94+FOM_Curves!V94+FOM_Curves!W94)*FOM_Curves!A94</f>
        <v>5.8436104692451556</v>
      </c>
      <c r="N95" s="42">
        <f ca="1">(FOM_Curves!D94+FOM_Curves!X94+FOM_Curves!Y94)*FOM_Curves!A94</f>
        <v>6.3622895430095552</v>
      </c>
      <c r="O95" s="42">
        <f ca="1">(FOM_Curves!D94+FOM_Curves!Z94+FOM_Curves!AA94)*FOM_Curves!A94</f>
        <v>5.3552623804212125</v>
      </c>
    </row>
    <row r="96" spans="3:15" x14ac:dyDescent="0.2">
      <c r="C96" s="33">
        <v>39814</v>
      </c>
      <c r="D96" s="42">
        <f ca="1">FOM_Curves!D95*FOM_Curves!A95</f>
        <v>5.7925156664629922</v>
      </c>
      <c r="E96" s="42">
        <f ca="1">(FOM_Curves!D95+FOM_Curves!F95+FOM_Curves!G95)*FOM_Curves!A95</f>
        <v>6.1665615211583606</v>
      </c>
      <c r="F96" s="42">
        <f ca="1">(FOM_Curves!D95+FOM_Curves!H95+FOM_Curves!I95)*FOM_Curves!A95</f>
        <v>6.5821680263754363</v>
      </c>
      <c r="G96" s="42">
        <f ca="1">(FOM_Curves!D95+FOM_Curves!J95+FOM_Curves!K95)*FOM_Curves!A95</f>
        <v>5.831478776327093</v>
      </c>
      <c r="H96" s="42">
        <f ca="1">(FOM_Curves!D95+FOM_Curves!L95+FOM_Curves!M95)*FOM_Curves!A95</f>
        <v>5.3509337546698488</v>
      </c>
      <c r="I96" s="42">
        <f ca="1">(FOM_Curves!$D$9+FOM_Curves!N95+FOM_Curves!O95)*FOM_Curves!A95</f>
        <v>3.2118590231307125</v>
      </c>
      <c r="J96" s="42">
        <f ca="1">(FOM_Curves!D95+FOM_Curves!P95+FOM_Curves!Q95)*FOM_Curves!A95</f>
        <v>5.7080955950907732</v>
      </c>
      <c r="K96" s="42">
        <f ca="1">(FOM_Curves!D95+FOM_Curves!R95+FOM_Curves!S95)*FOM_Curves!A95</f>
        <v>5.6301693753625717</v>
      </c>
      <c r="L96" s="42">
        <f ca="1">(FOM_Curves!D95+FOM_Curves!T95+FOM_Curves!U95)*FOM_Curves!A95</f>
        <v>6.1795492244463937</v>
      </c>
      <c r="M96" s="42">
        <f ca="1">(FOM_Curves!D95+FOM_Curves!V95+FOM_Curves!W95)*FOM_Curves!A95</f>
        <v>5.7145894467347906</v>
      </c>
      <c r="N96" s="42">
        <f ca="1">(FOM_Curves!D95+FOM_Curves!X95+FOM_Curves!Y95)*FOM_Curves!A95</f>
        <v>6.2315000375985283</v>
      </c>
      <c r="O96" s="42">
        <f ca="1">(FOM_Curves!D95+FOM_Curves!Z95+FOM_Curves!AA95)*FOM_Curves!A95</f>
        <v>5.22790265502403</v>
      </c>
    </row>
    <row r="97" spans="3:15" x14ac:dyDescent="0.2">
      <c r="C97" s="33">
        <v>39845</v>
      </c>
      <c r="D97" s="42">
        <f ca="1">FOM_Curves!D96*FOM_Curves!A96</f>
        <v>5.5997998920653123</v>
      </c>
      <c r="E97" s="42">
        <f ca="1">(FOM_Curves!D96+FOM_Curves!F96+FOM_Curves!G96)*FOM_Curves!A96</f>
        <v>5.9726883010629566</v>
      </c>
      <c r="F97" s="42">
        <f ca="1">(FOM_Curves!D96+FOM_Curves!H96+FOM_Curves!I96)*FOM_Curves!A96</f>
        <v>6.3870087555047839</v>
      </c>
      <c r="G97" s="42">
        <f ca="1">(FOM_Curves!D96+FOM_Curves!J96+FOM_Curves!K96)*FOM_Curves!A96</f>
        <v>5.6386424346692339</v>
      </c>
      <c r="H97" s="42">
        <f ca="1">(FOM_Curves!D96+FOM_Curves!L96+FOM_Curves!M96)*FOM_Curves!A96</f>
        <v>5.159584409220872</v>
      </c>
      <c r="I97" s="42">
        <f ca="1">(FOM_Curves!$D$9+FOM_Curves!N96+FOM_Curves!O96)*FOM_Curves!A96</f>
        <v>3.2019202619832408</v>
      </c>
      <c r="J97" s="42">
        <f ca="1">(FOM_Curves!D96+FOM_Curves!P96+FOM_Curves!Q96)*FOM_Curves!A96</f>
        <v>5.515641049756816</v>
      </c>
      <c r="K97" s="42">
        <f ca="1">(FOM_Curves!D96+FOM_Curves!R96+FOM_Curves!S96)*FOM_Curves!A96</f>
        <v>5.4379559645489737</v>
      </c>
      <c r="L97" s="42">
        <f ca="1">(FOM_Curves!D96+FOM_Curves!T96+FOM_Curves!U96)*FOM_Curves!A96</f>
        <v>5.7525805596407347</v>
      </c>
      <c r="M97" s="42">
        <f ca="1">(FOM_Curves!D96+FOM_Curves!V96+FOM_Curves!W96)*FOM_Curves!A96</f>
        <v>5.5221148068574699</v>
      </c>
      <c r="N97" s="42">
        <f ca="1">(FOM_Curves!D96+FOM_Curves!X96+FOM_Curves!Y96)*FOM_Curves!A96</f>
        <v>6.037425872069492</v>
      </c>
      <c r="O97" s="42">
        <f ca="1">(FOM_Curves!D96+FOM_Curves!Z96+FOM_Curves!AA96)*FOM_Curves!A96</f>
        <v>5.0369305451189117</v>
      </c>
    </row>
    <row r="98" spans="3:15" x14ac:dyDescent="0.2">
      <c r="C98" s="33">
        <v>39873</v>
      </c>
      <c r="D98" s="42">
        <f ca="1">FOM_Curves!D97*FOM_Curves!A97</f>
        <v>5.3818245750583342</v>
      </c>
      <c r="E98" s="42">
        <f ca="1">(FOM_Curves!D97+FOM_Curves!F97+FOM_Curves!G97)*FOM_Curves!A97</f>
        <v>5.7663327801332285</v>
      </c>
      <c r="F98" s="42">
        <f ca="1">(FOM_Curves!D97+FOM_Curves!H97+FOM_Curves!I97)*FOM_Curves!A97</f>
        <v>6.0437464180228329</v>
      </c>
      <c r="G98" s="42">
        <f ca="1">(FOM_Curves!D97+FOM_Curves!J97+FOM_Curves!K97)*FOM_Curves!A97</f>
        <v>5.4205334547638611</v>
      </c>
      <c r="H98" s="42">
        <f ca="1">(FOM_Curves!D97+FOM_Curves!L97+FOM_Curves!M97)*FOM_Curves!A97</f>
        <v>4.8011913794754406</v>
      </c>
      <c r="I98" s="42">
        <f ca="1">(FOM_Curves!$D$9+FOM_Curves!N97+FOM_Curves!O97)*FOM_Curves!A97</f>
        <v>3.0489694248052848</v>
      </c>
      <c r="J98" s="42">
        <f ca="1">(FOM_Curves!D97+FOM_Curves!P97+FOM_Curves!Q97)*FOM_Curves!A97</f>
        <v>5.2979553356963605</v>
      </c>
      <c r="K98" s="42">
        <f ca="1">(FOM_Curves!D97+FOM_Curves!R97+FOM_Curves!S97)*FOM_Curves!A97</f>
        <v>5.1334425969478747</v>
      </c>
      <c r="L98" s="42">
        <f ca="1">(FOM_Curves!D97+FOM_Curves!T97+FOM_Curves!U97)*FOM_Curves!A97</f>
        <v>5.0786050173650459</v>
      </c>
      <c r="M98" s="42">
        <f ca="1">(FOM_Curves!D97+FOM_Curves!V97+FOM_Curves!W97)*FOM_Curves!A97</f>
        <v>5.3044068156472823</v>
      </c>
      <c r="N98" s="42">
        <f ca="1">(FOM_Curves!D97+FOM_Curves!X97+FOM_Curves!Y97)*FOM_Curves!A97</f>
        <v>5.7663327801332285</v>
      </c>
      <c r="O98" s="42">
        <f ca="1">(FOM_Curves!D97+FOM_Curves!Z97+FOM_Curves!AA97)*FOM_Curves!A97</f>
        <v>4.7000907908926495</v>
      </c>
    </row>
    <row r="99" spans="3:15" x14ac:dyDescent="0.2">
      <c r="C99" s="33">
        <v>39904</v>
      </c>
      <c r="D99" s="42">
        <f ca="1">FOM_Curves!D98*FOM_Curves!A98</f>
        <v>5.3689602894507686</v>
      </c>
      <c r="E99" s="42">
        <f ca="1">(FOM_Curves!D98+FOM_Curves!F98+FOM_Curves!G98)*FOM_Curves!A98</f>
        <v>5.7521818861588709</v>
      </c>
      <c r="F99" s="42">
        <f ca="1">(FOM_Curves!D98+FOM_Curves!H98+FOM_Curves!I98)*FOM_Curves!A98</f>
        <v>6.02866726633418</v>
      </c>
      <c r="G99" s="42">
        <f ca="1">(FOM_Curves!D98+FOM_Curves!J98+FOM_Curves!K98)*FOM_Curves!A98</f>
        <v>5.4075396448240678</v>
      </c>
      <c r="H99" s="42">
        <f ca="1">(FOM_Curves!D98+FOM_Curves!L98+FOM_Curves!M98)*FOM_Curves!A98</f>
        <v>4.790269958851284</v>
      </c>
      <c r="I99" s="42">
        <f ca="1">(FOM_Curves!$D$9+FOM_Curves!N98+FOM_Curves!O98)*FOM_Curves!A98</f>
        <v>3.0387672249035127</v>
      </c>
      <c r="J99" s="42">
        <f ca="1">(FOM_Curves!D98+FOM_Curves!P98+FOM_Curves!Q98)*FOM_Curves!A98</f>
        <v>5.2853716861419535</v>
      </c>
      <c r="K99" s="42">
        <f ca="1">(FOM_Curves!D98+FOM_Curves!R98+FOM_Curves!S98)*FOM_Curves!A98</f>
        <v>5.1214094258054335</v>
      </c>
      <c r="L99" s="42">
        <f ca="1">(FOM_Curves!D98+FOM_Curves!T98+FOM_Curves!U98)*FOM_Curves!A98</f>
        <v>5.0667553390265931</v>
      </c>
      <c r="M99" s="42">
        <f ca="1">(FOM_Curves!D98+FOM_Curves!V98+FOM_Curves!W98)*FOM_Curves!A98</f>
        <v>5.2918015787041712</v>
      </c>
      <c r="N99" s="42">
        <f ca="1">(FOM_Curves!D98+FOM_Curves!X98+FOM_Curves!Y98)*FOM_Curves!A98</f>
        <v>5.7521818861588709</v>
      </c>
      <c r="O99" s="42">
        <f ca="1">(FOM_Curves!D98+FOM_Curves!Z98+FOM_Curves!AA98)*FOM_Curves!A98</f>
        <v>4.6895064580161421</v>
      </c>
    </row>
    <row r="100" spans="3:15" x14ac:dyDescent="0.2">
      <c r="C100" s="33">
        <v>39934</v>
      </c>
      <c r="D100" s="42">
        <f ca="1">FOM_Curves!D99*FOM_Curves!A99</f>
        <v>5.4015702188858228</v>
      </c>
      <c r="E100" s="42">
        <f ca="1">(FOM_Curves!D99+FOM_Curves!F99+FOM_Curves!G99)*FOM_Curves!A99</f>
        <v>5.7834605926053895</v>
      </c>
      <c r="F100" s="42">
        <f ca="1">(FOM_Curves!D99+FOM_Curves!H99+FOM_Curves!I99)*FOM_Curves!A99</f>
        <v>6.0589855266648085</v>
      </c>
      <c r="G100" s="42">
        <f ca="1">(FOM_Curves!D99+FOM_Curves!J99+FOM_Curves!K99)*FOM_Curves!A99</f>
        <v>5.4400155585220213</v>
      </c>
      <c r="H100" s="42">
        <f ca="1">(FOM_Curves!D99+FOM_Curves!L99+FOM_Curves!M99)*FOM_Curves!A99</f>
        <v>4.8248901243428524</v>
      </c>
      <c r="I100" s="42">
        <f ca="1">(FOM_Curves!$D$9+FOM_Curves!N99+FOM_Curves!O99)*FOM_Curves!A99</f>
        <v>3.0282112520111979</v>
      </c>
      <c r="J100" s="42">
        <f ca="1">(FOM_Curves!D99+FOM_Curves!P99+FOM_Curves!Q99)*FOM_Curves!A99</f>
        <v>5.318271983007393</v>
      </c>
      <c r="K100" s="42">
        <f ca="1">(FOM_Curves!D99+FOM_Curves!R99+FOM_Curves!S99)*FOM_Curves!A99</f>
        <v>5.154879289553552</v>
      </c>
      <c r="L100" s="42">
        <f ca="1">(FOM_Curves!D99+FOM_Curves!T99+FOM_Curves!U99)*FOM_Curves!A99</f>
        <v>5.1004150584022714</v>
      </c>
      <c r="M100" s="42">
        <f ca="1">(FOM_Curves!D99+FOM_Curves!V99+FOM_Curves!W99)*FOM_Curves!A99</f>
        <v>5.3246795396134274</v>
      </c>
      <c r="N100" s="42">
        <f ca="1">(FOM_Curves!D99+FOM_Curves!X99+FOM_Curves!Y99)*FOM_Curves!A99</f>
        <v>5.7834605926053895</v>
      </c>
      <c r="O100" s="42">
        <f ca="1">(FOM_Curves!D99+FOM_Curves!Z99+FOM_Curves!AA99)*FOM_Curves!A99</f>
        <v>4.724475383172317</v>
      </c>
    </row>
    <row r="101" spans="3:15" x14ac:dyDescent="0.2">
      <c r="C101" s="33">
        <v>39965</v>
      </c>
      <c r="D101" s="42">
        <f ca="1">FOM_Curves!D100*FOM_Curves!A100</f>
        <v>5.4407986475403654</v>
      </c>
      <c r="E101" s="42">
        <f ca="1">(FOM_Curves!D100+FOM_Curves!F100+FOM_Curves!G100)*FOM_Curves!A100</f>
        <v>5.8213991163119685</v>
      </c>
      <c r="F101" s="42">
        <f ca="1">(FOM_Curves!D100+FOM_Curves!H100+FOM_Curves!I100)*FOM_Curves!A100</f>
        <v>6.095993414251212</v>
      </c>
      <c r="G101" s="42">
        <f ca="1">(FOM_Curves!D100+FOM_Curves!J100+FOM_Curves!K100)*FOM_Curves!A100</f>
        <v>5.4791141309737483</v>
      </c>
      <c r="H101" s="42">
        <f ca="1">(FOM_Curves!D100+FOM_Curves!L100+FOM_Curves!M100)*FOM_Curves!A100</f>
        <v>4.8660663960396224</v>
      </c>
      <c r="I101" s="42">
        <f ca="1">(FOM_Curves!$D$9+FOM_Curves!N100+FOM_Curves!O100)*FOM_Curves!A100</f>
        <v>3.0179829117694563</v>
      </c>
      <c r="J101" s="42">
        <f ca="1">(FOM_Curves!D100+FOM_Curves!P100+FOM_Curves!Q100)*FOM_Curves!A100</f>
        <v>5.357781766768035</v>
      </c>
      <c r="K101" s="42">
        <f ca="1">(FOM_Curves!D100+FOM_Curves!R100+FOM_Curves!S100)*FOM_Curves!A100</f>
        <v>5.1949409621761591</v>
      </c>
      <c r="L101" s="42">
        <f ca="1">(FOM_Curves!D100+FOM_Curves!T100+FOM_Curves!U100)*FOM_Curves!A100</f>
        <v>5.1406606939788659</v>
      </c>
      <c r="M101" s="42">
        <f ca="1">(FOM_Curves!D100+FOM_Curves!V100+FOM_Curves!W100)*FOM_Curves!A100</f>
        <v>5.3641676806736003</v>
      </c>
      <c r="N101" s="42">
        <f ca="1">(FOM_Curves!D100+FOM_Curves!X100+FOM_Curves!Y100)*FOM_Curves!A100</f>
        <v>5.8213991163119685</v>
      </c>
      <c r="O101" s="42">
        <f ca="1">(FOM_Curves!D100+FOM_Curves!Z100+FOM_Curves!AA100)*FOM_Curves!A100</f>
        <v>4.7659895737251583</v>
      </c>
    </row>
    <row r="102" spans="3:15" x14ac:dyDescent="0.2">
      <c r="C102" s="33">
        <v>39995</v>
      </c>
      <c r="D102" s="42">
        <f ca="1">FOM_Curves!D101*FOM_Curves!A101</f>
        <v>5.4713565954515211</v>
      </c>
      <c r="E102" s="42">
        <f ca="1">(FOM_Curves!D101+FOM_Curves!F101+FOM_Curves!G101)*FOM_Curves!A101</f>
        <v>5.8506225329822383</v>
      </c>
      <c r="F102" s="42">
        <f ca="1">(FOM_Curves!D101+FOM_Curves!H101+FOM_Curves!I101)*FOM_Curves!A101</f>
        <v>6.1242539979792321</v>
      </c>
      <c r="G102" s="42">
        <f ca="1">(FOM_Curves!D101+FOM_Curves!J101+FOM_Curves!K101)*FOM_Curves!A101</f>
        <v>5.5095377301022648</v>
      </c>
      <c r="H102" s="42">
        <f ca="1">(FOM_Curves!D101+FOM_Curves!L101+FOM_Curves!M101)*FOM_Curves!A101</f>
        <v>4.8986395756903711</v>
      </c>
      <c r="I102" s="42">
        <f ca="1">(FOM_Curves!$D$9+FOM_Curves!N101+FOM_Curves!O101)*FOM_Curves!A101</f>
        <v>3.007400705990217</v>
      </c>
      <c r="J102" s="42">
        <f ca="1">(FOM_Curves!D101+FOM_Curves!P101+FOM_Curves!Q101)*FOM_Curves!A101</f>
        <v>5.3886308037082431</v>
      </c>
      <c r="K102" s="42">
        <f ca="1">(FOM_Curves!D101+FOM_Curves!R101+FOM_Curves!S101)*FOM_Curves!A101</f>
        <v>5.2263609814425847</v>
      </c>
      <c r="L102" s="42">
        <f ca="1">(FOM_Curves!D101+FOM_Curves!T101+FOM_Curves!U101)*FOM_Curves!A101</f>
        <v>5.1722710406873649</v>
      </c>
      <c r="M102" s="42">
        <f ca="1">(FOM_Curves!D101+FOM_Curves!V101+FOM_Curves!W101)*FOM_Curves!A101</f>
        <v>5.3949943261500346</v>
      </c>
      <c r="N102" s="42">
        <f ca="1">(FOM_Curves!D101+FOM_Curves!X101+FOM_Curves!Y101)*FOM_Curves!A101</f>
        <v>5.8506225329822383</v>
      </c>
      <c r="O102" s="42">
        <f ca="1">(FOM_Curves!D101+FOM_Curves!Z101+FOM_Curves!AA101)*FOM_Curves!A101</f>
        <v>4.7989123467290584</v>
      </c>
    </row>
    <row r="103" spans="3:15" x14ac:dyDescent="0.2">
      <c r="C103" s="33">
        <v>40026</v>
      </c>
      <c r="D103" s="42">
        <f ca="1">FOM_Curves!D102*FOM_Curves!A102</f>
        <v>5.4444719197046982</v>
      </c>
      <c r="E103" s="42">
        <f ca="1">(FOM_Curves!D102+FOM_Curves!F102+FOM_Curves!G102)*FOM_Curves!A102</f>
        <v>5.8224017198612321</v>
      </c>
      <c r="F103" s="42">
        <f ca="1">(FOM_Curves!D102+FOM_Curves!H102+FOM_Curves!I102)*FOM_Curves!A102</f>
        <v>6.0950691931285306</v>
      </c>
      <c r="G103" s="42">
        <f ca="1">(FOM_Curves!D102+FOM_Curves!J102+FOM_Curves!K102)*FOM_Curves!A102</f>
        <v>5.4825185438815307</v>
      </c>
      <c r="H103" s="42">
        <f ca="1">(FOM_Curves!D102+FOM_Curves!L102+FOM_Curves!M102)*FOM_Curves!A102</f>
        <v>4.8737725570522139</v>
      </c>
      <c r="I103" s="42">
        <f ca="1">(FOM_Curves!$D$9+FOM_Curves!N102+FOM_Curves!O102)*FOM_Curves!A102</f>
        <v>2.9968057643284887</v>
      </c>
      <c r="J103" s="42">
        <f ca="1">(FOM_Curves!D102+FOM_Curves!P102+FOM_Curves!Q102)*FOM_Curves!A102</f>
        <v>5.3620375673215612</v>
      </c>
      <c r="K103" s="42">
        <f ca="1">(FOM_Curves!D102+FOM_Curves!R102+FOM_Curves!S102)*FOM_Curves!A102</f>
        <v>5.200339414570025</v>
      </c>
      <c r="L103" s="42">
        <f ca="1">(FOM_Curves!D102+FOM_Curves!T102+FOM_Curves!U102)*FOM_Curves!A102</f>
        <v>5.1464400303195124</v>
      </c>
      <c r="M103" s="42">
        <f ca="1">(FOM_Curves!D102+FOM_Curves!V102+FOM_Curves!W102)*FOM_Curves!A102</f>
        <v>5.3683786713510342</v>
      </c>
      <c r="N103" s="42">
        <f ca="1">(FOM_Curves!D102+FOM_Curves!X102+FOM_Curves!Y102)*FOM_Curves!A102</f>
        <v>5.8224017198612321</v>
      </c>
      <c r="O103" s="42">
        <f ca="1">(FOM_Curves!D102+FOM_Curves!Z102+FOM_Curves!AA102)*FOM_Curves!A102</f>
        <v>4.7743953259103691</v>
      </c>
    </row>
    <row r="104" spans="3:15" x14ac:dyDescent="0.2">
      <c r="C104" s="33">
        <v>40057</v>
      </c>
      <c r="D104" s="42">
        <f ca="1">FOM_Curves!D103*FOM_Curves!A103</f>
        <v>5.4485728252729659</v>
      </c>
      <c r="E104" s="42">
        <f ca="1">(FOM_Curves!D103+FOM_Curves!F103+FOM_Curves!G103)*FOM_Curves!A103</f>
        <v>5.8252081075581303</v>
      </c>
      <c r="F104" s="42">
        <f ca="1">(FOM_Curves!D103+FOM_Curves!H103+FOM_Curves!I103)*FOM_Curves!A103</f>
        <v>6.0969416165893735</v>
      </c>
      <c r="G104" s="42">
        <f ca="1">(FOM_Curves!D103+FOM_Curves!J103+FOM_Curves!K103)*FOM_Curves!A103</f>
        <v>5.4864891288587208</v>
      </c>
      <c r="H104" s="42">
        <f ca="1">(FOM_Curves!D103+FOM_Curves!L103+FOM_Curves!M103)*FOM_Curves!A103</f>
        <v>4.8798282714866437</v>
      </c>
      <c r="I104" s="42">
        <f ca="1">(FOM_Curves!$D$9+FOM_Curves!N103+FOM_Curves!O103)*FOM_Curves!A103</f>
        <v>2.986540845771287</v>
      </c>
      <c r="J104" s="42">
        <f ca="1">(FOM_Curves!D103+FOM_Curves!P103+FOM_Curves!Q103)*FOM_Curves!A103</f>
        <v>5.3664208341704969</v>
      </c>
      <c r="K104" s="42">
        <f ca="1">(FOM_Curves!D103+FOM_Curves!R103+FOM_Curves!S103)*FOM_Curves!A103</f>
        <v>5.2052765439310393</v>
      </c>
      <c r="L104" s="42">
        <f ca="1">(FOM_Curves!D103+FOM_Curves!T103+FOM_Curves!U103)*FOM_Curves!A103</f>
        <v>5.1515617805178859</v>
      </c>
      <c r="M104" s="42">
        <f ca="1">(FOM_Curves!D103+FOM_Curves!V103+FOM_Curves!W103)*FOM_Curves!A103</f>
        <v>5.3727402181014572</v>
      </c>
      <c r="N104" s="42">
        <f ca="1">(FOM_Curves!D103+FOM_Curves!X103+FOM_Curves!Y103)*FOM_Curves!A103</f>
        <v>5.8252081075581303</v>
      </c>
      <c r="O104" s="42">
        <f ca="1">(FOM_Curves!D103+FOM_Curves!Z103+FOM_Curves!AA103)*FOM_Curves!A103</f>
        <v>4.7807901208567181</v>
      </c>
    </row>
    <row r="105" spans="3:15" x14ac:dyDescent="0.2">
      <c r="C105" s="33">
        <v>40087</v>
      </c>
      <c r="D105" s="42">
        <f ca="1">FOM_Curves!D104*FOM_Curves!A104</f>
        <v>5.6269232103874582</v>
      </c>
      <c r="E105" s="42">
        <f ca="1">(FOM_Curves!D104+FOM_Curves!F104+FOM_Curves!G104)*FOM_Curves!A104</f>
        <v>5.9921442782058021</v>
      </c>
      <c r="F105" s="42">
        <f ca="1">(FOM_Curves!D104+FOM_Curves!H104+FOM_Curves!I104)*FOM_Curves!A104</f>
        <v>6.3069900263250647</v>
      </c>
      <c r="G105" s="42">
        <f ca="1">(FOM_Curves!D104+FOM_Curves!J104+FOM_Curves!K104)*FOM_Curves!A104</f>
        <v>5.6647047001617699</v>
      </c>
      <c r="H105" s="42">
        <f ca="1">(FOM_Curves!D104+FOM_Curves!L104+FOM_Curves!M104)*FOM_Curves!A104</f>
        <v>5.1987329929452608</v>
      </c>
      <c r="I105" s="42">
        <f ca="1">(FOM_Curves!$D$9+FOM_Curves!N104+FOM_Curves!O104)*FOM_Curves!A104</f>
        <v>3.1144541403957438</v>
      </c>
      <c r="J105" s="42">
        <f ca="1">(FOM_Curves!D104+FOM_Curves!P104+FOM_Curves!Q104)*FOM_Curves!A104</f>
        <v>5.5450633158764493</v>
      </c>
      <c r="K105" s="42">
        <f ca="1">(FOM_Curves!D104+FOM_Curves!R104+FOM_Curves!S104)*FOM_Curves!A104</f>
        <v>5.469500336327827</v>
      </c>
      <c r="L105" s="42">
        <f ca="1">(FOM_Curves!D104+FOM_Curves!T104+FOM_Curves!U104)*FOM_Curves!A104</f>
        <v>6.0022193421456187</v>
      </c>
      <c r="M105" s="42">
        <f ca="1">(FOM_Curves!D104+FOM_Curves!V104+FOM_Curves!W104)*FOM_Curves!A104</f>
        <v>5.551360230838835</v>
      </c>
      <c r="N105" s="42">
        <f ca="1">(FOM_Curves!D104+FOM_Curves!X104+FOM_Curves!Y104)*FOM_Curves!A104</f>
        <v>6.0551134278296548</v>
      </c>
      <c r="O105" s="42">
        <f ca="1">(FOM_Curves!D104+FOM_Curves!Z104+FOM_Curves!AA104)*FOM_Curves!A104</f>
        <v>5.0416155872850279</v>
      </c>
    </row>
    <row r="106" spans="3:15" x14ac:dyDescent="0.2">
      <c r="C106" s="33">
        <v>40118</v>
      </c>
      <c r="D106" s="42">
        <f ca="1">FOM_Curves!D105*FOM_Curves!A105</f>
        <v>5.8082765449411058</v>
      </c>
      <c r="E106" s="42">
        <f ca="1">(FOM_Curves!D105+FOM_Curves!F105+FOM_Curves!G105)*FOM_Curves!A105</f>
        <v>6.1722351011279946</v>
      </c>
      <c r="F106" s="42">
        <f ca="1">(FOM_Curves!D105+FOM_Curves!H105+FOM_Curves!I105)*FOM_Curves!A105</f>
        <v>6.5738445424376657</v>
      </c>
      <c r="G106" s="42">
        <f ca="1">(FOM_Curves!D105+FOM_Curves!J105+FOM_Curves!K105)*FOM_Curves!A105</f>
        <v>5.8459274300638882</v>
      </c>
      <c r="H106" s="42">
        <f ca="1">(FOM_Curves!D105+FOM_Curves!L105+FOM_Curves!M105)*FOM_Curves!A105</f>
        <v>5.3815665135495818</v>
      </c>
      <c r="I106" s="42">
        <f ca="1">(FOM_Curves!$D$9+FOM_Curves!N105+FOM_Curves!O105)*FOM_Curves!A105</f>
        <v>3.1036879636212951</v>
      </c>
      <c r="J106" s="42">
        <f ca="1">(FOM_Curves!D105+FOM_Curves!P105+FOM_Curves!Q105)*FOM_Curves!A105</f>
        <v>5.726699627175079</v>
      </c>
      <c r="K106" s="42">
        <f ca="1">(FOM_Curves!D105+FOM_Curves!R105+FOM_Curves!S105)*FOM_Curves!A105</f>
        <v>5.651397856929516</v>
      </c>
      <c r="L106" s="42">
        <f ca="1">(FOM_Curves!D105+FOM_Curves!T105+FOM_Curves!U105)*FOM_Curves!A105</f>
        <v>6.2575771074062994</v>
      </c>
      <c r="M106" s="42">
        <f ca="1">(FOM_Curves!D105+FOM_Curves!V105+FOM_Curves!W105)*FOM_Curves!A105</f>
        <v>5.7329747746955437</v>
      </c>
      <c r="N106" s="42">
        <f ca="1">(FOM_Curves!D105+FOM_Curves!X105+FOM_Curves!Y105)*FOM_Curves!A105</f>
        <v>6.2349865763326306</v>
      </c>
      <c r="O106" s="42">
        <f ca="1">(FOM_Curves!D105+FOM_Curves!Z105+FOM_Curves!AA105)*FOM_Curves!A105</f>
        <v>5.2249878968471091</v>
      </c>
    </row>
    <row r="107" spans="3:15" x14ac:dyDescent="0.2">
      <c r="C107" s="33">
        <v>40148</v>
      </c>
      <c r="D107" s="42">
        <f ca="1">FOM_Curves!D106*FOM_Curves!A106</f>
        <v>5.8199491782622301</v>
      </c>
      <c r="E107" s="42">
        <f ca="1">(FOM_Curves!D106+FOM_Curves!F106+FOM_Curves!G106)*FOM_Curves!A106</f>
        <v>6.1826017914328464</v>
      </c>
      <c r="F107" s="42">
        <f ca="1">(FOM_Curves!D106+FOM_Curves!H106+FOM_Curves!I106)*FOM_Curves!A106</f>
        <v>6.5827701921728368</v>
      </c>
      <c r="G107" s="42">
        <f ca="1">(FOM_Curves!D106+FOM_Curves!J106+FOM_Curves!K106)*FOM_Curves!A106</f>
        <v>5.8574649658316051</v>
      </c>
      <c r="H107" s="42">
        <f ca="1">(FOM_Curves!D106+FOM_Curves!L106+FOM_Curves!M106)*FOM_Curves!A106</f>
        <v>5.3947702524759915</v>
      </c>
      <c r="I107" s="42">
        <f ca="1">(FOM_Curves!$D$9+FOM_Curves!N106+FOM_Curves!O106)*FOM_Curves!A106</f>
        <v>3.0925514219687353</v>
      </c>
      <c r="J107" s="42">
        <f ca="1">(FOM_Curves!D106+FOM_Curves!P106+FOM_Curves!Q106)*FOM_Curves!A106</f>
        <v>5.7386649718619198</v>
      </c>
      <c r="K107" s="42">
        <f ca="1">(FOM_Curves!D106+FOM_Curves!R106+FOM_Curves!S106)*FOM_Curves!A106</f>
        <v>5.6636333967231716</v>
      </c>
      <c r="L107" s="42">
        <f ca="1">(FOM_Curves!D106+FOM_Curves!T106+FOM_Curves!U106)*FOM_Curves!A106</f>
        <v>6.3551744142519668</v>
      </c>
      <c r="M107" s="42">
        <f ca="1">(FOM_Curves!D106+FOM_Curves!V106+FOM_Curves!W106)*FOM_Curves!A106</f>
        <v>5.7449176031234828</v>
      </c>
      <c r="N107" s="42">
        <f ca="1">(FOM_Curves!D106+FOM_Curves!X106+FOM_Curves!Y106)*FOM_Curves!A106</f>
        <v>6.2451281040484696</v>
      </c>
      <c r="O107" s="42">
        <f ca="1">(FOM_Curves!D106+FOM_Curves!Z106+FOM_Curves!AA106)*FOM_Curves!A106</f>
        <v>5.2387489123517748</v>
      </c>
    </row>
    <row r="108" spans="3:15" x14ac:dyDescent="0.2">
      <c r="C108" s="33">
        <v>40179</v>
      </c>
      <c r="D108" s="42">
        <f ca="1">FOM_Curves!D107*FOM_Curves!A107</f>
        <v>5.6943042862237512</v>
      </c>
      <c r="E108" s="42">
        <f ca="1">(FOM_Curves!D107+FOM_Curves!F107+FOM_Curves!G107)*FOM_Curves!A107</f>
        <v>6.0556496348025011</v>
      </c>
      <c r="F108" s="42">
        <f ca="1">(FOM_Curves!D107+FOM_Curves!H107+FOM_Curves!I107)*FOM_Curves!A107</f>
        <v>6.4543755366825017</v>
      </c>
      <c r="G108" s="42">
        <f ca="1">(FOM_Curves!D107+FOM_Curves!J107+FOM_Curves!K107)*FOM_Curves!A107</f>
        <v>5.7316848395250011</v>
      </c>
      <c r="H108" s="42">
        <f ca="1">(FOM_Curves!D107+FOM_Curves!L107+FOM_Curves!M107)*FOM_Curves!A107</f>
        <v>5.2706580154762515</v>
      </c>
      <c r="I108" s="42">
        <f ca="1">(FOM_Curves!$D$9+FOM_Curves!N107+FOM_Curves!O107)*FOM_Curves!A107</f>
        <v>3.0814036104663751</v>
      </c>
      <c r="J108" s="42">
        <f ca="1">(FOM_Curves!D107+FOM_Curves!P107+FOM_Curves!Q107)*FOM_Curves!A107</f>
        <v>5.6133130874043751</v>
      </c>
      <c r="K108" s="42">
        <f ca="1">(FOM_Curves!D107+FOM_Curves!R107+FOM_Curves!S107)*FOM_Curves!A107</f>
        <v>5.5385519808018762</v>
      </c>
      <c r="L108" s="42">
        <f ca="1">(FOM_Curves!D107+FOM_Curves!T107+FOM_Curves!U107)*FOM_Curves!A107</f>
        <v>6.0656177823495012</v>
      </c>
      <c r="M108" s="42">
        <f ca="1">(FOM_Curves!D107+FOM_Curves!V107+FOM_Curves!W107)*FOM_Curves!A107</f>
        <v>5.6195431796212514</v>
      </c>
      <c r="N108" s="42">
        <f ca="1">(FOM_Curves!D107+FOM_Curves!X107+FOM_Curves!Y107)*FOM_Curves!A107</f>
        <v>6.1179505569712509</v>
      </c>
      <c r="O108" s="42">
        <f ca="1">(FOM_Curves!D107+FOM_Curves!Z107+FOM_Curves!AA107)*FOM_Curves!A107</f>
        <v>5.1151944689990909</v>
      </c>
    </row>
    <row r="109" spans="3:15" x14ac:dyDescent="0.2">
      <c r="C109" s="33">
        <v>40210</v>
      </c>
      <c r="D109" s="42">
        <f ca="1">FOM_Curves!D108*FOM_Curves!A108</f>
        <v>5.5080176326188184</v>
      </c>
      <c r="E109" s="42">
        <f ca="1">(FOM_Curves!D108+FOM_Curves!F108+FOM_Curves!G108)*FOM_Curves!A108</f>
        <v>5.8681811305803651</v>
      </c>
      <c r="F109" s="42">
        <f ca="1">(FOM_Curves!D108+FOM_Curves!H108+FOM_Curves!I108)*FOM_Curves!A108</f>
        <v>6.2656029214344855</v>
      </c>
      <c r="G109" s="42">
        <f ca="1">(FOM_Curves!D108+FOM_Curves!J108+FOM_Curves!K108)*FOM_Curves!A108</f>
        <v>5.545275925511393</v>
      </c>
      <c r="H109" s="42">
        <f ca="1">(FOM_Curves!D108+FOM_Curves!L108+FOM_Curves!M108)*FOM_Curves!A108</f>
        <v>5.085756979836316</v>
      </c>
      <c r="I109" s="42">
        <f ca="1">(FOM_Curves!$D$9+FOM_Curves!N108+FOM_Curves!O108)*FOM_Curves!A108</f>
        <v>3.0713252774444957</v>
      </c>
      <c r="J109" s="42">
        <f ca="1">(FOM_Curves!D108+FOM_Curves!P108+FOM_Curves!Q108)*FOM_Curves!A108</f>
        <v>5.4272913313515749</v>
      </c>
      <c r="K109" s="42">
        <f ca="1">(FOM_Curves!D108+FOM_Curves!R108+FOM_Curves!S108)*FOM_Curves!A108</f>
        <v>5.3527747455664283</v>
      </c>
      <c r="L109" s="42">
        <f ca="1">(FOM_Curves!D108+FOM_Curves!T108+FOM_Curves!U108)*FOM_Curves!A108</f>
        <v>5.6545669179962745</v>
      </c>
      <c r="M109" s="42">
        <f ca="1">(FOM_Curves!D108+FOM_Curves!V108+FOM_Curves!W108)*FOM_Curves!A108</f>
        <v>5.4335010468336717</v>
      </c>
      <c r="N109" s="42">
        <f ca="1">(FOM_Curves!D108+FOM_Curves!X108+FOM_Curves!Y108)*FOM_Curves!A108</f>
        <v>5.9302782854013207</v>
      </c>
      <c r="O109" s="42">
        <f ca="1">(FOM_Curves!D108+FOM_Curves!Z108+FOM_Curves!AA108)*FOM_Curves!A108</f>
        <v>4.9307976749871862</v>
      </c>
    </row>
    <row r="110" spans="3:15" x14ac:dyDescent="0.2">
      <c r="C110" s="33">
        <v>40238</v>
      </c>
      <c r="D110" s="42">
        <f ca="1">FOM_Curves!D109*FOM_Curves!A109</f>
        <v>5.297425315625242</v>
      </c>
      <c r="E110" s="42">
        <f ca="1">(FOM_Curves!D109+FOM_Curves!F109+FOM_Curves!G109)*FOM_Curves!A109</f>
        <v>5.6686534386543403</v>
      </c>
      <c r="F110" s="42">
        <f ca="1">(FOM_Curves!D109+FOM_Curves!H109+FOM_Curves!I109)*FOM_Curves!A109</f>
        <v>5.9347002601585279</v>
      </c>
      <c r="G110" s="42">
        <f ca="1">(FOM_Curves!D109+FOM_Curves!J109+FOM_Curves!K109)*FOM_Curves!A109</f>
        <v>5.3345481279281524</v>
      </c>
      <c r="H110" s="42">
        <f ca="1">(FOM_Curves!D109+FOM_Curves!L109+FOM_Curves!M109)*FOM_Curves!A109</f>
        <v>4.8024544849197772</v>
      </c>
      <c r="I110" s="42">
        <f ca="1">(FOM_Curves!$D$9+FOM_Curves!N109+FOM_Curves!O109)*FOM_Curves!A109</f>
        <v>2.9859115362307196</v>
      </c>
      <c r="J110" s="42">
        <f ca="1">(FOM_Curves!D109+FOM_Curves!P109+FOM_Curves!Q109)*FOM_Curves!A109</f>
        <v>5.2169925556356036</v>
      </c>
      <c r="K110" s="42">
        <f ca="1">(FOM_Curves!D109+FOM_Curves!R109+FOM_Curves!S109)*FOM_Curves!A109</f>
        <v>5.059220603348237</v>
      </c>
      <c r="L110" s="42">
        <f ca="1">(FOM_Curves!D109+FOM_Curves!T109+FOM_Curves!U109)*FOM_Curves!A109</f>
        <v>5.0066299525857811</v>
      </c>
      <c r="M110" s="42">
        <f ca="1">(FOM_Curves!D109+FOM_Curves!V109+FOM_Curves!W109)*FOM_Curves!A109</f>
        <v>5.223179691019423</v>
      </c>
      <c r="N110" s="42">
        <f ca="1">(FOM_Curves!D109+FOM_Curves!X109+FOM_Curves!Y109)*FOM_Curves!A109</f>
        <v>5.6686534386543403</v>
      </c>
      <c r="O110" s="42">
        <f ca="1">(FOM_Curves!D109+FOM_Curves!Z109+FOM_Curves!AA109)*FOM_Curves!A109</f>
        <v>4.5631764981951486</v>
      </c>
    </row>
    <row r="111" spans="3:15" x14ac:dyDescent="0.2">
      <c r="C111" s="33">
        <v>40269</v>
      </c>
      <c r="D111" s="42">
        <f ca="1">FOM_Curves!D110*FOM_Curves!A110</f>
        <v>5.2836314902623291</v>
      </c>
      <c r="E111" s="42">
        <f ca="1">(FOM_Curves!D110+FOM_Curves!F110+FOM_Curves!G110)*FOM_Curves!A110</f>
        <v>5.653547347223518</v>
      </c>
      <c r="F111" s="42">
        <f ca="1">(FOM_Curves!D110+FOM_Curves!H110+FOM_Curves!I110)*FOM_Curves!A110</f>
        <v>5.9186537113790374</v>
      </c>
      <c r="G111" s="42">
        <f ca="1">(FOM_Curves!D110+FOM_Curves!J110+FOM_Curves!K110)*FOM_Curves!A110</f>
        <v>5.3206230759584479</v>
      </c>
      <c r="H111" s="42">
        <f ca="1">(FOM_Curves!D110+FOM_Curves!L110+FOM_Curves!M110)*FOM_Curves!A110</f>
        <v>4.7904103476474091</v>
      </c>
      <c r="I111" s="42">
        <f ca="1">(FOM_Curves!$D$9+FOM_Curves!N110+FOM_Curves!O110)*FOM_Curves!A110</f>
        <v>2.9753565428245041</v>
      </c>
      <c r="J111" s="42">
        <f ca="1">(FOM_Curves!D110+FOM_Curves!P110+FOM_Curves!Q110)*FOM_Curves!A110</f>
        <v>5.2034830545874042</v>
      </c>
      <c r="K111" s="42">
        <f ca="1">(FOM_Curves!D110+FOM_Curves!R110+FOM_Curves!S110)*FOM_Curves!A110</f>
        <v>5.046268815378899</v>
      </c>
      <c r="L111" s="42">
        <f ca="1">(FOM_Curves!D110+FOM_Curves!T110+FOM_Curves!U110)*FOM_Curves!A110</f>
        <v>4.9938640689760634</v>
      </c>
      <c r="M111" s="42">
        <f ca="1">(FOM_Curves!D110+FOM_Curves!V110+FOM_Curves!W110)*FOM_Curves!A110</f>
        <v>5.2096483188700917</v>
      </c>
      <c r="N111" s="42">
        <f ca="1">(FOM_Curves!D110+FOM_Curves!X110+FOM_Curves!Y110)*FOM_Curves!A110</f>
        <v>5.653547347223518</v>
      </c>
      <c r="O111" s="42">
        <f ca="1">(FOM_Curves!D110+FOM_Curves!Z110+FOM_Curves!AA110)*FOM_Curves!A110</f>
        <v>4.5519767367972594</v>
      </c>
    </row>
    <row r="112" spans="3:15" x14ac:dyDescent="0.2">
      <c r="C112" s="33">
        <v>40299</v>
      </c>
      <c r="D112" s="42">
        <f ca="1">FOM_Curves!D111*FOM_Curves!A111</f>
        <v>5.3133878513900434</v>
      </c>
      <c r="E112" s="42">
        <f ca="1">(FOM_Curves!D111+FOM_Curves!F111+FOM_Curves!G111)*FOM_Curves!A111</f>
        <v>5.6819465462841503</v>
      </c>
      <c r="F112" s="42">
        <f ca="1">(FOM_Curves!D111+FOM_Curves!H111+FOM_Curves!I111)*FOM_Curves!A111</f>
        <v>5.946080277624926</v>
      </c>
      <c r="G112" s="42">
        <f ca="1">(FOM_Curves!D111+FOM_Curves!J111+FOM_Curves!K111)*FOM_Curves!A111</f>
        <v>5.3502437208794538</v>
      </c>
      <c r="H112" s="42">
        <f ca="1">(FOM_Curves!D111+FOM_Curves!L111+FOM_Curves!M111)*FOM_Curves!A111</f>
        <v>4.8219762581979007</v>
      </c>
      <c r="I112" s="42">
        <f ca="1">(FOM_Curves!$D$9+FOM_Curves!N111+FOM_Curves!O111)*FOM_Curves!A111</f>
        <v>2.9644404359316012</v>
      </c>
      <c r="J112" s="42">
        <f ca="1">(FOM_Curves!D111+FOM_Curves!P111+FOM_Curves!Q111)*FOM_Curves!A111</f>
        <v>5.2335334674963194</v>
      </c>
      <c r="K112" s="42">
        <f ca="1">(FOM_Curves!D111+FOM_Curves!R111+FOM_Curves!S111)*FOM_Curves!A111</f>
        <v>5.0768960221663244</v>
      </c>
      <c r="L112" s="42">
        <f ca="1">(FOM_Curves!D111+FOM_Curves!T111+FOM_Curves!U111)*FOM_Curves!A111</f>
        <v>5.0246835403896588</v>
      </c>
      <c r="M112" s="42">
        <f ca="1">(FOM_Curves!D111+FOM_Curves!V111+FOM_Curves!W111)*FOM_Curves!A111</f>
        <v>5.2396761124112219</v>
      </c>
      <c r="N112" s="42">
        <f ca="1">(FOM_Curves!D111+FOM_Curves!X111+FOM_Curves!Y111)*FOM_Curves!A111</f>
        <v>5.6819465462841503</v>
      </c>
      <c r="O112" s="42">
        <f ca="1">(FOM_Curves!D111+FOM_Curves!Z111+FOM_Curves!AA111)*FOM_Curves!A111</f>
        <v>4.584415898315279</v>
      </c>
    </row>
    <row r="113" spans="3:15" x14ac:dyDescent="0.2">
      <c r="C113" s="33">
        <v>40330</v>
      </c>
      <c r="D113" s="42">
        <f ca="1">FOM_Curves!D112*FOM_Curves!A112</f>
        <v>5.3495244592095155</v>
      </c>
      <c r="E113" s="42">
        <f ca="1">(FOM_Curves!D112+FOM_Curves!F112+FOM_Curves!G112)*FOM_Curves!A112</f>
        <v>5.7167687012605111</v>
      </c>
      <c r="F113" s="42">
        <f ca="1">(FOM_Curves!D112+FOM_Curves!H112+FOM_Curves!I112)*FOM_Curves!A112</f>
        <v>5.9799604080637252</v>
      </c>
      <c r="G113" s="42">
        <f ca="1">(FOM_Curves!D112+FOM_Curves!J112+FOM_Curves!K112)*FOM_Curves!A112</f>
        <v>5.3862488834146154</v>
      </c>
      <c r="H113" s="42">
        <f ca="1">(FOM_Curves!D112+FOM_Curves!L112+FOM_Curves!M112)*FOM_Curves!A112</f>
        <v>4.8598654698081871</v>
      </c>
      <c r="I113" s="42">
        <f ca="1">(FOM_Curves!$D$9+FOM_Curves!N112+FOM_Curves!O112)*FOM_Curves!A112</f>
        <v>2.9538678535635152</v>
      </c>
      <c r="J113" s="42">
        <f ca="1">(FOM_Curves!D112+FOM_Curves!P112+FOM_Curves!Q112)*FOM_Curves!A112</f>
        <v>5.2699548734317991</v>
      </c>
      <c r="K113" s="42">
        <f ca="1">(FOM_Curves!D112+FOM_Curves!R112+FOM_Curves!S112)*FOM_Curves!A112</f>
        <v>5.1138760705601261</v>
      </c>
      <c r="L113" s="42">
        <f ca="1">(FOM_Curves!D112+FOM_Curves!T112+FOM_Curves!U112)*FOM_Curves!A112</f>
        <v>5.0618498029362344</v>
      </c>
      <c r="M113" s="42">
        <f ca="1">(FOM_Curves!D112+FOM_Curves!V112+FOM_Curves!W112)*FOM_Curves!A112</f>
        <v>5.2760756107993165</v>
      </c>
      <c r="N113" s="42">
        <f ca="1">(FOM_Curves!D112+FOM_Curves!X112+FOM_Curves!Y112)*FOM_Curves!A112</f>
        <v>5.7167687012605111</v>
      </c>
      <c r="O113" s="42">
        <f ca="1">(FOM_Curves!D112+FOM_Curves!Z112+FOM_Curves!AA112)*FOM_Curves!A112</f>
        <v>4.6231508676584054</v>
      </c>
    </row>
    <row r="114" spans="3:15" x14ac:dyDescent="0.2">
      <c r="C114" s="33">
        <v>40360</v>
      </c>
      <c r="D114" s="42">
        <f ca="1">FOM_Curves!D113*FOM_Curves!A113</f>
        <v>5.3772886571691467</v>
      </c>
      <c r="E114" s="42">
        <f ca="1">(FOM_Curves!D113+FOM_Curves!F113+FOM_Curves!G113)*FOM_Curves!A113</f>
        <v>5.7431735737376979</v>
      </c>
      <c r="F114" s="42">
        <f ca="1">(FOM_Curves!D113+FOM_Curves!H113+FOM_Curves!I113)*FOM_Curves!A113</f>
        <v>6.0053910972784932</v>
      </c>
      <c r="G114" s="42">
        <f ca="1">(FOM_Curves!D113+FOM_Curves!J113+FOM_Curves!K113)*FOM_Curves!A113</f>
        <v>5.4138771488260025</v>
      </c>
      <c r="H114" s="42">
        <f ca="1">(FOM_Curves!D113+FOM_Curves!L113+FOM_Curves!M113)*FOM_Curves!A113</f>
        <v>4.889442101744411</v>
      </c>
      <c r="I114" s="42">
        <f ca="1">(FOM_Curves!$D$9+FOM_Curves!N113+FOM_Curves!O113)*FOM_Curves!A113</f>
        <v>2.942934345599717</v>
      </c>
      <c r="J114" s="42">
        <f ca="1">(FOM_Curves!D113+FOM_Curves!P113+FOM_Curves!Q113)*FOM_Curves!A113</f>
        <v>5.2980135919126266</v>
      </c>
      <c r="K114" s="42">
        <f ca="1">(FOM_Curves!D113+FOM_Curves!R113+FOM_Curves!S113)*FOM_Curves!A113</f>
        <v>5.1425125023709928</v>
      </c>
      <c r="L114" s="42">
        <f ca="1">(FOM_Curves!D113+FOM_Curves!T113+FOM_Curves!U113)*FOM_Curves!A113</f>
        <v>5.090678805857114</v>
      </c>
      <c r="M114" s="42">
        <f ca="1">(FOM_Curves!D113+FOM_Curves!V113+FOM_Curves!W113)*FOM_Curves!A113</f>
        <v>5.304111673855437</v>
      </c>
      <c r="N114" s="42">
        <f ca="1">(FOM_Curves!D113+FOM_Curves!X113+FOM_Curves!Y113)*FOM_Curves!A113</f>
        <v>5.7431735737376979</v>
      </c>
      <c r="O114" s="42">
        <f ca="1">(FOM_Curves!D113+FOM_Curves!Z113+FOM_Curves!AA113)*FOM_Curves!A113</f>
        <v>4.6536021171464057</v>
      </c>
    </row>
    <row r="115" spans="3:15" x14ac:dyDescent="0.2">
      <c r="C115" s="33">
        <v>40391</v>
      </c>
      <c r="D115" s="42">
        <f ca="1">FOM_Curves!D114*FOM_Curves!A114</f>
        <v>5.3500055351173526</v>
      </c>
      <c r="E115" s="42">
        <f ca="1">(FOM_Curves!D114+FOM_Curves!F114+FOM_Curves!G114)*FOM_Curves!A114</f>
        <v>5.7145301003081785</v>
      </c>
      <c r="F115" s="42">
        <f ca="1">(FOM_Curves!D114+FOM_Curves!H114+FOM_Curves!I114)*FOM_Curves!A114</f>
        <v>5.975772705361603</v>
      </c>
      <c r="G115" s="42">
        <f ca="1">(FOM_Curves!D114+FOM_Curves!J114+FOM_Curves!K114)*FOM_Curves!A114</f>
        <v>5.3864579916364352</v>
      </c>
      <c r="H115" s="42">
        <f ca="1">(FOM_Curves!D114+FOM_Curves!L114+FOM_Curves!M114)*FOM_Curves!A114</f>
        <v>4.8639727815295846</v>
      </c>
      <c r="I115" s="42">
        <f ca="1">(FOM_Curves!$D$9+FOM_Curves!N114+FOM_Curves!O114)*FOM_Curves!A114</f>
        <v>2.9319925860182092</v>
      </c>
      <c r="J115" s="42">
        <f ca="1">(FOM_Curves!D114+FOM_Curves!P114+FOM_Curves!Q114)*FOM_Curves!A114</f>
        <v>5.2710252126593398</v>
      </c>
      <c r="K115" s="42">
        <f ca="1">(FOM_Curves!D114+FOM_Curves!R114+FOM_Curves!S114)*FOM_Curves!A114</f>
        <v>5.1161022724532392</v>
      </c>
      <c r="L115" s="42">
        <f ca="1">(FOM_Curves!D114+FOM_Curves!T114+FOM_Curves!U114)*FOM_Curves!A114</f>
        <v>5.0644612923845385</v>
      </c>
      <c r="M115" s="42">
        <f ca="1">(FOM_Curves!D114+FOM_Curves!V114+FOM_Curves!W114)*FOM_Curves!A114</f>
        <v>5.2771006220791881</v>
      </c>
      <c r="N115" s="42">
        <f ca="1">(FOM_Curves!D114+FOM_Curves!X114+FOM_Curves!Y114)*FOM_Curves!A114</f>
        <v>5.7145301003081785</v>
      </c>
      <c r="O115" s="42">
        <f ca="1">(FOM_Curves!D114+FOM_Curves!Z114+FOM_Curves!AA114)*FOM_Curves!A114</f>
        <v>4.6290080621117937</v>
      </c>
    </row>
    <row r="116" spans="3:15" x14ac:dyDescent="0.2">
      <c r="C116" s="33">
        <v>40422</v>
      </c>
      <c r="D116" s="42">
        <f ca="1">FOM_Curves!D115*FOM_Curves!A115</f>
        <v>5.3524629339338761</v>
      </c>
      <c r="E116" s="42">
        <f ca="1">(FOM_Curves!D115+FOM_Curves!F115+FOM_Curves!G115)*FOM_Curves!A115</f>
        <v>5.7156700997742202</v>
      </c>
      <c r="F116" s="42">
        <f ca="1">(FOM_Curves!D115+FOM_Curves!H115+FOM_Curves!I115)*FOM_Curves!A115</f>
        <v>5.9759685686264667</v>
      </c>
      <c r="G116" s="42">
        <f ca="1">(FOM_Curves!D115+FOM_Curves!J115+FOM_Curves!K115)*FOM_Curves!A115</f>
        <v>5.3887836505179108</v>
      </c>
      <c r="H116" s="42">
        <f ca="1">(FOM_Curves!D115+FOM_Curves!L115+FOM_Curves!M115)*FOM_Curves!A115</f>
        <v>4.868186712813416</v>
      </c>
      <c r="I116" s="42">
        <f ca="1">(FOM_Curves!$D$9+FOM_Curves!N115+FOM_Curves!O115)*FOM_Curves!A115</f>
        <v>2.9213963039091704</v>
      </c>
      <c r="J116" s="42">
        <f ca="1">(FOM_Curves!D115+FOM_Curves!P115+FOM_Curves!Q115)*FOM_Curves!A115</f>
        <v>5.2737680480018003</v>
      </c>
      <c r="K116" s="42">
        <f ca="1">(FOM_Curves!D115+FOM_Curves!R115+FOM_Curves!S115)*FOM_Curves!A115</f>
        <v>5.1194050025196551</v>
      </c>
      <c r="L116" s="42">
        <f ca="1">(FOM_Curves!D115+FOM_Curves!T115+FOM_Curves!U115)*FOM_Curves!A115</f>
        <v>5.0679506540256058</v>
      </c>
      <c r="M116" s="42">
        <f ca="1">(FOM_Curves!D115+FOM_Curves!V115+FOM_Curves!W115)*FOM_Curves!A115</f>
        <v>5.2798215007658076</v>
      </c>
      <c r="N116" s="42">
        <f ca="1">(FOM_Curves!D115+FOM_Curves!X115+FOM_Curves!Y115)*FOM_Curves!A115</f>
        <v>5.7156700997742202</v>
      </c>
      <c r="O116" s="42">
        <f ca="1">(FOM_Curves!D115+FOM_Curves!Z115+FOM_Curves!AA115)*FOM_Curves!A115</f>
        <v>4.6340696112045228</v>
      </c>
    </row>
    <row r="117" spans="3:15" x14ac:dyDescent="0.2">
      <c r="C117" s="33">
        <v>40452</v>
      </c>
      <c r="D117" s="42">
        <f ca="1">FOM_Curves!D116*FOM_Curves!A116</f>
        <v>5.5217537816887132</v>
      </c>
      <c r="E117" s="42">
        <f ca="1">(FOM_Curves!D116+FOM_Curves!F116+FOM_Curves!G116)*FOM_Curves!A116</f>
        <v>5.9945645030565533</v>
      </c>
      <c r="F117" s="42">
        <f ca="1">(FOM_Curves!D116+FOM_Curves!H116+FOM_Curves!I116)*FOM_Curves!A116</f>
        <v>6.1754869729677173</v>
      </c>
      <c r="G117" s="42">
        <f ca="1">(FOM_Curves!D116+FOM_Curves!J116+FOM_Curves!K116)*FOM_Curves!A116</f>
        <v>5.5579382756709457</v>
      </c>
      <c r="H117" s="42">
        <f ca="1">(FOM_Curves!D116+FOM_Curves!L116+FOM_Curves!M116)*FOM_Curves!A116</f>
        <v>5.1116628498900756</v>
      </c>
      <c r="I117" s="42">
        <f ca="1">(FOM_Curves!$D$9+FOM_Curves!N116+FOM_Curves!O116)*FOM_Curves!A116</f>
        <v>2.9828084539353834</v>
      </c>
      <c r="J117" s="42">
        <f ca="1">(FOM_Curves!D116+FOM_Curves!P116+FOM_Curves!Q116)*FOM_Curves!A116</f>
        <v>5.443354044727208</v>
      </c>
      <c r="K117" s="42">
        <f ca="1">(FOM_Curves!D116+FOM_Curves!R116+FOM_Curves!S116)*FOM_Curves!A116</f>
        <v>5.3709850567627431</v>
      </c>
      <c r="L117" s="42">
        <f ca="1">(FOM_Curves!D116+FOM_Curves!T116+FOM_Curves!U116)*FOM_Curves!A116</f>
        <v>5.8811864219122247</v>
      </c>
      <c r="M117" s="42">
        <f ca="1">(FOM_Curves!D116+FOM_Curves!V116+FOM_Curves!W116)*FOM_Curves!A116</f>
        <v>5.4493847937242483</v>
      </c>
      <c r="N117" s="42">
        <f ca="1">(FOM_Curves!D116+FOM_Curves!X116+FOM_Curves!Y116)*FOM_Curves!A116</f>
        <v>5.9342570130861656</v>
      </c>
      <c r="O117" s="42">
        <f ca="1">(FOM_Curves!D116+FOM_Curves!Z116+FOM_Curves!AA116)*FOM_Curves!A116</f>
        <v>4.8465465275091359</v>
      </c>
    </row>
    <row r="118" spans="3:15" x14ac:dyDescent="0.2">
      <c r="C118" s="33">
        <v>40483</v>
      </c>
      <c r="D118" s="42">
        <f ca="1">FOM_Curves!D117*FOM_Curves!A117</f>
        <v>5.6939044257927902</v>
      </c>
      <c r="E118" s="42">
        <f ca="1">(FOM_Curves!D117+FOM_Curves!F117+FOM_Curves!G117)*FOM_Curves!A117</f>
        <v>6.1649914952125391</v>
      </c>
      <c r="F118" s="42">
        <f ca="1">(FOM_Curves!D117+FOM_Curves!H117+FOM_Curves!I117)*FOM_Curves!A117</f>
        <v>6.4293770953970926</v>
      </c>
      <c r="G118" s="42">
        <f ca="1">(FOM_Curves!D117+FOM_Curves!J117+FOM_Curves!K117)*FOM_Curves!A117</f>
        <v>5.7299570076361386</v>
      </c>
      <c r="H118" s="42">
        <f ca="1">(FOM_Curves!D117+FOM_Curves!L117+FOM_Curves!M117)*FOM_Curves!A117</f>
        <v>5.2853084982348442</v>
      </c>
      <c r="I118" s="42">
        <f ca="1">(FOM_Curves!$D$9+FOM_Curves!N117+FOM_Curves!O117)*FOM_Curves!A117</f>
        <v>2.9719344966200016</v>
      </c>
      <c r="J118" s="42">
        <f ca="1">(FOM_Curves!D117+FOM_Curves!P117+FOM_Curves!Q117)*FOM_Curves!A117</f>
        <v>5.6157904984655351</v>
      </c>
      <c r="K118" s="42">
        <f ca="1">(FOM_Curves!D117+FOM_Curves!R117+FOM_Curves!S117)*FOM_Curves!A117</f>
        <v>5.5436853347788393</v>
      </c>
      <c r="L118" s="42">
        <f ca="1">(FOM_Curves!D117+FOM_Curves!T117+FOM_Curves!U117)*FOM_Curves!A117</f>
        <v>6.1241319024567442</v>
      </c>
      <c r="M118" s="42">
        <f ca="1">(FOM_Curves!D117+FOM_Curves!V117+FOM_Curves!W117)*FOM_Curves!A117</f>
        <v>5.6217992621060944</v>
      </c>
      <c r="N118" s="42">
        <f ca="1">(FOM_Curves!D117+FOM_Curves!X117+FOM_Curves!Y117)*FOM_Curves!A117</f>
        <v>6.1049038588069591</v>
      </c>
      <c r="O118" s="42">
        <f ca="1">(FOM_Curves!D117+FOM_Curves!Z117+FOM_Curves!AA117)*FOM_Curves!A117</f>
        <v>5.0211535956944608</v>
      </c>
    </row>
    <row r="119" spans="3:15" x14ac:dyDescent="0.2">
      <c r="C119" s="33">
        <v>40513</v>
      </c>
      <c r="D119" s="42">
        <f ca="1">FOM_Curves!D118*FOM_Curves!A118</f>
        <v>5.7064841133478046</v>
      </c>
      <c r="E119" s="42">
        <f ca="1">(FOM_Curves!D118+FOM_Curves!F118+FOM_Curves!G118)*FOM_Curves!A118</f>
        <v>6.1757890063368608</v>
      </c>
      <c r="F119" s="42">
        <f ca="1">(FOM_Curves!D118+FOM_Curves!H118+FOM_Curves!I118)*FOM_Curves!A118</f>
        <v>6.4391744054633735</v>
      </c>
      <c r="G119" s="42">
        <f ca="1">(FOM_Curves!D118+FOM_Curves!J118+FOM_Curves!K118)*FOM_Curves!A118</f>
        <v>5.7424003041377842</v>
      </c>
      <c r="H119" s="42">
        <f ca="1">(FOM_Curves!D118+FOM_Curves!L118+FOM_Curves!M118)*FOM_Curves!A118</f>
        <v>5.2994339510613786</v>
      </c>
      <c r="I119" s="42">
        <f ca="1">(FOM_Curves!$D$9+FOM_Curves!N118+FOM_Curves!O118)*FOM_Curves!A118</f>
        <v>2.9606913274539224</v>
      </c>
      <c r="J119" s="42">
        <f ca="1">(FOM_Curves!D118+FOM_Curves!P118+FOM_Curves!Q118)*FOM_Curves!A118</f>
        <v>5.6286656999695168</v>
      </c>
      <c r="K119" s="42">
        <f ca="1">(FOM_Curves!D118+FOM_Curves!R118+FOM_Curves!S118)*FOM_Curves!A118</f>
        <v>5.5568333183895602</v>
      </c>
      <c r="L119" s="42">
        <f ca="1">(FOM_Curves!D118+FOM_Curves!T118+FOM_Curves!U118)*FOM_Curves!A118</f>
        <v>6.2188884352848364</v>
      </c>
      <c r="M119" s="42">
        <f ca="1">(FOM_Curves!D118+FOM_Curves!V118+FOM_Curves!W118)*FOM_Curves!A118</f>
        <v>5.6346517317678479</v>
      </c>
      <c r="N119" s="42">
        <f ca="1">(FOM_Curves!D118+FOM_Curves!X118+FOM_Curves!Y118)*FOM_Curves!A118</f>
        <v>6.1159286883535637</v>
      </c>
      <c r="O119" s="42">
        <f ca="1">(FOM_Curves!D118+FOM_Curves!Z118+FOM_Curves!AA118)*FOM_Curves!A118</f>
        <v>5.0362730768732131</v>
      </c>
    </row>
    <row r="120" spans="3:15" x14ac:dyDescent="0.2">
      <c r="C120" s="33">
        <v>40544</v>
      </c>
      <c r="D120" s="42">
        <f ca="1">FOM_Curves!D119*FOM_Curves!A119</f>
        <v>5.5846181788013114</v>
      </c>
      <c r="E120" s="42">
        <f ca="1">(FOM_Curves!D119+FOM_Curves!F119+FOM_Curves!G119)*FOM_Curves!A119</f>
        <v>6.0521398715060872</v>
      </c>
      <c r="F120" s="42">
        <f ca="1">(FOM_Curves!D119+FOM_Curves!H119+FOM_Curves!I119)*FOM_Curves!A119</f>
        <v>6.3145244949628498</v>
      </c>
      <c r="G120" s="42">
        <f ca="1">(FOM_Curves!D119+FOM_Curves!J119+FOM_Curves!K119)*FOM_Curves!A119</f>
        <v>5.6203979001817794</v>
      </c>
      <c r="H120" s="42">
        <f ca="1">(FOM_Curves!D119+FOM_Curves!L119+FOM_Curves!M119)*FOM_Curves!A119</f>
        <v>5.1791146698226793</v>
      </c>
      <c r="I120" s="42">
        <f ca="1">(FOM_Curves!$D$9+FOM_Curves!N119+FOM_Curves!O119)*FOM_Curves!A119</f>
        <v>2.9494416991298755</v>
      </c>
      <c r="J120" s="42">
        <f ca="1">(FOM_Curves!D119+FOM_Curves!P119+FOM_Curves!Q119)*FOM_Curves!A119</f>
        <v>5.5070954491436312</v>
      </c>
      <c r="K120" s="42">
        <f ca="1">(FOM_Curves!D119+FOM_Curves!R119+FOM_Curves!S119)*FOM_Curves!A119</f>
        <v>5.435536006382697</v>
      </c>
      <c r="L120" s="42">
        <f ca="1">(FOM_Curves!D119+FOM_Curves!T119+FOM_Curves!U119)*FOM_Curves!A119</f>
        <v>5.9400300778472888</v>
      </c>
      <c r="M120" s="42">
        <f ca="1">(FOM_Curves!D119+FOM_Curves!V119+FOM_Curves!W119)*FOM_Curves!A119</f>
        <v>5.5130587360403771</v>
      </c>
      <c r="N120" s="42">
        <f ca="1">(FOM_Curves!D119+FOM_Curves!X119+FOM_Curves!Y119)*FOM_Curves!A119</f>
        <v>5.9925070025386411</v>
      </c>
      <c r="O120" s="42">
        <f ca="1">(FOM_Curves!D119+FOM_Curves!Z119+FOM_Curves!AA119)*FOM_Curves!A119</f>
        <v>4.9169483601357289</v>
      </c>
    </row>
    <row r="121" spans="3:15" x14ac:dyDescent="0.2">
      <c r="C121" s="33">
        <v>40575</v>
      </c>
      <c r="D121" s="42">
        <f ca="1">FOM_Curves!D120*FOM_Curves!A120</f>
        <v>5.4049152674499163</v>
      </c>
      <c r="E121" s="42">
        <f ca="1">(FOM_Curves!D120+FOM_Curves!F120+FOM_Curves!G120)*FOM_Curves!A120</f>
        <v>5.8708255005099197</v>
      </c>
      <c r="F121" s="42">
        <f ca="1">(FOM_Curves!D120+FOM_Curves!H120+FOM_Curves!I120)*FOM_Curves!A120</f>
        <v>6.1323057333497184</v>
      </c>
      <c r="G121" s="42">
        <f ca="1">(FOM_Curves!D120+FOM_Curves!J120+FOM_Curves!K120)*FOM_Curves!A120</f>
        <v>5.4405716628371623</v>
      </c>
      <c r="H121" s="42">
        <f ca="1">(FOM_Curves!D120+FOM_Curves!L120+FOM_Curves!M120)*FOM_Curves!A120</f>
        <v>5.0008094530611382</v>
      </c>
      <c r="I121" s="42">
        <f ca="1">(FOM_Curves!$D$9+FOM_Curves!N120+FOM_Curves!O120)*FOM_Curves!A120</f>
        <v>2.9392755264219117</v>
      </c>
      <c r="J121" s="42">
        <f ca="1">(FOM_Curves!D120+FOM_Curves!P120+FOM_Curves!Q120)*FOM_Curves!A120</f>
        <v>5.3276597441108846</v>
      </c>
      <c r="K121" s="42">
        <f ca="1">(FOM_Curves!D120+FOM_Curves!R120+FOM_Curves!S120)*FOM_Curves!A120</f>
        <v>5.2563469533363953</v>
      </c>
      <c r="L121" s="42">
        <f ca="1">(FOM_Curves!D120+FOM_Curves!T120+FOM_Curves!U120)*FOM_Curves!A120</f>
        <v>5.5451637559730802</v>
      </c>
      <c r="M121" s="42">
        <f ca="1">(FOM_Curves!D120+FOM_Curves!V120+FOM_Curves!W120)*FOM_Curves!A120</f>
        <v>5.3336024766754271</v>
      </c>
      <c r="N121" s="42">
        <f ca="1">(FOM_Curves!D120+FOM_Curves!X120+FOM_Curves!Y120)*FOM_Curves!A120</f>
        <v>5.8113981748645118</v>
      </c>
      <c r="O121" s="42">
        <f ca="1">(FOM_Curves!D120+FOM_Curves!Z120+FOM_Curves!AA120)*FOM_Curves!A120</f>
        <v>4.7395418918310392</v>
      </c>
    </row>
    <row r="122" spans="3:15" x14ac:dyDescent="0.2">
      <c r="C122" s="33">
        <v>40603</v>
      </c>
      <c r="D122" s="42">
        <f ca="1">FOM_Curves!D121*FOM_Curves!A121</f>
        <v>5.2018732864597803</v>
      </c>
      <c r="E122" s="42">
        <f ca="1">(FOM_Curves!D121+FOM_Curves!F121+FOM_Curves!G121)*FOM_Curves!A121</f>
        <v>5.7607179868601479</v>
      </c>
      <c r="F122" s="42">
        <f ca="1">(FOM_Curves!D121+FOM_Curves!H121+FOM_Curves!I121)*FOM_Curves!A121</f>
        <v>5.8139976722796742</v>
      </c>
      <c r="G122" s="42">
        <f ca="1">(FOM_Curves!D121+FOM_Curves!J121+FOM_Curves!K121)*FOM_Curves!A121</f>
        <v>5.2373930767394654</v>
      </c>
      <c r="H122" s="42">
        <f ca="1">(FOM_Curves!D121+FOM_Curves!L121+FOM_Curves!M121)*FOM_Curves!A121</f>
        <v>4.7282760827306554</v>
      </c>
      <c r="I122" s="42">
        <f ca="1">(FOM_Curves!$D$9+FOM_Curves!N121+FOM_Curves!O121)*FOM_Curves!A121</f>
        <v>2.8569751314959486</v>
      </c>
      <c r="J122" s="42">
        <f ca="1">(FOM_Curves!D121+FOM_Curves!P121+FOM_Curves!Q121)*FOM_Curves!A121</f>
        <v>5.1249137408537973</v>
      </c>
      <c r="K122" s="42">
        <f ca="1">(FOM_Curves!D121+FOM_Curves!R121+FOM_Curves!S121)*FOM_Curves!A121</f>
        <v>4.9739546321651389</v>
      </c>
      <c r="L122" s="42">
        <f ca="1">(FOM_Curves!D121+FOM_Curves!T121+FOM_Curves!U121)*FOM_Curves!A121</f>
        <v>4.9236349292689194</v>
      </c>
      <c r="M122" s="42">
        <f ca="1">(FOM_Curves!D121+FOM_Curves!V121+FOM_Curves!W121)*FOM_Curves!A121</f>
        <v>5.1308337059004119</v>
      </c>
      <c r="N122" s="42">
        <f ca="1">(FOM_Curves!D121+FOM_Curves!X121+FOM_Curves!Y121)*FOM_Curves!A121</f>
        <v>5.5594391752752701</v>
      </c>
      <c r="O122" s="42">
        <f ca="1">(FOM_Curves!D121+FOM_Curves!Z121+FOM_Curves!AA121)*FOM_Curves!A121</f>
        <v>4.5348317223051353</v>
      </c>
    </row>
    <row r="123" spans="3:15" x14ac:dyDescent="0.2">
      <c r="C123" s="33">
        <v>40634</v>
      </c>
      <c r="D123" s="42">
        <f ca="1">FOM_Curves!D122*FOM_Curves!A122</f>
        <v>5.1872221856438179</v>
      </c>
      <c r="E123" s="42">
        <f ca="1">(FOM_Curves!D122+FOM_Curves!F122+FOM_Curves!G122)*FOM_Curves!A122</f>
        <v>5.6944434567812463</v>
      </c>
      <c r="F123" s="42">
        <f ca="1">(FOM_Curves!D122+FOM_Curves!H122+FOM_Curves!I122)*FOM_Curves!A122</f>
        <v>5.747524752597954</v>
      </c>
      <c r="G123" s="42">
        <f ca="1">(FOM_Curves!D122+FOM_Curves!J122+FOM_Curves!K122)*FOM_Curves!A122</f>
        <v>5.2226097161882903</v>
      </c>
      <c r="H123" s="42">
        <f ca="1">(FOM_Curves!D122+FOM_Curves!L122+FOM_Curves!M122)*FOM_Curves!A122</f>
        <v>4.715388445050861</v>
      </c>
      <c r="I123" s="42">
        <f ca="1">(FOM_Curves!$D$9+FOM_Curves!N122+FOM_Curves!O122)*FOM_Curves!A122</f>
        <v>2.8463370401270116</v>
      </c>
      <c r="J123" s="42">
        <f ca="1">(FOM_Curves!D122+FOM_Curves!P122+FOM_Curves!Q122)*FOM_Curves!A122</f>
        <v>5.1105492027974622</v>
      </c>
      <c r="K123" s="42">
        <f ca="1">(FOM_Curves!D122+FOM_Curves!R122+FOM_Curves!S122)*FOM_Curves!A122</f>
        <v>4.960152197983458</v>
      </c>
      <c r="L123" s="42">
        <f ca="1">(FOM_Curves!D122+FOM_Curves!T122+FOM_Curves!U122)*FOM_Curves!A122</f>
        <v>5.0869575157678151</v>
      </c>
      <c r="M123" s="42">
        <f ca="1">(FOM_Curves!D122+FOM_Curves!V122+FOM_Curves!W122)*FOM_Curves!A122</f>
        <v>5.1164471245548748</v>
      </c>
      <c r="N123" s="42">
        <f ca="1">(FOM_Curves!D122+FOM_Curves!X122+FOM_Curves!Y122)*FOM_Curves!A122</f>
        <v>5.4939141170292398</v>
      </c>
      <c r="O123" s="42">
        <f ca="1">(FOM_Curves!D122+FOM_Curves!Z122+FOM_Curves!AA122)*FOM_Curves!A122</f>
        <v>4.5226627146910729</v>
      </c>
    </row>
    <row r="124" spans="3:15" x14ac:dyDescent="0.2">
      <c r="C124" s="33">
        <v>40664</v>
      </c>
      <c r="D124" s="42">
        <f ca="1">FOM_Curves!D123*FOM_Curves!A123</f>
        <v>5.2141813596623194</v>
      </c>
      <c r="E124" s="42">
        <f ca="1">(FOM_Curves!D123+FOM_Curves!F123+FOM_Curves!G123)*FOM_Curves!A123</f>
        <v>5.719442877331006</v>
      </c>
      <c r="F124" s="42">
        <f ca="1">(FOM_Curves!D123+FOM_Curves!H123+FOM_Curves!I123)*FOM_Curves!A123</f>
        <v>5.7723190826684263</v>
      </c>
      <c r="G124" s="42">
        <f ca="1">(FOM_Curves!D123+FOM_Curves!J123+FOM_Curves!K123)*FOM_Curves!A123</f>
        <v>5.2494321632206002</v>
      </c>
      <c r="H124" s="42">
        <f ca="1">(FOM_Curves!D123+FOM_Curves!L123+FOM_Curves!M123)*FOM_Curves!A123</f>
        <v>4.7441706455519128</v>
      </c>
      <c r="I124" s="42">
        <f ca="1">(FOM_Curves!$D$9+FOM_Curves!N123+FOM_Curves!O123)*FOM_Curves!A123</f>
        <v>2.8353396328710261</v>
      </c>
      <c r="J124" s="42">
        <f ca="1">(FOM_Curves!D123+FOM_Curves!P123+FOM_Curves!Q123)*FOM_Curves!A123</f>
        <v>5.137804618619378</v>
      </c>
      <c r="K124" s="42">
        <f ca="1">(FOM_Curves!D123+FOM_Curves!R123+FOM_Curves!S123)*FOM_Curves!A123</f>
        <v>4.9879887034966863</v>
      </c>
      <c r="L124" s="42">
        <f ca="1">(FOM_Curves!D123+FOM_Curves!T123+FOM_Curves!U123)*FOM_Curves!A123</f>
        <v>5.1143040829138586</v>
      </c>
      <c r="M124" s="42">
        <f ca="1">(FOM_Curves!D123+FOM_Curves!V123+FOM_Curves!W123)*FOM_Curves!A123</f>
        <v>5.1436797525457587</v>
      </c>
      <c r="N124" s="42">
        <f ca="1">(FOM_Curves!D123+FOM_Curves!X123+FOM_Curves!Y123)*FOM_Curves!A123</f>
        <v>5.5196883238340835</v>
      </c>
      <c r="O124" s="42">
        <f ca="1">(FOM_Curves!D123+FOM_Curves!Z123+FOM_Curves!AA123)*FOM_Curves!A123</f>
        <v>4.5521878083896352</v>
      </c>
    </row>
    <row r="125" spans="3:15" x14ac:dyDescent="0.2">
      <c r="C125" s="33">
        <v>40695</v>
      </c>
      <c r="D125" s="42">
        <f ca="1">FOM_Curves!D124*FOM_Curves!A124</f>
        <v>5.2472794803876281</v>
      </c>
      <c r="E125" s="42">
        <f ca="1">(FOM_Curves!D124+FOM_Curves!F124+FOM_Curves!G124)*FOM_Curves!A124</f>
        <v>5.7506437138659727</v>
      </c>
      <c r="F125" s="42">
        <f ca="1">(FOM_Curves!D124+FOM_Curves!H124+FOM_Curves!I124)*FOM_Curves!A124</f>
        <v>5.8033213662067293</v>
      </c>
      <c r="G125" s="42">
        <f ca="1">(FOM_Curves!D124+FOM_Curves!J124+FOM_Curves!K124)*FOM_Curves!A124</f>
        <v>5.2823979152814671</v>
      </c>
      <c r="H125" s="42">
        <f ca="1">(FOM_Curves!D124+FOM_Curves!L124+FOM_Curves!M124)*FOM_Curves!A124</f>
        <v>4.7790336818031216</v>
      </c>
      <c r="I125" s="42">
        <f ca="1">(FOM_Curves!$D$9+FOM_Curves!N124+FOM_Curves!O124)*FOM_Curves!A124</f>
        <v>2.8246927799610373</v>
      </c>
      <c r="J125" s="42">
        <f ca="1">(FOM_Curves!D124+FOM_Curves!P124+FOM_Curves!Q124)*FOM_Curves!A124</f>
        <v>5.1711895381176456</v>
      </c>
      <c r="K125" s="42">
        <f ca="1">(FOM_Curves!D124+FOM_Curves!R124+FOM_Curves!S124)*FOM_Curves!A124</f>
        <v>5.0219361898188346</v>
      </c>
      <c r="L125" s="42">
        <f ca="1">(FOM_Curves!D124+FOM_Curves!T124+FOM_Curves!U124)*FOM_Curves!A124</f>
        <v>5.1477772481884205</v>
      </c>
      <c r="M125" s="42">
        <f ca="1">(FOM_Curves!D124+FOM_Curves!V124+FOM_Curves!W124)*FOM_Curves!A124</f>
        <v>5.177042610599953</v>
      </c>
      <c r="N125" s="42">
        <f ca="1">(FOM_Curves!D124+FOM_Curves!X124+FOM_Curves!Y124)*FOM_Curves!A124</f>
        <v>5.5516392494675575</v>
      </c>
      <c r="O125" s="42">
        <f ca="1">(FOM_Curves!D124+FOM_Curves!Z124+FOM_Curves!AA124)*FOM_Curves!A124</f>
        <v>4.5877700483294568</v>
      </c>
    </row>
    <row r="126" spans="3:15" x14ac:dyDescent="0.2">
      <c r="C126" s="33">
        <v>40725</v>
      </c>
      <c r="D126" s="42">
        <f ca="1">FOM_Curves!D125*FOM_Curves!A125</f>
        <v>5.2723108451983807</v>
      </c>
      <c r="E126" s="42">
        <f ca="1">(FOM_Curves!D125+FOM_Curves!F125+FOM_Curves!G125)*FOM_Curves!A125</f>
        <v>5.7737138449629057</v>
      </c>
      <c r="F126" s="42">
        <f ca="1">(FOM_Curves!D125+FOM_Curves!H125+FOM_Curves!I125)*FOM_Curves!A125</f>
        <v>5.8261862519150078</v>
      </c>
      <c r="G126" s="42">
        <f ca="1">(FOM_Curves!D125+FOM_Curves!J125+FOM_Curves!K125)*FOM_Curves!A125</f>
        <v>5.3072924498331151</v>
      </c>
      <c r="H126" s="42">
        <f ca="1">(FOM_Curves!D125+FOM_Curves!L125+FOM_Curves!M125)*FOM_Curves!A125</f>
        <v>4.8058894500685883</v>
      </c>
      <c r="I126" s="42">
        <f ca="1">(FOM_Curves!$D$9+FOM_Curves!N125+FOM_Curves!O125)*FOM_Curves!A125</f>
        <v>2.8136870661204676</v>
      </c>
      <c r="J126" s="42">
        <f ca="1">(FOM_Curves!D125+FOM_Curves!P125+FOM_Curves!Q125)*FOM_Curves!A125</f>
        <v>5.196517368489789</v>
      </c>
      <c r="K126" s="42">
        <f ca="1">(FOM_Curves!D125+FOM_Curves!R125+FOM_Curves!S125)*FOM_Curves!A125</f>
        <v>5.0478455487921687</v>
      </c>
      <c r="L126" s="42">
        <f ca="1">(FOM_Curves!D125+FOM_Curves!T125+FOM_Curves!U125)*FOM_Curves!A125</f>
        <v>5.1731962987333002</v>
      </c>
      <c r="M126" s="42">
        <f ca="1">(FOM_Curves!D125+FOM_Curves!V125+FOM_Curves!W125)*FOM_Curves!A125</f>
        <v>5.2023476359289127</v>
      </c>
      <c r="N126" s="42">
        <f ca="1">(FOM_Curves!D125+FOM_Curves!X125+FOM_Curves!Y125)*FOM_Curves!A125</f>
        <v>5.5754847520327449</v>
      </c>
      <c r="O126" s="42">
        <f ca="1">(FOM_Curves!D125+FOM_Curves!Z125+FOM_Curves!AA125)*FOM_Curves!A125</f>
        <v>4.6153692526497592</v>
      </c>
    </row>
    <row r="127" spans="3:15" x14ac:dyDescent="0.2">
      <c r="C127" s="33">
        <v>40756</v>
      </c>
      <c r="D127" s="42">
        <f ca="1">FOM_Curves!D126*FOM_Curves!A126</f>
        <v>5.2447124573948045</v>
      </c>
      <c r="E127" s="42">
        <f ca="1">(FOM_Curves!D126+FOM_Curves!F126+FOM_Curves!G126)*FOM_Curves!A126</f>
        <v>5.7441535728149713</v>
      </c>
      <c r="F127" s="42">
        <f ca="1">(FOM_Curves!D126+FOM_Curves!H126+FOM_Curves!I126)*FOM_Curves!A126</f>
        <v>5.7964206662891753</v>
      </c>
      <c r="G127" s="42">
        <f ca="1">(FOM_Curves!D126+FOM_Curves!J126+FOM_Curves!K126)*FOM_Curves!A126</f>
        <v>5.2795571863776072</v>
      </c>
      <c r="H127" s="42">
        <f ca="1">(FOM_Curves!D126+FOM_Curves!L126+FOM_Curves!M126)*FOM_Curves!A126</f>
        <v>4.7801160709574395</v>
      </c>
      <c r="I127" s="42">
        <f ca="1">(FOM_Curves!$D$9+FOM_Curves!N126+FOM_Curves!O126)*FOM_Curves!A126</f>
        <v>2.8026777011834048</v>
      </c>
      <c r="J127" s="42">
        <f ca="1">(FOM_Curves!D126+FOM_Curves!P126+FOM_Curves!Q126)*FOM_Curves!A126</f>
        <v>5.1692155445987327</v>
      </c>
      <c r="K127" s="42">
        <f ca="1">(FOM_Curves!D126+FOM_Curves!R126+FOM_Curves!S126)*FOM_Curves!A126</f>
        <v>5.0211254464218227</v>
      </c>
      <c r="L127" s="42">
        <f ca="1">(FOM_Curves!D126+FOM_Curves!T126+FOM_Curves!U126)*FOM_Curves!A126</f>
        <v>5.1459857252768648</v>
      </c>
      <c r="M127" s="42">
        <f ca="1">(FOM_Curves!D126+FOM_Curves!V126+FOM_Curves!W126)*FOM_Curves!A126</f>
        <v>5.1750229994292001</v>
      </c>
      <c r="N127" s="42">
        <f ca="1">(FOM_Curves!D126+FOM_Curves!X126+FOM_Curves!Y126)*FOM_Curves!A126</f>
        <v>5.5467001085790919</v>
      </c>
      <c r="O127" s="42">
        <f ca="1">(FOM_Curves!D126+FOM_Curves!Z126+FOM_Curves!AA126)*FOM_Curves!A126</f>
        <v>4.5903395473877486</v>
      </c>
    </row>
    <row r="128" spans="3:15" x14ac:dyDescent="0.2">
      <c r="C128" s="33">
        <v>40787</v>
      </c>
      <c r="D128" s="42">
        <f ca="1">FOM_Curves!D127*FOM_Curves!A127</f>
        <v>5.2455964802131323</v>
      </c>
      <c r="E128" s="42">
        <f ca="1">(FOM_Curves!D127+FOM_Curves!F127+FOM_Curves!G127)*FOM_Curves!A127</f>
        <v>5.7431384426023779</v>
      </c>
      <c r="F128" s="42">
        <f ca="1">(FOM_Curves!D127+FOM_Curves!H127+FOM_Curves!I127)*FOM_Curves!A127</f>
        <v>5.7952067875035773</v>
      </c>
      <c r="G128" s="42">
        <f ca="1">(FOM_Curves!D127+FOM_Curves!J127+FOM_Curves!K127)*FOM_Curves!A127</f>
        <v>5.2803087101472652</v>
      </c>
      <c r="H128" s="42">
        <f ca="1">(FOM_Curves!D127+FOM_Curves!L127+FOM_Curves!M127)*FOM_Curves!A127</f>
        <v>4.7827667477580187</v>
      </c>
      <c r="I128" s="42">
        <f ca="1">(FOM_Curves!$D$9+FOM_Curves!N127+FOM_Curves!O127)*FOM_Curves!A127</f>
        <v>2.7920203610354668</v>
      </c>
      <c r="J128" s="42">
        <f ca="1">(FOM_Curves!D127+FOM_Curves!P127+FOM_Curves!Q127)*FOM_Curves!A127</f>
        <v>5.1703866486891759</v>
      </c>
      <c r="K128" s="42">
        <f ca="1">(FOM_Curves!D127+FOM_Curves!R127+FOM_Curves!S127)*FOM_Curves!A127</f>
        <v>5.0228596714691092</v>
      </c>
      <c r="L128" s="42">
        <f ca="1">(FOM_Curves!D127+FOM_Curves!T127+FOM_Curves!U127)*FOM_Curves!A127</f>
        <v>5.1472451620664206</v>
      </c>
      <c r="M128" s="42">
        <f ca="1">(FOM_Curves!D127+FOM_Curves!V127+FOM_Curves!W127)*FOM_Curves!A127</f>
        <v>5.1761720203448656</v>
      </c>
      <c r="N128" s="42">
        <f ca="1">(FOM_Curves!D127+FOM_Curves!X127+FOM_Curves!Y127)*FOM_Curves!A127</f>
        <v>5.5464358063089545</v>
      </c>
      <c r="O128" s="42">
        <f ca="1">(FOM_Curves!D127+FOM_Curves!Z127+FOM_Curves!AA127)*FOM_Curves!A127</f>
        <v>4.5937101109083383</v>
      </c>
    </row>
    <row r="129" spans="3:15" x14ac:dyDescent="0.2">
      <c r="C129" s="33">
        <v>40817</v>
      </c>
      <c r="D129" s="42">
        <f ca="1">FOM_Curves!D128*FOM_Curves!A128</f>
        <v>5.4058448452695131</v>
      </c>
      <c r="E129" s="42">
        <f ca="1">(FOM_Curves!D128+FOM_Curves!F128+FOM_Curves!G128)*FOM_Curves!A128</f>
        <v>5.8092230983010289</v>
      </c>
      <c r="F129" s="42">
        <f ca="1">(FOM_Curves!D128+FOM_Curves!H128+FOM_Curves!I128)*FOM_Curves!A128</f>
        <v>5.9820994924573938</v>
      </c>
      <c r="G129" s="42">
        <f ca="1">(FOM_Curves!D128+FOM_Curves!J128+FOM_Curves!K128)*FOM_Curves!A128</f>
        <v>5.4404201241007861</v>
      </c>
      <c r="H129" s="42">
        <f ca="1">(FOM_Curves!D128+FOM_Curves!L128+FOM_Curves!M128)*FOM_Curves!A128</f>
        <v>5.0139916851817539</v>
      </c>
      <c r="I129" s="42">
        <f ca="1">(FOM_Curves!$D$9+FOM_Curves!N128+FOM_Curves!O128)*FOM_Curves!A128</f>
        <v>2.8501554849912596</v>
      </c>
      <c r="J129" s="42">
        <f ca="1">(FOM_Curves!D128+FOM_Curves!P128+FOM_Curves!Q128)*FOM_Curves!A128</f>
        <v>5.3309317411350881</v>
      </c>
      <c r="K129" s="42">
        <f ca="1">(FOM_Curves!D128+FOM_Curves!R128+FOM_Curves!S128)*FOM_Curves!A128</f>
        <v>5.2617811834725421</v>
      </c>
      <c r="L129" s="42">
        <f ca="1">(FOM_Curves!D128+FOM_Curves!T128+FOM_Curves!U128)*FOM_Curves!A128</f>
        <v>5.7492926149934904</v>
      </c>
      <c r="M129" s="42">
        <f ca="1">(FOM_Curves!D128+FOM_Curves!V128+FOM_Curves!W128)*FOM_Curves!A128</f>
        <v>5.3366942876069672</v>
      </c>
      <c r="N129" s="42">
        <f ca="1">(FOM_Curves!D128+FOM_Curves!X128+FOM_Curves!Y128)*FOM_Curves!A128</f>
        <v>5.7515976335822412</v>
      </c>
      <c r="O129" s="42">
        <f ca="1">(FOM_Curves!D128+FOM_Curves!Z128+FOM_Curves!AA128)*FOM_Curves!A128</f>
        <v>4.8124646969496192</v>
      </c>
    </row>
    <row r="130" spans="3:15" x14ac:dyDescent="0.2">
      <c r="C130" s="33">
        <v>40848</v>
      </c>
      <c r="D130" s="42">
        <f ca="1">FOM_Curves!D129*FOM_Curves!A129</f>
        <v>5.5684807515945041</v>
      </c>
      <c r="E130" s="42">
        <f ca="1">(FOM_Curves!D129+FOM_Curves!F129+FOM_Curves!G129)*FOM_Curves!A129</f>
        <v>5.9702884545237014</v>
      </c>
      <c r="F130" s="42">
        <f ca="1">(FOM_Curves!D129+FOM_Curves!H129+FOM_Curves!I129)*FOM_Curves!A129</f>
        <v>6.2228532963649128</v>
      </c>
      <c r="G130" s="42">
        <f ca="1">(FOM_Curves!D129+FOM_Curves!J129+FOM_Curves!K129)*FOM_Curves!A129</f>
        <v>5.6029214118455783</v>
      </c>
      <c r="H130" s="42">
        <f ca="1">(FOM_Curves!D129+FOM_Curves!L129+FOM_Curves!M129)*FOM_Curves!A129</f>
        <v>5.1781532687489973</v>
      </c>
      <c r="I130" s="42">
        <f ca="1">(FOM_Curves!$D$9+FOM_Curves!N129+FOM_Curves!O129)*FOM_Curves!A129</f>
        <v>2.8390584266968779</v>
      </c>
      <c r="J130" s="42">
        <f ca="1">(FOM_Curves!D129+FOM_Curves!P129+FOM_Curves!Q129)*FOM_Curves!A129</f>
        <v>5.4938593210505093</v>
      </c>
      <c r="K130" s="42">
        <f ca="1">(FOM_Curves!D129+FOM_Curves!R129+FOM_Curves!S129)*FOM_Curves!A129</f>
        <v>5.4249780005483617</v>
      </c>
      <c r="L130" s="42">
        <f ca="1">(FOM_Curves!D129+FOM_Curves!T129+FOM_Curves!U129)*FOM_Curves!A129</f>
        <v>5.9794726305906547</v>
      </c>
      <c r="M130" s="42">
        <f ca="1">(FOM_Curves!D129+FOM_Curves!V129+FOM_Curves!W129)*FOM_Curves!A129</f>
        <v>5.4995994310923564</v>
      </c>
      <c r="N130" s="42">
        <f ca="1">(FOM_Curves!D129+FOM_Curves!X129+FOM_Curves!Y129)*FOM_Curves!A129</f>
        <v>5.9128873541052451</v>
      </c>
      <c r="O130" s="42">
        <f ca="1">(FOM_Curves!D129+FOM_Curves!Z129+FOM_Curves!AA129)*FOM_Curves!A129</f>
        <v>4.9774074448547099</v>
      </c>
    </row>
    <row r="131" spans="3:15" x14ac:dyDescent="0.2">
      <c r="C131" s="33">
        <v>40878</v>
      </c>
      <c r="D131" s="42">
        <f ca="1">FOM_Curves!D130*FOM_Curves!A130</f>
        <v>5.581198800935768</v>
      </c>
      <c r="E131" s="42">
        <f ca="1">(FOM_Curves!D130+FOM_Curves!F130+FOM_Curves!G130)*FOM_Curves!A130</f>
        <v>5.9813666961170684</v>
      </c>
      <c r="F131" s="42">
        <f ca="1">(FOM_Curves!D130+FOM_Curves!H130+FOM_Curves!I130)*FOM_Curves!A130</f>
        <v>6.2329008016596008</v>
      </c>
      <c r="G131" s="42">
        <f ca="1">(FOM_Curves!D130+FOM_Curves!J130+FOM_Curves!K130)*FOM_Curves!A130</f>
        <v>5.6154989062370229</v>
      </c>
      <c r="H131" s="42">
        <f ca="1">(FOM_Curves!D130+FOM_Curves!L130+FOM_Curves!M130)*FOM_Curves!A130</f>
        <v>5.192464274188219</v>
      </c>
      <c r="I131" s="42">
        <f ca="1">(FOM_Curves!$D$9+FOM_Curves!N130+FOM_Curves!O130)*FOM_Curves!A130</f>
        <v>2.8274720136667324</v>
      </c>
      <c r="J131" s="42">
        <f ca="1">(FOM_Curves!D130+FOM_Curves!P130+FOM_Curves!Q130)*FOM_Curves!A130</f>
        <v>5.5068819061163827</v>
      </c>
      <c r="K131" s="42">
        <f ca="1">(FOM_Curves!D130+FOM_Curves!R130+FOM_Curves!S130)*FOM_Curves!A130</f>
        <v>5.4382816955138749</v>
      </c>
      <c r="L131" s="42">
        <f ca="1">(FOM_Curves!D130+FOM_Curves!T130+FOM_Curves!U130)*FOM_Curves!A130</f>
        <v>6.07054696990033</v>
      </c>
      <c r="M131" s="42">
        <f ca="1">(FOM_Curves!D130+FOM_Curves!V130+FOM_Curves!W130)*FOM_Curves!A130</f>
        <v>5.5125985903332593</v>
      </c>
      <c r="N131" s="42">
        <f ca="1">(FOM_Curves!D130+FOM_Curves!X130+FOM_Curves!Y130)*FOM_Curves!A130</f>
        <v>5.9241998539483109</v>
      </c>
      <c r="O131" s="42">
        <f ca="1">(FOM_Curves!D130+FOM_Curves!Z130+FOM_Curves!AA130)*FOM_Curves!A130</f>
        <v>4.9925358471529631</v>
      </c>
    </row>
    <row r="132" spans="3:15" x14ac:dyDescent="0.2">
      <c r="C132" s="33">
        <v>40909</v>
      </c>
      <c r="D132" s="42">
        <f ca="1">FOM_Curves!D131*FOM_Curves!A131</f>
        <v>5.4627191006615634</v>
      </c>
      <c r="E132" s="42">
        <f ca="1">(FOM_Curves!D131+FOM_Curves!F131+FOM_Curves!G131)*FOM_Curves!A131</f>
        <v>5.8612499365618334</v>
      </c>
      <c r="F132" s="42">
        <f ca="1">(FOM_Curves!D131+FOM_Curves!H131+FOM_Curves!I131)*FOM_Curves!A131</f>
        <v>6.1117550334134325</v>
      </c>
      <c r="G132" s="42">
        <f ca="1">(FOM_Curves!D131+FOM_Curves!J131+FOM_Curves!K131)*FOM_Curves!A131</f>
        <v>5.4968788865958729</v>
      </c>
      <c r="H132" s="42">
        <f ca="1">(FOM_Curves!D131+FOM_Curves!L131+FOM_Curves!M131)*FOM_Curves!A131</f>
        <v>5.07557486007273</v>
      </c>
      <c r="I132" s="42">
        <f ca="1">(FOM_Curves!$D$9+FOM_Curves!N131+FOM_Curves!O131)*FOM_Curves!A131</f>
        <v>2.8159050205181959</v>
      </c>
      <c r="J132" s="42">
        <f ca="1">(FOM_Curves!D131+FOM_Curves!P131+FOM_Curves!Q131)*FOM_Curves!A131</f>
        <v>5.3887062311372267</v>
      </c>
      <c r="K132" s="42">
        <f ca="1">(FOM_Curves!D131+FOM_Curves!R131+FOM_Curves!S131)*FOM_Curves!A131</f>
        <v>5.3203866592686095</v>
      </c>
      <c r="L132" s="42">
        <f ca="1">(FOM_Curves!D131+FOM_Curves!T131+FOM_Curves!U131)*FOM_Curves!A131</f>
        <v>5.8020396409423647</v>
      </c>
      <c r="M132" s="42">
        <f ca="1">(FOM_Curves!D131+FOM_Curves!V131+FOM_Curves!W131)*FOM_Curves!A131</f>
        <v>5.3943995287929463</v>
      </c>
      <c r="N132" s="42">
        <f ca="1">(FOM_Curves!D131+FOM_Curves!X131+FOM_Curves!Y131)*FOM_Curves!A131</f>
        <v>5.8043169600046518</v>
      </c>
      <c r="O132" s="42">
        <f ca="1">(FOM_Curves!D131+FOM_Curves!Z131+FOM_Curves!AA131)*FOM_Curves!A131</f>
        <v>4.8764624614782486</v>
      </c>
    </row>
    <row r="133" spans="3:15" x14ac:dyDescent="0.2">
      <c r="C133" s="33">
        <v>40940</v>
      </c>
      <c r="D133" s="42">
        <f ca="1">FOM_Curves!D132*FOM_Curves!A132</f>
        <v>5.2886324587558677</v>
      </c>
      <c r="E133" s="42">
        <f ca="1">(FOM_Curves!D132+FOM_Curves!F132+FOM_Curves!G132)*FOM_Curves!A132</f>
        <v>5.6856343591450482</v>
      </c>
      <c r="F133" s="42">
        <f ca="1">(FOM_Curves!D132+FOM_Curves!H132+FOM_Curves!I132)*FOM_Curves!A132</f>
        <v>5.9351784108182475</v>
      </c>
      <c r="G133" s="42">
        <f ca="1">(FOM_Curves!D132+FOM_Curves!J132+FOM_Curves!K132)*FOM_Curves!A132</f>
        <v>5.322661193074941</v>
      </c>
      <c r="H133" s="42">
        <f ca="1">(FOM_Curves!D132+FOM_Curves!L132+FOM_Curves!M132)*FOM_Curves!A132</f>
        <v>4.902973469806378</v>
      </c>
      <c r="I133" s="42">
        <f ca="1">(FOM_Curves!$D$9+FOM_Curves!N132+FOM_Curves!O132)*FOM_Curves!A132</f>
        <v>2.8051019990355521</v>
      </c>
      <c r="J133" s="42">
        <f ca="1">(FOM_Curves!D132+FOM_Curves!P132+FOM_Curves!Q132)*FOM_Curves!A132</f>
        <v>5.2149035343978767</v>
      </c>
      <c r="K133" s="42">
        <f ca="1">(FOM_Curves!D132+FOM_Curves!R132+FOM_Curves!S132)*FOM_Curves!A132</f>
        <v>5.1468460657597319</v>
      </c>
      <c r="L133" s="42">
        <f ca="1">(FOM_Curves!D132+FOM_Curves!T132+FOM_Curves!U132)*FOM_Curves!A132</f>
        <v>5.4224788137442195</v>
      </c>
      <c r="M133" s="42">
        <f ca="1">(FOM_Curves!D132+FOM_Curves!V132+FOM_Curves!W132)*FOM_Curves!A132</f>
        <v>5.220574990117723</v>
      </c>
      <c r="N133" s="42">
        <f ca="1">(FOM_Curves!D132+FOM_Curves!X132+FOM_Curves!Y132)*FOM_Curves!A132</f>
        <v>5.6289198019465942</v>
      </c>
      <c r="O133" s="42">
        <f ca="1">(FOM_Curves!D132+FOM_Curves!Z132+FOM_Curves!AA132)*FOM_Curves!A132</f>
        <v>4.7046232044976914</v>
      </c>
    </row>
    <row r="134" spans="3:15" x14ac:dyDescent="0.2">
      <c r="C134" s="33">
        <v>40969</v>
      </c>
      <c r="D134" s="42">
        <f ca="1">FOM_Curves!D133*FOM_Curves!A133</f>
        <v>5.0929332606526945</v>
      </c>
      <c r="E134" s="42">
        <f ca="1">(FOM_Curves!D133+FOM_Curves!F133+FOM_Curves!G133)*FOM_Curves!A133</f>
        <v>5.5786738178403743</v>
      </c>
      <c r="F134" s="42">
        <f ca="1">(FOM_Curves!D133+FOM_Curves!H133+FOM_Curves!I133)*FOM_Curves!A133</f>
        <v>5.629507131964667</v>
      </c>
      <c r="G134" s="42">
        <f ca="1">(FOM_Curves!D133+FOM_Curves!J133+FOM_Curves!K133)*FOM_Curves!A133</f>
        <v>5.126822136735556</v>
      </c>
      <c r="H134" s="42">
        <f ca="1">(FOM_Curves!D133+FOM_Curves!L133+FOM_Curves!M133)*FOM_Curves!A133</f>
        <v>4.6410815795478744</v>
      </c>
      <c r="I134" s="42">
        <f ca="1">(FOM_Curves!$D$9+FOM_Curves!N133+FOM_Curves!O133)*FOM_Curves!A133</f>
        <v>2.7257952662648228</v>
      </c>
      <c r="J134" s="42">
        <f ca="1">(FOM_Curves!D133+FOM_Curves!P133+FOM_Curves!Q133)*FOM_Curves!A133</f>
        <v>5.0195073624731608</v>
      </c>
      <c r="K134" s="42">
        <f ca="1">(FOM_Curves!D133+FOM_Curves!R133+FOM_Curves!S133)*FOM_Curves!A133</f>
        <v>4.875479639121</v>
      </c>
      <c r="L134" s="42">
        <f ca="1">(FOM_Curves!D133+FOM_Curves!T133+FOM_Curves!U133)*FOM_Curves!A133</f>
        <v>4.8274703980036122</v>
      </c>
      <c r="M134" s="42">
        <f ca="1">(FOM_Curves!D133+FOM_Curves!V133+FOM_Curves!W133)*FOM_Curves!A133</f>
        <v>5.0251555084869715</v>
      </c>
      <c r="N134" s="42">
        <f ca="1">(FOM_Curves!D133+FOM_Curves!X133+FOM_Curves!Y133)*FOM_Curves!A133</f>
        <v>5.3866368533708266</v>
      </c>
      <c r="O134" s="42">
        <f ca="1">(FOM_Curves!D133+FOM_Curves!Z133+FOM_Curves!AA133)*FOM_Curves!A133</f>
        <v>4.3796893319504546</v>
      </c>
    </row>
    <row r="135" spans="3:15" x14ac:dyDescent="0.2">
      <c r="C135" s="33">
        <v>41000</v>
      </c>
      <c r="D135" s="42">
        <f ca="1">FOM_Curves!D134*FOM_Curves!A134</f>
        <v>5.0771278777958555</v>
      </c>
      <c r="E135" s="42">
        <f ca="1">(FOM_Curves!D134+FOM_Curves!F134+FOM_Curves!G134)*FOM_Curves!A134</f>
        <v>5.560931753131527</v>
      </c>
      <c r="F135" s="42">
        <f ca="1">(FOM_Curves!D134+FOM_Curves!H134+FOM_Curves!I134)*FOM_Curves!A134</f>
        <v>5.6115623912480501</v>
      </c>
      <c r="G135" s="42">
        <f ca="1">(FOM_Curves!D134+FOM_Curves!J134+FOM_Curves!K134)*FOM_Curves!A134</f>
        <v>5.1108816365402046</v>
      </c>
      <c r="H135" s="42">
        <f ca="1">(FOM_Curves!D134+FOM_Curves!L134+FOM_Curves!M134)*FOM_Curves!A134</f>
        <v>4.6270777612045331</v>
      </c>
      <c r="I135" s="42">
        <f ca="1">(FOM_Curves!$D$9+FOM_Curves!N134+FOM_Curves!O134)*FOM_Curves!A134</f>
        <v>2.7149273283371524</v>
      </c>
      <c r="J135" s="42">
        <f ca="1">(FOM_Curves!D134+FOM_Curves!P134+FOM_Curves!Q134)*FOM_Curves!A134</f>
        <v>5.0039947338497655</v>
      </c>
      <c r="K135" s="42">
        <f ca="1">(FOM_Curves!D134+FOM_Curves!R134+FOM_Curves!S134)*FOM_Curves!A134</f>
        <v>4.8605412591862818</v>
      </c>
      <c r="L135" s="42">
        <f ca="1">(FOM_Curves!D134+FOM_Curves!T134+FOM_Curves!U134)*FOM_Curves!A134</f>
        <v>4.9814922280201994</v>
      </c>
      <c r="M135" s="42">
        <f ca="1">(FOM_Curves!D134+FOM_Curves!V134+FOM_Curves!W134)*FOM_Curves!A134</f>
        <v>5.0096203603071574</v>
      </c>
      <c r="N135" s="42">
        <f ca="1">(FOM_Curves!D134+FOM_Curves!X134+FOM_Curves!Y134)*FOM_Curves!A134</f>
        <v>5.3696604535802148</v>
      </c>
      <c r="O135" s="42">
        <f ca="1">(FOM_Curves!D134+FOM_Curves!Z134+FOM_Curves!AA134)*FOM_Curves!A134</f>
        <v>4.3667271364873148</v>
      </c>
    </row>
    <row r="136" spans="3:15" x14ac:dyDescent="0.2">
      <c r="C136" s="33">
        <v>41030</v>
      </c>
      <c r="D136" s="42">
        <f ca="1">FOM_Curves!D135*FOM_Curves!A135</f>
        <v>5.1009815903071836</v>
      </c>
      <c r="E136" s="42">
        <f ca="1">(FOM_Curves!D135+FOM_Curves!F135+FOM_Curves!G135)*FOM_Curves!A135</f>
        <v>5.5827876493587123</v>
      </c>
      <c r="F136" s="42">
        <f ca="1">(FOM_Curves!D135+FOM_Curves!H135+FOM_Curves!I135)*FOM_Curves!A135</f>
        <v>5.6332092136780583</v>
      </c>
      <c r="G136" s="42">
        <f ca="1">(FOM_Curves!D135+FOM_Curves!J135+FOM_Curves!K135)*FOM_Curves!A135</f>
        <v>5.1345959665200809</v>
      </c>
      <c r="H136" s="42">
        <f ca="1">(FOM_Curves!D135+FOM_Curves!L135+FOM_Curves!M135)*FOM_Curves!A135</f>
        <v>4.6527899074685504</v>
      </c>
      <c r="I136" s="42">
        <f ca="1">(FOM_Curves!$D$9+FOM_Curves!N135+FOM_Curves!O135)*FOM_Curves!A135</f>
        <v>2.7037163267240492</v>
      </c>
      <c r="J136" s="42">
        <f ca="1">(FOM_Curves!D135+FOM_Curves!P135+FOM_Curves!Q135)*FOM_Curves!A135</f>
        <v>5.0281504418459049</v>
      </c>
      <c r="K136" s="42">
        <f ca="1">(FOM_Curves!D135+FOM_Curves!R135+FOM_Curves!S135)*FOM_Curves!A135</f>
        <v>4.8852893429410917</v>
      </c>
      <c r="L136" s="42">
        <f ca="1">(FOM_Curves!D135+FOM_Curves!T135+FOM_Curves!U135)*FOM_Curves!A135</f>
        <v>5.0057408577039739</v>
      </c>
      <c r="M136" s="42">
        <f ca="1">(FOM_Curves!D135+FOM_Curves!V135+FOM_Curves!W135)*FOM_Curves!A135</f>
        <v>5.0337528378813889</v>
      </c>
      <c r="N136" s="42">
        <f ca="1">(FOM_Curves!D135+FOM_Curves!X135+FOM_Curves!Y135)*FOM_Curves!A135</f>
        <v>5.3923061841522939</v>
      </c>
      <c r="O136" s="42">
        <f ca="1">(FOM_Curves!D135+FOM_Curves!Z135+FOM_Curves!AA135)*FOM_Curves!A135</f>
        <v>4.3935137867005256</v>
      </c>
    </row>
    <row r="137" spans="3:15" x14ac:dyDescent="0.2">
      <c r="C137" s="33">
        <v>41061</v>
      </c>
      <c r="D137" s="42">
        <f ca="1">FOM_Curves!D136*FOM_Curves!A136</f>
        <v>5.1307674814388999</v>
      </c>
      <c r="E137" s="42">
        <f ca="1">(FOM_Curves!D136+FOM_Curves!F136+FOM_Curves!G136)*FOM_Curves!A136</f>
        <v>5.6106435047164913</v>
      </c>
      <c r="F137" s="42">
        <f ca="1">(FOM_Curves!D136+FOM_Curves!H136+FOM_Curves!I136)*FOM_Curves!A136</f>
        <v>5.6608630885478668</v>
      </c>
      <c r="G137" s="42">
        <f ca="1">(FOM_Curves!D136+FOM_Curves!J136+FOM_Curves!K136)*FOM_Curves!A136</f>
        <v>5.1642472039931508</v>
      </c>
      <c r="H137" s="42">
        <f ca="1">(FOM_Curves!D136+FOM_Curves!L136+FOM_Curves!M136)*FOM_Curves!A136</f>
        <v>4.6843711807155586</v>
      </c>
      <c r="I137" s="42">
        <f ca="1">(FOM_Curves!$D$9+FOM_Curves!N136+FOM_Curves!O136)*FOM_Curves!A136</f>
        <v>2.6928856841135542</v>
      </c>
      <c r="J137" s="42">
        <f ca="1">(FOM_Curves!D136+FOM_Curves!P136+FOM_Curves!Q136)*FOM_Curves!A136</f>
        <v>5.0582280825713566</v>
      </c>
      <c r="K137" s="42">
        <f ca="1">(FOM_Curves!D136+FOM_Curves!R136+FOM_Curves!S136)*FOM_Curves!A136</f>
        <v>4.915939261715792</v>
      </c>
      <c r="L137" s="42">
        <f ca="1">(FOM_Curves!D136+FOM_Curves!T136+FOM_Curves!U136)*FOM_Curves!A136</f>
        <v>5.0359082675351896</v>
      </c>
      <c r="M137" s="42">
        <f ca="1">(FOM_Curves!D136+FOM_Curves!V136+FOM_Curves!W136)*FOM_Curves!A136</f>
        <v>5.063808036330399</v>
      </c>
      <c r="N137" s="42">
        <f ca="1">(FOM_Curves!D136+FOM_Curves!X136+FOM_Curves!Y136)*FOM_Curves!A136</f>
        <v>5.4209250769090715</v>
      </c>
      <c r="O137" s="42">
        <f ca="1">(FOM_Curves!D136+FOM_Curves!Z136+FOM_Curves!AA136)*FOM_Curves!A136</f>
        <v>4.4261331094756704</v>
      </c>
    </row>
    <row r="138" spans="3:15" x14ac:dyDescent="0.2">
      <c r="C138" s="33">
        <v>41091</v>
      </c>
      <c r="D138" s="42">
        <f ca="1">FOM_Curves!D137*FOM_Curves!A137</f>
        <v>5.1528241268928969</v>
      </c>
      <c r="E138" s="42">
        <f ca="1">(FOM_Curves!D137+FOM_Curves!F137+FOM_Curves!G137)*FOM_Curves!A137</f>
        <v>5.6307092502756095</v>
      </c>
      <c r="F138" s="42">
        <f ca="1">(FOM_Curves!D137+FOM_Curves!H137+FOM_Curves!I137)*FOM_Curves!A137</f>
        <v>5.6807204841179866</v>
      </c>
      <c r="G138" s="42">
        <f ca="1">(FOM_Curves!D137+FOM_Curves!J137+FOM_Curves!K137)*FOM_Curves!A137</f>
        <v>5.1861649494544819</v>
      </c>
      <c r="H138" s="42">
        <f ca="1">(FOM_Curves!D137+FOM_Curves!L137+FOM_Curves!M137)*FOM_Curves!A137</f>
        <v>4.7082798260717693</v>
      </c>
      <c r="I138" s="42">
        <f ca="1">(FOM_Curves!$D$9+FOM_Curves!N137+FOM_Curves!O137)*FOM_Curves!A137</f>
        <v>2.6817134947034535</v>
      </c>
      <c r="J138" s="42">
        <f ca="1">(FOM_Curves!D137+FOM_Curves!P137+FOM_Curves!Q137)*FOM_Curves!A137</f>
        <v>5.0805856780094638</v>
      </c>
      <c r="K138" s="42">
        <f ca="1">(FOM_Curves!D137+FOM_Curves!R137+FOM_Curves!S137)*FOM_Curves!A137</f>
        <v>4.9388871821227296</v>
      </c>
      <c r="L138" s="42">
        <f ca="1">(FOM_Curves!D137+FOM_Curves!T137+FOM_Curves!U137)*FOM_Curves!A137</f>
        <v>5.0583584629684077</v>
      </c>
      <c r="M138" s="42">
        <f ca="1">(FOM_Curves!D137+FOM_Curves!V137+FOM_Curves!W137)*FOM_Curves!A137</f>
        <v>5.0861424817697287</v>
      </c>
      <c r="N138" s="42">
        <f ca="1">(FOM_Curves!D137+FOM_Curves!X137+FOM_Curves!Y137)*FOM_Curves!A137</f>
        <v>5.4417779224266303</v>
      </c>
      <c r="O138" s="42">
        <f ca="1">(FOM_Curves!D137+FOM_Curves!Z137+FOM_Curves!AA137)*FOM_Curves!A137</f>
        <v>4.4511125401291096</v>
      </c>
    </row>
    <row r="139" spans="3:15" x14ac:dyDescent="0.2">
      <c r="C139" s="33">
        <v>41122</v>
      </c>
      <c r="D139" s="42">
        <f ca="1">FOM_Curves!D138*FOM_Curves!A138</f>
        <v>5.124754997631837</v>
      </c>
      <c r="E139" s="42">
        <f ca="1">(FOM_Curves!D138+FOM_Curves!F138+FOM_Curves!G138)*FOM_Curves!A138</f>
        <v>5.6006527730301068</v>
      </c>
      <c r="F139" s="42">
        <f ca="1">(FOM_Curves!D138+FOM_Curves!H138+FOM_Curves!I138)*FOM_Curves!A138</f>
        <v>5.650456028595042</v>
      </c>
      <c r="G139" s="42">
        <f ca="1">(FOM_Curves!D138+FOM_Curves!J138+FOM_Curves!K138)*FOM_Curves!A138</f>
        <v>5.157957168008461</v>
      </c>
      <c r="H139" s="42">
        <f ca="1">(FOM_Curves!D138+FOM_Curves!L138+FOM_Curves!M138)*FOM_Curves!A138</f>
        <v>4.6820593926101903</v>
      </c>
      <c r="I139" s="42">
        <f ca="1">(FOM_Curves!$D$9+FOM_Curves!N138+FOM_Curves!O138)*FOM_Curves!A138</f>
        <v>2.670561237293084</v>
      </c>
      <c r="J139" s="42">
        <f ca="1">(FOM_Curves!D138+FOM_Curves!P138+FOM_Curves!Q138)*FOM_Curves!A138</f>
        <v>5.052816961815819</v>
      </c>
      <c r="K139" s="42">
        <f ca="1">(FOM_Curves!D138+FOM_Curves!R138+FOM_Curves!S138)*FOM_Curves!A138</f>
        <v>4.9117077377151697</v>
      </c>
      <c r="L139" s="42">
        <f ca="1">(FOM_Curves!D138+FOM_Curves!T138+FOM_Curves!U138)*FOM_Curves!A138</f>
        <v>5.0306821815647371</v>
      </c>
      <c r="M139" s="42">
        <f ca="1">(FOM_Curves!D138+FOM_Curves!V138+FOM_Curves!W138)*FOM_Curves!A138</f>
        <v>5.0583506568785905</v>
      </c>
      <c r="N139" s="42">
        <f ca="1">(FOM_Curves!D138+FOM_Curves!X138+FOM_Curves!Y138)*FOM_Curves!A138</f>
        <v>5.4125071408959071</v>
      </c>
      <c r="O139" s="42">
        <f ca="1">(FOM_Curves!D138+FOM_Curves!Z138+FOM_Curves!AA138)*FOM_Curves!A138</f>
        <v>4.4259609822791512</v>
      </c>
    </row>
    <row r="140" spans="3:15" x14ac:dyDescent="0.2">
      <c r="C140" s="33">
        <v>41153</v>
      </c>
      <c r="D140" s="42">
        <f ca="1">FOM_Curves!D139*FOM_Curves!A139</f>
        <v>5.123921992147662</v>
      </c>
      <c r="E140" s="42">
        <f ca="1">(FOM_Curves!D139+FOM_Curves!F139+FOM_Curves!G139)*FOM_Curves!A139</f>
        <v>5.5978999326926751</v>
      </c>
      <c r="F140" s="42">
        <f ca="1">(FOM_Curves!D139+FOM_Curves!H139+FOM_Curves!I139)*FOM_Curves!A139</f>
        <v>5.6475022753078505</v>
      </c>
      <c r="G140" s="42">
        <f ca="1">(FOM_Curves!D139+FOM_Curves!J139+FOM_Curves!K139)*FOM_Curves!A139</f>
        <v>5.1569902205577796</v>
      </c>
      <c r="H140" s="42">
        <f ca="1">(FOM_Curves!D139+FOM_Curves!L139+FOM_Curves!M139)*FOM_Curves!A139</f>
        <v>4.6830122800127656</v>
      </c>
      <c r="I140" s="42">
        <f ca="1">(FOM_Curves!$D$9+FOM_Curves!N139+FOM_Curves!O139)*FOM_Curves!A139</f>
        <v>2.6597878384537612</v>
      </c>
      <c r="J140" s="42">
        <f ca="1">(FOM_Curves!D139+FOM_Curves!P139+FOM_Curves!Q139)*FOM_Curves!A139</f>
        <v>5.0522741639257411</v>
      </c>
      <c r="K140" s="42">
        <f ca="1">(FOM_Curves!D139+FOM_Curves!R139+FOM_Curves!S139)*FOM_Curves!A139</f>
        <v>4.9117341931827427</v>
      </c>
      <c r="L140" s="42">
        <f ca="1">(FOM_Curves!D139+FOM_Curves!T139+FOM_Curves!U139)*FOM_Curves!A139</f>
        <v>5.0302286783189967</v>
      </c>
      <c r="M140" s="42">
        <f ca="1">(FOM_Curves!D139+FOM_Curves!V139+FOM_Curves!W139)*FOM_Curves!A139</f>
        <v>5.0577855353274277</v>
      </c>
      <c r="N140" s="42">
        <f ca="1">(FOM_Curves!D139+FOM_Curves!X139+FOM_Curves!Y139)*FOM_Curves!A139</f>
        <v>5.4105133050353444</v>
      </c>
      <c r="O140" s="42">
        <f ca="1">(FOM_Curves!D139+FOM_Curves!Z139+FOM_Curves!AA139)*FOM_Curves!A139</f>
        <v>4.4279464346819086</v>
      </c>
    </row>
    <row r="141" spans="3:15" x14ac:dyDescent="0.2">
      <c r="C141" s="33">
        <v>41183</v>
      </c>
      <c r="D141" s="42">
        <f ca="1">FOM_Curves!D140*FOM_Curves!A140</f>
        <v>5.2748481967045739</v>
      </c>
      <c r="E141" s="42">
        <f ca="1">(FOM_Curves!D140+FOM_Curves!F140+FOM_Curves!G140)*FOM_Curves!A140</f>
        <v>5.6590323333909955</v>
      </c>
      <c r="F141" s="42">
        <f ca="1">(FOM_Curves!D140+FOM_Curves!H140+FOM_Curves!I140)*FOM_Curves!A140</f>
        <v>5.8236826776851771</v>
      </c>
      <c r="G141" s="42">
        <f ca="1">(FOM_Curves!D140+FOM_Curves!J140+FOM_Curves!K140)*FOM_Curves!A140</f>
        <v>5.3077782655634103</v>
      </c>
      <c r="H141" s="42">
        <f ca="1">(FOM_Curves!D140+FOM_Curves!L140+FOM_Curves!M140)*FOM_Curves!A140</f>
        <v>4.9016407496377647</v>
      </c>
      <c r="I141" s="42">
        <f ca="1">(FOM_Curves!$D$9+FOM_Curves!N140+FOM_Curves!O140)*FOM_Curves!A140</f>
        <v>2.7145353429300614</v>
      </c>
      <c r="J141" s="42">
        <f ca="1">(FOM_Curves!D140+FOM_Curves!P140+FOM_Curves!Q140)*FOM_Curves!A140</f>
        <v>5.2034997141770951</v>
      </c>
      <c r="K141" s="42">
        <f ca="1">(FOM_Curves!D140+FOM_Curves!R140+FOM_Curves!S140)*FOM_Curves!A140</f>
        <v>5.1376395764594234</v>
      </c>
      <c r="L141" s="42">
        <f ca="1">(FOM_Curves!D140+FOM_Curves!T140+FOM_Curves!U140)*FOM_Curves!A140</f>
        <v>5.6019535473690132</v>
      </c>
      <c r="M141" s="42">
        <f ca="1">(FOM_Curves!D140+FOM_Curves!V140+FOM_Curves!W140)*FOM_Curves!A140</f>
        <v>5.2089880589869022</v>
      </c>
      <c r="N141" s="42">
        <f ca="1">(FOM_Curves!D140+FOM_Curves!X140+FOM_Curves!Y140)*FOM_Curves!A140</f>
        <v>5.6041488852929353</v>
      </c>
      <c r="O141" s="42">
        <f ca="1">(FOM_Curves!D140+FOM_Curves!Z140+FOM_Curves!AA140)*FOM_Curves!A140</f>
        <v>4.651503408147514</v>
      </c>
    </row>
    <row r="142" spans="3:15" x14ac:dyDescent="0.2">
      <c r="C142" s="33">
        <v>41214</v>
      </c>
      <c r="D142" s="42">
        <f ca="1">FOM_Curves!D141*FOM_Curves!A141</f>
        <v>5.4283850386329879</v>
      </c>
      <c r="E142" s="42">
        <f ca="1">(FOM_Curves!D141+FOM_Curves!F141+FOM_Curves!G141)*FOM_Curves!A141</f>
        <v>5.8110121181862144</v>
      </c>
      <c r="F142" s="42">
        <f ca="1">(FOM_Curves!D141+FOM_Curves!H141+FOM_Curves!I141)*FOM_Curves!A141</f>
        <v>6.0515205681911004</v>
      </c>
      <c r="G142" s="42">
        <f ca="1">(FOM_Curves!D141+FOM_Curves!J141+FOM_Curves!K141)*FOM_Curves!A141</f>
        <v>5.4611816454518367</v>
      </c>
      <c r="H142" s="42">
        <f ca="1">(FOM_Curves!D141+FOM_Curves!L141+FOM_Curves!M141)*FOM_Curves!A141</f>
        <v>5.0566901613527113</v>
      </c>
      <c r="I142" s="42">
        <f ca="1">(FOM_Curves!$D$9+FOM_Curves!N141+FOM_Curves!O141)*FOM_Curves!A141</f>
        <v>2.7035336221003683</v>
      </c>
      <c r="J142" s="42">
        <f ca="1">(FOM_Curves!D141+FOM_Curves!P141+FOM_Curves!Q141)*FOM_Curves!A141</f>
        <v>5.3573257238588168</v>
      </c>
      <c r="K142" s="42">
        <f ca="1">(FOM_Curves!D141+FOM_Curves!R141+FOM_Curves!S141)*FOM_Curves!A141</f>
        <v>5.291732510221121</v>
      </c>
      <c r="L142" s="42">
        <f ca="1">(FOM_Curves!D141+FOM_Curves!T141+FOM_Curves!U141)*FOM_Curves!A141</f>
        <v>5.8197578800045733</v>
      </c>
      <c r="M142" s="42">
        <f ca="1">(FOM_Curves!D141+FOM_Curves!V141+FOM_Curves!W141)*FOM_Curves!A141</f>
        <v>5.3627918249952922</v>
      </c>
      <c r="N142" s="42">
        <f ca="1">(FOM_Curves!D141+FOM_Curves!X141+FOM_Curves!Y141)*FOM_Curves!A141</f>
        <v>5.7563511068214677</v>
      </c>
      <c r="O142" s="42">
        <f ca="1">(FOM_Curves!D141+FOM_Curves!Z141+FOM_Curves!AA141)*FOM_Curves!A141</f>
        <v>4.8075647716453975</v>
      </c>
    </row>
    <row r="143" spans="3:15" x14ac:dyDescent="0.2">
      <c r="C143" s="33">
        <v>41244</v>
      </c>
      <c r="D143" s="42">
        <f ca="1">FOM_Curves!D142*FOM_Curves!A142</f>
        <v>5.4393475318781848</v>
      </c>
      <c r="E143" s="42">
        <f ca="1">(FOM_Curves!D142+FOM_Curves!F142+FOM_Curves!G142)*FOM_Curves!A142</f>
        <v>5.8203685738390298</v>
      </c>
      <c r="F143" s="42">
        <f ca="1">(FOM_Curves!D142+FOM_Curves!H142+FOM_Curves!I142)*FOM_Curves!A142</f>
        <v>6.0598675145001328</v>
      </c>
      <c r="G143" s="42">
        <f ca="1">(FOM_Curves!D142+FOM_Curves!J142+FOM_Curves!K142)*FOM_Curves!A142</f>
        <v>5.4720064783319717</v>
      </c>
      <c r="H143" s="42">
        <f ca="1">(FOM_Curves!D142+FOM_Curves!L142+FOM_Curves!M142)*FOM_Curves!A142</f>
        <v>5.0692128054019348</v>
      </c>
      <c r="I143" s="42">
        <f ca="1">(FOM_Curves!$D$9+FOM_Curves!N142+FOM_Curves!O142)*FOM_Curves!A142</f>
        <v>2.6921858193404882</v>
      </c>
      <c r="J143" s="42">
        <f ca="1">(FOM_Curves!D142+FOM_Curves!P142+FOM_Curves!Q142)*FOM_Curves!A142</f>
        <v>5.3685864812283128</v>
      </c>
      <c r="K143" s="42">
        <f ca="1">(FOM_Curves!D142+FOM_Curves!R142+FOM_Curves!S142)*FOM_Curves!A142</f>
        <v>5.3032685883207398</v>
      </c>
      <c r="L143" s="42">
        <f ca="1">(FOM_Curves!D142+FOM_Curves!T142+FOM_Curves!U142)*FOM_Curves!A142</f>
        <v>5.9052818346188758</v>
      </c>
      <c r="M143" s="42">
        <f ca="1">(FOM_Curves!D142+FOM_Curves!V142+FOM_Curves!W142)*FOM_Curves!A142</f>
        <v>5.3740296389706117</v>
      </c>
      <c r="N143" s="42">
        <f ca="1">(FOM_Curves!D142+FOM_Curves!X142+FOM_Curves!Y142)*FOM_Curves!A142</f>
        <v>5.7659369964160518</v>
      </c>
      <c r="O143" s="42">
        <f ca="1">(FOM_Curves!D142+FOM_Curves!Z142+FOM_Curves!AA142)*FOM_Curves!A142</f>
        <v>4.8211312029319267</v>
      </c>
    </row>
    <row r="144" spans="3:15" x14ac:dyDescent="0.2">
      <c r="C144" s="33">
        <v>41275</v>
      </c>
      <c r="D144" s="42">
        <f ca="1">FOM_Curves!D143*FOM_Curves!A143</f>
        <v>5.3254025432175718</v>
      </c>
      <c r="E144" s="42">
        <f ca="1">(FOM_Curves!D143+FOM_Curves!F143+FOM_Curves!G143)*FOM_Curves!A143</f>
        <v>5.7048205361185698</v>
      </c>
      <c r="F144" s="42">
        <f ca="1">(FOM_Curves!D143+FOM_Curves!H143+FOM_Curves!I143)*FOM_Curves!A143</f>
        <v>5.9433118459420538</v>
      </c>
      <c r="G144" s="42">
        <f ca="1">(FOM_Curves!D143+FOM_Curves!J143+FOM_Curves!K143)*FOM_Curves!A143</f>
        <v>5.3579240854662293</v>
      </c>
      <c r="H144" s="42">
        <f ca="1">(FOM_Curves!D143+FOM_Curves!L143+FOM_Curves!M143)*FOM_Curves!A143</f>
        <v>4.9568250643994602</v>
      </c>
      <c r="I144" s="42">
        <f ca="1">(FOM_Curves!$D$9+FOM_Curves!N143+FOM_Curves!O143)*FOM_Curves!A143</f>
        <v>2.6808591326976194</v>
      </c>
      <c r="J144" s="42">
        <f ca="1">(FOM_Curves!D143+FOM_Curves!P143+FOM_Curves!Q143)*FOM_Curves!A143</f>
        <v>5.2549392016788152</v>
      </c>
      <c r="K144" s="42">
        <f ca="1">(FOM_Curves!D143+FOM_Curves!R143+FOM_Curves!S143)*FOM_Curves!A143</f>
        <v>5.1898961171815019</v>
      </c>
      <c r="L144" s="42">
        <f ca="1">(FOM_Curves!D143+FOM_Curves!T143+FOM_Curves!U143)*FOM_Curves!A143</f>
        <v>5.6484498628875643</v>
      </c>
      <c r="M144" s="42">
        <f ca="1">(FOM_Curves!D143+FOM_Curves!V143+FOM_Curves!W143)*FOM_Curves!A143</f>
        <v>5.2603594587202585</v>
      </c>
      <c r="N144" s="42">
        <f ca="1">(FOM_Curves!D143+FOM_Curves!X143+FOM_Curves!Y143)*FOM_Curves!A143</f>
        <v>5.6506179657041411</v>
      </c>
      <c r="O144" s="42">
        <f ca="1">(FOM_Curves!D143+FOM_Curves!Z143+FOM_Curves!AA143)*FOM_Curves!A143</f>
        <v>4.7097853094025863</v>
      </c>
    </row>
    <row r="145" spans="3:15" x14ac:dyDescent="0.2">
      <c r="C145" s="33">
        <v>41306</v>
      </c>
      <c r="D145" s="42">
        <f ca="1">FOM_Curves!D144*FOM_Curves!A144</f>
        <v>5.1593268408000315</v>
      </c>
      <c r="E145" s="42">
        <f ca="1">(FOM_Curves!D144+FOM_Curves!F144+FOM_Curves!G144)*FOM_Curves!A144</f>
        <v>5.5372995031297032</v>
      </c>
      <c r="F145" s="42">
        <f ca="1">(FOM_Curves!D144+FOM_Curves!H144+FOM_Curves!I144)*FOM_Curves!A144</f>
        <v>5.7748823194512129</v>
      </c>
      <c r="G145" s="42">
        <f ca="1">(FOM_Curves!D144+FOM_Curves!J144+FOM_Curves!K144)*FOM_Curves!A144</f>
        <v>5.1917244975711458</v>
      </c>
      <c r="H145" s="42">
        <f ca="1">(FOM_Curves!D144+FOM_Curves!L144+FOM_Curves!M144)*FOM_Curves!A144</f>
        <v>4.7921533973940633</v>
      </c>
      <c r="I145" s="42">
        <f ca="1">(FOM_Curves!$D$9+FOM_Curves!N144+FOM_Curves!O144)*FOM_Curves!A144</f>
        <v>2.6706468398322296</v>
      </c>
      <c r="J145" s="42">
        <f ca="1">(FOM_Curves!D144+FOM_Curves!P144+FOM_Curves!Q144)*FOM_Curves!A144</f>
        <v>5.0891319177959486</v>
      </c>
      <c r="K145" s="42">
        <f ca="1">(FOM_Curves!D144+FOM_Curves!R144+FOM_Curves!S144)*FOM_Curves!A144</f>
        <v>5.024336604253719</v>
      </c>
      <c r="L145" s="42">
        <f ca="1">(FOM_Curves!D144+FOM_Curves!T144+FOM_Curves!U144)*FOM_Curves!A144</f>
        <v>5.2867576240997485</v>
      </c>
      <c r="M145" s="42">
        <f ca="1">(FOM_Curves!D144+FOM_Curves!V144+FOM_Curves!W144)*FOM_Curves!A144</f>
        <v>5.0945315272578018</v>
      </c>
      <c r="N145" s="42">
        <f ca="1">(FOM_Curves!D144+FOM_Curves!X144+FOM_Curves!Y144)*FOM_Curves!A144</f>
        <v>5.4833034085111789</v>
      </c>
      <c r="O145" s="42">
        <f ca="1">(FOM_Curves!D144+FOM_Curves!Z144+FOM_Curves!AA144)*FOM_Curves!A144</f>
        <v>4.5460529883106053</v>
      </c>
    </row>
    <row r="146" spans="3:15" x14ac:dyDescent="0.2">
      <c r="C146" s="33">
        <v>41334</v>
      </c>
      <c r="D146" s="42">
        <f ca="1">FOM_Curves!D145*FOM_Curves!A145</f>
        <v>4.9719184278432547</v>
      </c>
      <c r="E146" s="42">
        <f ca="1">(FOM_Curves!D145+FOM_Curves!F145+FOM_Curves!G145)*FOM_Curves!A145</f>
        <v>5.4343224343259182</v>
      </c>
      <c r="F146" s="42">
        <f ca="1">(FOM_Curves!D145+FOM_Curves!H145+FOM_Curves!I145)*FOM_Curves!A145</f>
        <v>5.4827135512834069</v>
      </c>
      <c r="G146" s="42">
        <f ca="1">(FOM_Curves!D145+FOM_Curves!J145+FOM_Curves!K145)*FOM_Curves!A145</f>
        <v>5.0041791724815798</v>
      </c>
      <c r="H146" s="42">
        <f ca="1">(FOM_Curves!D145+FOM_Curves!L145+FOM_Curves!M145)*FOM_Curves!A145</f>
        <v>4.5417751659989145</v>
      </c>
      <c r="I146" s="42">
        <f ca="1">(FOM_Curves!$D$9+FOM_Curves!N145+FOM_Curves!O145)*FOM_Curves!A145</f>
        <v>2.5948392270759757</v>
      </c>
      <c r="J146" s="42">
        <f ca="1">(FOM_Curves!D145+FOM_Curves!P145+FOM_Curves!Q145)*FOM_Curves!A145</f>
        <v>4.9020201477935492</v>
      </c>
      <c r="K146" s="42">
        <f ca="1">(FOM_Curves!D145+FOM_Curves!R145+FOM_Curves!S145)*FOM_Curves!A145</f>
        <v>4.7649119830806663</v>
      </c>
      <c r="L146" s="42">
        <f ca="1">(FOM_Curves!D145+FOM_Curves!T145+FOM_Curves!U145)*FOM_Curves!A145</f>
        <v>4.7192092615097048</v>
      </c>
      <c r="M146" s="42">
        <f ca="1">(FOM_Curves!D145+FOM_Curves!V145+FOM_Curves!W145)*FOM_Curves!A145</f>
        <v>4.9073969385666043</v>
      </c>
      <c r="N146" s="42">
        <f ca="1">(FOM_Curves!D145+FOM_Curves!X145+FOM_Curves!Y145)*FOM_Curves!A145</f>
        <v>5.2515115480420747</v>
      </c>
      <c r="O146" s="42">
        <f ca="1">(FOM_Curves!D145+FOM_Curves!Z145+FOM_Curves!AA145)*FOM_Curves!A145</f>
        <v>4.2499199405258778</v>
      </c>
    </row>
    <row r="147" spans="3:15" x14ac:dyDescent="0.2">
      <c r="C147" s="33">
        <v>41365</v>
      </c>
      <c r="D147" s="42">
        <f ca="1">FOM_Curves!D146*FOM_Curves!A146</f>
        <v>4.9558207279514432</v>
      </c>
      <c r="E147" s="42">
        <f ca="1">(FOM_Curves!D146+FOM_Curves!F146+FOM_Curves!G146)*FOM_Curves!A146</f>
        <v>5.4163291910566009</v>
      </c>
      <c r="F147" s="42">
        <f ca="1">(FOM_Curves!D146+FOM_Curves!H146+FOM_Curves!I146)*FOM_Curves!A146</f>
        <v>5.4645219371955136</v>
      </c>
      <c r="G147" s="42">
        <f ca="1">(FOM_Curves!D146+FOM_Curves!J146+FOM_Curves!K146)*FOM_Curves!A146</f>
        <v>4.9879492253773847</v>
      </c>
      <c r="H147" s="42">
        <f ca="1">(FOM_Curves!D146+FOM_Curves!L146+FOM_Curves!M146)*FOM_Curves!A146</f>
        <v>4.5274407622722261</v>
      </c>
      <c r="I147" s="42">
        <f ca="1">(FOM_Curves!$D$9+FOM_Curves!N146+FOM_Curves!O146)*FOM_Curves!A146</f>
        <v>2.5842021429598776</v>
      </c>
      <c r="J147" s="42">
        <f ca="1">(FOM_Curves!D146+FOM_Curves!P146+FOM_Curves!Q146)*FOM_Curves!A146</f>
        <v>4.8862089835285705</v>
      </c>
      <c r="K147" s="42">
        <f ca="1">(FOM_Curves!D146+FOM_Curves!R146+FOM_Curves!S146)*FOM_Curves!A146</f>
        <v>4.7496628694683203</v>
      </c>
      <c r="L147" s="42">
        <f ca="1">(FOM_Curves!D146+FOM_Curves!T146+FOM_Curves!U146)*FOM_Curves!A146</f>
        <v>4.8647899852446095</v>
      </c>
      <c r="M147" s="42">
        <f ca="1">(FOM_Curves!D146+FOM_Curves!V146+FOM_Curves!W146)*FOM_Curves!A146</f>
        <v>4.8915637330995612</v>
      </c>
      <c r="N147" s="42">
        <f ca="1">(FOM_Curves!D146+FOM_Curves!X146+FOM_Curves!Y146)*FOM_Curves!A146</f>
        <v>5.2342677056429343</v>
      </c>
      <c r="O147" s="42">
        <f ca="1">(FOM_Curves!D146+FOM_Curves!Z146+FOM_Curves!AA146)*FOM_Curves!A146</f>
        <v>4.2367813716664831</v>
      </c>
    </row>
    <row r="148" spans="3:15" x14ac:dyDescent="0.2">
      <c r="C148" s="33">
        <v>41395</v>
      </c>
      <c r="D148" s="42">
        <f ca="1">FOM_Curves!D147*FOM_Curves!A147</f>
        <v>4.977437591963267</v>
      </c>
      <c r="E148" s="42">
        <f ca="1">(FOM_Curves!D147+FOM_Curves!F147+FOM_Curves!G147)*FOM_Curves!A147</f>
        <v>5.4359910283948052</v>
      </c>
      <c r="F148" s="42">
        <f ca="1">(FOM_Curves!D147+FOM_Curves!H147+FOM_Curves!I147)*FOM_Curves!A147</f>
        <v>5.4839791787190357</v>
      </c>
      <c r="G148" s="42">
        <f ca="1">(FOM_Curves!D147+FOM_Curves!J147+FOM_Curves!K147)*FOM_Curves!A147</f>
        <v>5.0094296921794212</v>
      </c>
      <c r="H148" s="42">
        <f ca="1">(FOM_Curves!D147+FOM_Curves!L147+FOM_Curves!M147)*FOM_Curves!A147</f>
        <v>4.5508762557478821</v>
      </c>
      <c r="I148" s="42">
        <f ca="1">(FOM_Curves!$D$9+FOM_Curves!N147+FOM_Curves!O147)*FOM_Curves!A147</f>
        <v>2.5732312607193064</v>
      </c>
      <c r="J148" s="42">
        <f ca="1">(FOM_Curves!D147+FOM_Curves!P147+FOM_Curves!Q147)*FOM_Curves!A147</f>
        <v>4.9081213748282666</v>
      </c>
      <c r="K148" s="42">
        <f ca="1">(FOM_Curves!D147+FOM_Curves!R147+FOM_Curves!S147)*FOM_Curves!A147</f>
        <v>4.7721549489096136</v>
      </c>
      <c r="L148" s="42">
        <f ca="1">(FOM_Curves!D147+FOM_Curves!T147+FOM_Curves!U147)*FOM_Curves!A147</f>
        <v>4.8867933080174977</v>
      </c>
      <c r="M148" s="42">
        <f ca="1">(FOM_Curves!D147+FOM_Curves!V147+FOM_Curves!W147)*FOM_Curves!A147</f>
        <v>4.9134533915309602</v>
      </c>
      <c r="N148" s="42">
        <f ca="1">(FOM_Curves!D147+FOM_Curves!X147+FOM_Curves!Y147)*FOM_Curves!A147</f>
        <v>5.2547024605032666</v>
      </c>
      <c r="O148" s="42">
        <f ca="1">(FOM_Curves!D147+FOM_Curves!Z147+FOM_Curves!AA147)*FOM_Curves!A147</f>
        <v>4.2614502268935892</v>
      </c>
    </row>
    <row r="149" spans="3:15" x14ac:dyDescent="0.2">
      <c r="C149" s="33">
        <v>41426</v>
      </c>
      <c r="D149" s="42">
        <f ca="1">FOM_Curves!D148*FOM_Curves!A148</f>
        <v>5.004730656443658</v>
      </c>
      <c r="E149" s="42">
        <f ca="1">(FOM_Curves!D148+FOM_Curves!F148+FOM_Curves!G148)*FOM_Curves!A148</f>
        <v>5.4613957349096038</v>
      </c>
      <c r="F149" s="42">
        <f ca="1">(FOM_Curves!D148+FOM_Curves!H148+FOM_Curves!I148)*FOM_Curves!A148</f>
        <v>5.50918626637697</v>
      </c>
      <c r="G149" s="42">
        <f ca="1">(FOM_Curves!D148+FOM_Curves!J148+FOM_Curves!K148)*FOM_Curves!A148</f>
        <v>5.0365910107552354</v>
      </c>
      <c r="H149" s="42">
        <f ca="1">(FOM_Curves!D148+FOM_Curves!L148+FOM_Curves!M148)*FOM_Curves!A148</f>
        <v>4.5799259322892887</v>
      </c>
      <c r="I149" s="42">
        <f ca="1">(FOM_Curves!$D$9+FOM_Curves!N148+FOM_Curves!O148)*FOM_Curves!A148</f>
        <v>2.5626344984612301</v>
      </c>
      <c r="J149" s="42">
        <f ca="1">(FOM_Curves!D148+FOM_Curves!P148+FOM_Curves!Q148)*FOM_Curves!A148</f>
        <v>4.9356998887685721</v>
      </c>
      <c r="K149" s="42">
        <f ca="1">(FOM_Curves!D148+FOM_Curves!R148+FOM_Curves!S148)*FOM_Curves!A148</f>
        <v>4.8002933829443677</v>
      </c>
      <c r="L149" s="42">
        <f ca="1">(FOM_Curves!D148+FOM_Curves!T148+FOM_Curves!U148)*FOM_Curves!A148</f>
        <v>4.9144596525608542</v>
      </c>
      <c r="M149" s="42">
        <f ca="1">(FOM_Curves!D148+FOM_Curves!V148+FOM_Curves!W148)*FOM_Curves!A148</f>
        <v>4.9410099478205023</v>
      </c>
      <c r="N149" s="42">
        <f ca="1">(FOM_Curves!D148+FOM_Curves!X148+FOM_Curves!Y148)*FOM_Curves!A148</f>
        <v>5.280853727143997</v>
      </c>
      <c r="O149" s="42">
        <f ca="1">(FOM_Curves!D148+FOM_Curves!Z148+FOM_Curves!AA148)*FOM_Curves!A148</f>
        <v>4.2916912069573456</v>
      </c>
    </row>
    <row r="150" spans="3:15" x14ac:dyDescent="0.2">
      <c r="C150" s="33">
        <v>41456</v>
      </c>
      <c r="D150" s="42">
        <f ca="1">FOM_Curves!D149*FOM_Curves!A149</f>
        <v>5.024628603464004</v>
      </c>
      <c r="E150" s="42">
        <f ca="1">(FOM_Curves!D149+FOM_Curves!F149+FOM_Curves!G149)*FOM_Curves!A149</f>
        <v>5.4793461241394787</v>
      </c>
      <c r="F150" s="42">
        <f ca="1">(FOM_Curves!D149+FOM_Curves!H149+FOM_Curves!I149)*FOM_Curves!A149</f>
        <v>5.5269328414194705</v>
      </c>
      <c r="G150" s="42">
        <f ca="1">(FOM_Curves!D149+FOM_Curves!J149+FOM_Curves!K149)*FOM_Curves!A149</f>
        <v>5.0563530816506654</v>
      </c>
      <c r="H150" s="42">
        <f ca="1">(FOM_Curves!D149+FOM_Curves!L149+FOM_Curves!M149)*FOM_Curves!A149</f>
        <v>4.6016355609751889</v>
      </c>
      <c r="I150" s="42">
        <f ca="1">(FOM_Curves!$D$9+FOM_Curves!N149+FOM_Curves!O149)*FOM_Curves!A149</f>
        <v>2.5517055288137729</v>
      </c>
      <c r="J150" s="42">
        <f ca="1">(FOM_Curves!D149+FOM_Curves!P149+FOM_Curves!Q149)*FOM_Curves!A149</f>
        <v>4.9558922340595712</v>
      </c>
      <c r="K150" s="42">
        <f ca="1">(FOM_Curves!D149+FOM_Curves!R149+FOM_Curves!S149)*FOM_Curves!A149</f>
        <v>4.821063201766262</v>
      </c>
      <c r="L150" s="42">
        <f ca="1">(FOM_Curves!D149+FOM_Curves!T149+FOM_Curves!U149)*FOM_Curves!A149</f>
        <v>4.9347425819351312</v>
      </c>
      <c r="M150" s="42">
        <f ca="1">(FOM_Curves!D149+FOM_Curves!V149+FOM_Curves!W149)*FOM_Curves!A149</f>
        <v>4.9611796470906819</v>
      </c>
      <c r="N150" s="42">
        <f ca="1">(FOM_Curves!D149+FOM_Curves!X149+FOM_Curves!Y149)*FOM_Curves!A149</f>
        <v>5.2995740810817331</v>
      </c>
      <c r="O150" s="42">
        <f ca="1">(FOM_Curves!D149+FOM_Curves!Z149+FOM_Curves!AA149)*FOM_Curves!A149</f>
        <v>4.3146294873132476</v>
      </c>
    </row>
    <row r="151" spans="3:15" x14ac:dyDescent="0.2">
      <c r="C151" s="33">
        <v>41487</v>
      </c>
      <c r="D151" s="42">
        <f ca="1">FOM_Curves!D150*FOM_Curves!A150</f>
        <v>4.9968326264064951</v>
      </c>
      <c r="E151" s="42">
        <f ca="1">(FOM_Curves!D150+FOM_Curves!F150+FOM_Curves!G150)*FOM_Curves!A150</f>
        <v>5.4496064182840191</v>
      </c>
      <c r="F151" s="42">
        <f ca="1">(FOM_Curves!D150+FOM_Curves!H150+FOM_Curves!I150)*FOM_Curves!A150</f>
        <v>5.4969897220851553</v>
      </c>
      <c r="G151" s="42">
        <f ca="1">(FOM_Curves!D150+FOM_Curves!J150+FOM_Curves!K150)*FOM_Curves!A150</f>
        <v>5.0284214956072528</v>
      </c>
      <c r="H151" s="42">
        <f ca="1">(FOM_Curves!D150+FOM_Curves!L150+FOM_Curves!M150)*FOM_Curves!A150</f>
        <v>4.575647703729727</v>
      </c>
      <c r="I151" s="42">
        <f ca="1">(FOM_Curves!$D$9+FOM_Curves!N150+FOM_Curves!O150)*FOM_Curves!A150</f>
        <v>2.5407980460475974</v>
      </c>
      <c r="J151" s="42">
        <f ca="1">(FOM_Curves!D150+FOM_Curves!P150+FOM_Curves!Q150)*FOM_Curves!A150</f>
        <v>4.9283900764715201</v>
      </c>
      <c r="K151" s="42">
        <f ca="1">(FOM_Curves!D150+FOM_Curves!R150+FOM_Curves!S150)*FOM_Curves!A150</f>
        <v>4.7941373823683007</v>
      </c>
      <c r="L151" s="42">
        <f ca="1">(FOM_Curves!D150+FOM_Curves!T150+FOM_Curves!U150)*FOM_Curves!A150</f>
        <v>4.9073308303376821</v>
      </c>
      <c r="M151" s="42">
        <f ca="1">(FOM_Curves!D150+FOM_Curves!V150+FOM_Curves!W150)*FOM_Curves!A150</f>
        <v>4.9336548880049804</v>
      </c>
      <c r="N151" s="42">
        <f ca="1">(FOM_Curves!D150+FOM_Curves!X150+FOM_Curves!Y150)*FOM_Curves!A150</f>
        <v>5.2706028261463933</v>
      </c>
      <c r="O151" s="42">
        <f ca="1">(FOM_Curves!D150+FOM_Curves!Z150+FOM_Curves!AA150)*FOM_Curves!A150</f>
        <v>4.2898678670926511</v>
      </c>
    </row>
    <row r="152" spans="3:15" x14ac:dyDescent="0.2">
      <c r="C152" s="33">
        <v>41518</v>
      </c>
      <c r="D152" s="42">
        <f ca="1">FOM_Curves!D151*FOM_Curves!A151</f>
        <v>4.9949887144917513</v>
      </c>
      <c r="E152" s="42">
        <f ca="1">(FOM_Curves!D151+FOM_Curves!F151+FOM_Curves!G151)*FOM_Curves!A151</f>
        <v>5.4458851451061001</v>
      </c>
      <c r="F152" s="42">
        <f ca="1">(FOM_Curves!D151+FOM_Curves!H151+FOM_Curves!I151)*FOM_Curves!A151</f>
        <v>5.4930719808680673</v>
      </c>
      <c r="G152" s="42">
        <f ca="1">(FOM_Curves!D151+FOM_Curves!J151+FOM_Curves!K151)*FOM_Curves!A151</f>
        <v>5.0264466049997294</v>
      </c>
      <c r="H152" s="42">
        <f ca="1">(FOM_Curves!D151+FOM_Curves!L151+FOM_Curves!M151)*FOM_Curves!A151</f>
        <v>4.5755501743853797</v>
      </c>
      <c r="I152" s="42">
        <f ca="1">(FOM_Curves!$D$9+FOM_Curves!N151+FOM_Curves!O151)*FOM_Curves!A151</f>
        <v>2.5302629931916862</v>
      </c>
      <c r="J152" s="42">
        <f ca="1">(FOM_Curves!D151+FOM_Curves!P151+FOM_Curves!Q151)*FOM_Curves!A151</f>
        <v>4.926829951724466</v>
      </c>
      <c r="K152" s="42">
        <f ca="1">(FOM_Curves!D151+FOM_Curves!R151+FOM_Curves!S151)*FOM_Curves!A151</f>
        <v>4.7931339170655605</v>
      </c>
      <c r="L152" s="42">
        <f ca="1">(FOM_Curves!D151+FOM_Curves!T151+FOM_Curves!U151)*FOM_Curves!A151</f>
        <v>4.9058580247191479</v>
      </c>
      <c r="M152" s="42">
        <f ca="1">(FOM_Curves!D151+FOM_Curves!V151+FOM_Curves!W151)*FOM_Curves!A151</f>
        <v>4.932072933475796</v>
      </c>
      <c r="N152" s="42">
        <f ca="1">(FOM_Curves!D151+FOM_Curves!X151+FOM_Curves!Y151)*FOM_Curves!A151</f>
        <v>5.2676237655608924</v>
      </c>
      <c r="O152" s="42">
        <f ca="1">(FOM_Curves!D151+FOM_Curves!Z151+FOM_Curves!AA151)*FOM_Curves!A151</f>
        <v>4.2909547065131184</v>
      </c>
    </row>
    <row r="153" spans="3:15" x14ac:dyDescent="0.2">
      <c r="C153" s="33">
        <v>41548</v>
      </c>
      <c r="D153" s="42">
        <f ca="1">FOM_Curves!D152*FOM_Curves!A152</f>
        <v>5.1374631636290067</v>
      </c>
      <c r="E153" s="42">
        <f ca="1">(FOM_Curves!D152+FOM_Curves!F152+FOM_Curves!G152)*FOM_Curves!A152</f>
        <v>5.5028959666510886</v>
      </c>
      <c r="F153" s="42">
        <f ca="1">(FOM_Curves!D152+FOM_Curves!H152+FOM_Curves!I152)*FOM_Curves!A152</f>
        <v>5.6595100250891237</v>
      </c>
      <c r="G153" s="42">
        <f ca="1">(FOM_Curves!D152+FOM_Curves!J152+FOM_Curves!K152)*FOM_Curves!A152</f>
        <v>5.1687859753166139</v>
      </c>
      <c r="H153" s="42">
        <f ca="1">(FOM_Curves!D152+FOM_Curves!L152+FOM_Curves!M152)*FOM_Curves!A152</f>
        <v>4.7824712978361275</v>
      </c>
      <c r="I153" s="42">
        <f ca="1">(FOM_Curves!$D$9+FOM_Curves!N152+FOM_Curves!O152)*FOM_Curves!A152</f>
        <v>2.5820437767817364</v>
      </c>
      <c r="J153" s="42">
        <f ca="1">(FOM_Curves!D152+FOM_Curves!P152+FOM_Curves!Q152)*FOM_Curves!A152</f>
        <v>5.0695970716391914</v>
      </c>
      <c r="K153" s="42">
        <f ca="1">(FOM_Curves!D152+FOM_Curves!R152+FOM_Curves!S152)*FOM_Curves!A152</f>
        <v>5.0069514482639779</v>
      </c>
      <c r="L153" s="42">
        <f ca="1">(FOM_Curves!D152+FOM_Curves!T152+FOM_Curves!U152)*FOM_Curves!A152</f>
        <v>5.4486030930592362</v>
      </c>
      <c r="M153" s="42">
        <f ca="1">(FOM_Curves!D152+FOM_Curves!V152+FOM_Curves!W152)*FOM_Curves!A152</f>
        <v>5.0748175402537932</v>
      </c>
      <c r="N153" s="42">
        <f ca="1">(FOM_Curves!D152+FOM_Curves!X152+FOM_Curves!Y152)*FOM_Curves!A152</f>
        <v>5.4506912805050769</v>
      </c>
      <c r="O153" s="42">
        <f ca="1">(FOM_Curves!D152+FOM_Curves!Z152+FOM_Curves!AA152)*FOM_Curves!A152</f>
        <v>4.5027571144675411</v>
      </c>
    </row>
    <row r="154" spans="3:15" x14ac:dyDescent="0.2">
      <c r="C154" s="33">
        <v>41579</v>
      </c>
      <c r="D154" s="42">
        <f ca="1">FOM_Curves!D153*FOM_Curves!A153</f>
        <v>5.2824242891004882</v>
      </c>
      <c r="E154" s="42">
        <f ca="1">(FOM_Curves!D153+FOM_Curves!F153+FOM_Curves!G153)*FOM_Curves!A153</f>
        <v>5.6463350264659384</v>
      </c>
      <c r="F154" s="42">
        <f ca="1">(FOM_Curves!D153+FOM_Curves!H153+FOM_Curves!I153)*FOM_Curves!A153</f>
        <v>5.8750789185242223</v>
      </c>
      <c r="G154" s="42">
        <f ca="1">(FOM_Curves!D153+FOM_Curves!J153+FOM_Curves!K153)*FOM_Curves!A153</f>
        <v>5.3136166380175274</v>
      </c>
      <c r="H154" s="42">
        <f ca="1">(FOM_Curves!D153+FOM_Curves!L153+FOM_Curves!M153)*FOM_Curves!A153</f>
        <v>4.9289110013740514</v>
      </c>
      <c r="I154" s="42">
        <f ca="1">(FOM_Curves!$D$9+FOM_Curves!N153+FOM_Curves!O153)*FOM_Curves!A153</f>
        <v>2.5712892957278828</v>
      </c>
      <c r="J154" s="42">
        <f ca="1">(FOM_Curves!D153+FOM_Curves!P153+FOM_Curves!Q153)*FOM_Curves!A153</f>
        <v>5.2148408664469041</v>
      </c>
      <c r="K154" s="42">
        <f ca="1">(FOM_Curves!D153+FOM_Curves!R153+FOM_Curves!S153)*FOM_Curves!A153</f>
        <v>5.1524561686128276</v>
      </c>
      <c r="L154" s="42">
        <f ca="1">(FOM_Curves!D153+FOM_Curves!T153+FOM_Curves!U153)*FOM_Curves!A153</f>
        <v>5.6546529861771484</v>
      </c>
      <c r="M154" s="42">
        <f ca="1">(FOM_Curves!D153+FOM_Curves!V153+FOM_Curves!W153)*FOM_Curves!A153</f>
        <v>5.2200395912664117</v>
      </c>
      <c r="N154" s="42">
        <f ca="1">(FOM_Curves!D153+FOM_Curves!X153+FOM_Curves!Y153)*FOM_Curves!A153</f>
        <v>5.5943477782708744</v>
      </c>
      <c r="O154" s="42">
        <f ca="1">(FOM_Curves!D153+FOM_Curves!Z153+FOM_Curves!AA153)*FOM_Curves!A153</f>
        <v>4.6503600108047838</v>
      </c>
    </row>
    <row r="155" spans="3:15" x14ac:dyDescent="0.2">
      <c r="C155" s="33">
        <v>41609</v>
      </c>
      <c r="D155" s="42">
        <f ca="1">FOM_Curves!D154*FOM_Curves!A154</f>
        <v>5.2917325365165961</v>
      </c>
      <c r="E155" s="42">
        <f ca="1">(FOM_Curves!D154+FOM_Curves!F154+FOM_Curves!G154)*FOM_Curves!A154</f>
        <v>5.6540736081747802</v>
      </c>
      <c r="F155" s="42">
        <f ca="1">(FOM_Curves!D154+FOM_Curves!H154+FOM_Curves!I154)*FOM_Curves!A154</f>
        <v>5.8818308532170676</v>
      </c>
      <c r="G155" s="42">
        <f ca="1">(FOM_Curves!D154+FOM_Curves!J154+FOM_Curves!K154)*FOM_Curves!A154</f>
        <v>5.3227903426587266</v>
      </c>
      <c r="H155" s="42">
        <f ca="1">(FOM_Curves!D154+FOM_Curves!L154+FOM_Curves!M154)*FOM_Curves!A154</f>
        <v>4.9397440669057886</v>
      </c>
      <c r="I155" s="42">
        <f ca="1">(FOM_Curves!$D$9+FOM_Curves!N154+FOM_Curves!O154)*FOM_Curves!A154</f>
        <v>2.5601984863162555</v>
      </c>
      <c r="J155" s="42">
        <f ca="1">(FOM_Curves!D154+FOM_Curves!P154+FOM_Curves!Q154)*FOM_Curves!A154</f>
        <v>5.2244406232086469</v>
      </c>
      <c r="K155" s="42">
        <f ca="1">(FOM_Curves!D154+FOM_Curves!R154+FOM_Curves!S154)*FOM_Curves!A154</f>
        <v>5.1623250109243877</v>
      </c>
      <c r="L155" s="42">
        <f ca="1">(FOM_Curves!D154+FOM_Curves!T154+FOM_Curves!U154)*FOM_Curves!A154</f>
        <v>5.7348239041443181</v>
      </c>
      <c r="M155" s="42">
        <f ca="1">(FOM_Curves!D154+FOM_Curves!V154+FOM_Curves!W154)*FOM_Curves!A154</f>
        <v>5.229616924232336</v>
      </c>
      <c r="N155" s="42">
        <f ca="1">(FOM_Curves!D154+FOM_Curves!X154+FOM_Curves!Y154)*FOM_Curves!A154</f>
        <v>5.6023105979378967</v>
      </c>
      <c r="O155" s="42">
        <f ca="1">(FOM_Curves!D154+FOM_Curves!Z154+FOM_Curves!AA154)*FOM_Curves!A154</f>
        <v>4.6623926492767076</v>
      </c>
    </row>
    <row r="156" spans="3:15" x14ac:dyDescent="0.2">
      <c r="C156" s="33">
        <v>41640</v>
      </c>
      <c r="D156" s="42">
        <f ca="1">FOM_Curves!D155*FOM_Curves!A155</f>
        <v>5.182269576691894</v>
      </c>
      <c r="E156" s="42">
        <f ca="1">(FOM_Curves!D155+FOM_Curves!F155+FOM_Curves!G155)*FOM_Curves!A155</f>
        <v>5.5430441867052522</v>
      </c>
      <c r="F156" s="42">
        <f ca="1">(FOM_Curves!D155+FOM_Curves!H155+FOM_Curves!I155)*FOM_Curves!A155</f>
        <v>5.7698167987136504</v>
      </c>
      <c r="G156" s="42">
        <f ca="1">(FOM_Curves!D155+FOM_Curves!J155+FOM_Curves!K155)*FOM_Curves!A155</f>
        <v>5.2131931146930395</v>
      </c>
      <c r="H156" s="42">
        <f ca="1">(FOM_Curves!D155+FOM_Curves!L155+FOM_Curves!M155)*FOM_Curves!A155</f>
        <v>4.8318028126789168</v>
      </c>
      <c r="I156" s="42">
        <f ca="1">(FOM_Curves!$D$9+FOM_Curves!N155+FOM_Curves!O155)*FOM_Curves!A155</f>
        <v>2.5491303158943914</v>
      </c>
      <c r="J156" s="42">
        <f ca="1">(FOM_Curves!D155+FOM_Curves!P155+FOM_Curves!Q155)*FOM_Curves!A155</f>
        <v>5.1152685776894122</v>
      </c>
      <c r="K156" s="42">
        <f ca="1">(FOM_Curves!D155+FOM_Curves!R155+FOM_Curves!S155)*FOM_Curves!A155</f>
        <v>5.0534215016871222</v>
      </c>
      <c r="L156" s="42">
        <f ca="1">(FOM_Curves!D155+FOM_Curves!T155+FOM_Curves!U155)*FOM_Curves!A155</f>
        <v>5.4894433875032682</v>
      </c>
      <c r="M156" s="42">
        <f ca="1">(FOM_Curves!D155+FOM_Curves!V155+FOM_Curves!W155)*FOM_Curves!A155</f>
        <v>5.120422500689604</v>
      </c>
      <c r="N156" s="42">
        <f ca="1">(FOM_Curves!D155+FOM_Curves!X155+FOM_Curves!Y155)*FOM_Curves!A155</f>
        <v>5.491504956703344</v>
      </c>
      <c r="O156" s="42">
        <f ca="1">(FOM_Curves!D155+FOM_Curves!Z155+FOM_Curves!AA155)*FOM_Curves!A155</f>
        <v>4.5556485227318921</v>
      </c>
    </row>
    <row r="157" spans="3:15" x14ac:dyDescent="0.2">
      <c r="C157" s="33">
        <v>41671</v>
      </c>
      <c r="D157" s="42">
        <f ca="1">FOM_Curves!D156*FOM_Curves!A156</f>
        <v>5.0233745106840217</v>
      </c>
      <c r="E157" s="42">
        <f ca="1">(FOM_Curves!D156+FOM_Curves!F156+FOM_Curves!G156)*FOM_Curves!A156</f>
        <v>5.3827370203905938</v>
      </c>
      <c r="F157" s="42">
        <f ca="1">(FOM_Curves!D156+FOM_Curves!H156+FOM_Curves!I156)*FOM_Curves!A156</f>
        <v>5.6086220264918696</v>
      </c>
      <c r="G157" s="42">
        <f ca="1">(FOM_Curves!D156+FOM_Curves!J156+FOM_Curves!K156)*FOM_Curves!A156</f>
        <v>5.0541770115160141</v>
      </c>
      <c r="H157" s="42">
        <f ca="1">(FOM_Curves!D156+FOM_Curves!L156+FOM_Curves!M156)*FOM_Curves!A156</f>
        <v>4.6742795012547793</v>
      </c>
      <c r="I157" s="42">
        <f ca="1">(FOM_Curves!$D$9+FOM_Curves!N156+FOM_Curves!O156)*FOM_Curves!A156</f>
        <v>2.5391528185838701</v>
      </c>
      <c r="J157" s="42">
        <f ca="1">(FOM_Curves!D156+FOM_Curves!P156+FOM_Curves!Q156)*FOM_Curves!A156</f>
        <v>4.9566357588813723</v>
      </c>
      <c r="K157" s="42">
        <f ca="1">(FOM_Curves!D156+FOM_Curves!R156+FOM_Curves!S156)*FOM_Curves!A156</f>
        <v>4.8950307572173886</v>
      </c>
      <c r="L157" s="42">
        <f ca="1">(FOM_Curves!D156+FOM_Curves!T156+FOM_Curves!U156)*FOM_Curves!A156</f>
        <v>5.1445310139565228</v>
      </c>
      <c r="M157" s="42">
        <f ca="1">(FOM_Curves!D156+FOM_Curves!V156+FOM_Curves!W156)*FOM_Curves!A156</f>
        <v>4.961769509020038</v>
      </c>
      <c r="N157" s="42">
        <f ca="1">(FOM_Curves!D156+FOM_Curves!X156+FOM_Curves!Y156)*FOM_Curves!A156</f>
        <v>5.3313995190039414</v>
      </c>
      <c r="O157" s="42">
        <f ca="1">(FOM_Curves!D156+FOM_Curves!Z156+FOM_Curves!AA156)*FOM_Curves!A156</f>
        <v>4.3992043752818013</v>
      </c>
    </row>
    <row r="158" spans="3:15" x14ac:dyDescent="0.2">
      <c r="C158" s="33">
        <v>41699</v>
      </c>
      <c r="D158" s="42">
        <f ca="1">FOM_Curves!D157*FOM_Curves!A157</f>
        <v>4.8441305541342619</v>
      </c>
      <c r="E158" s="42">
        <f ca="1">(FOM_Curves!D157+FOM_Curves!F157+FOM_Curves!G157)*FOM_Curves!A157</f>
        <v>5.2837161061607958</v>
      </c>
      <c r="F158" s="42">
        <f ca="1">(FOM_Curves!D157+FOM_Curves!H157+FOM_Curves!I157)*FOM_Curves!A157</f>
        <v>5.3297192453263627</v>
      </c>
      <c r="G158" s="42">
        <f ca="1">(FOM_Curves!D157+FOM_Curves!J157+FOM_Curves!K157)*FOM_Curves!A157</f>
        <v>4.8747993135779737</v>
      </c>
      <c r="H158" s="42">
        <f ca="1">(FOM_Curves!D157+FOM_Curves!L157+FOM_Curves!M157)*FOM_Curves!A157</f>
        <v>4.4352137615514389</v>
      </c>
      <c r="I158" s="42">
        <f ca="1">(FOM_Curves!$D$9+FOM_Curves!N157+FOM_Curves!O157)*FOM_Curves!A157</f>
        <v>2.4667905512558774</v>
      </c>
      <c r="J158" s="42">
        <f ca="1">(FOM_Curves!D157+FOM_Curves!P157+FOM_Curves!Q157)*FOM_Curves!A157</f>
        <v>4.7776815753395523</v>
      </c>
      <c r="K158" s="42">
        <f ca="1">(FOM_Curves!D157+FOM_Curves!R157+FOM_Curves!S157)*FOM_Curves!A157</f>
        <v>4.6473393477037783</v>
      </c>
      <c r="L158" s="42">
        <f ca="1">(FOM_Curves!D157+FOM_Curves!T157+FOM_Curves!U157)*FOM_Curves!A157</f>
        <v>4.6038919384918531</v>
      </c>
      <c r="M158" s="42">
        <f ca="1">(FOM_Curves!D157+FOM_Curves!V157+FOM_Curves!W157)*FOM_Curves!A157</f>
        <v>4.7827930352468391</v>
      </c>
      <c r="N158" s="42">
        <f ca="1">(FOM_Curves!D157+FOM_Curves!X157+FOM_Curves!Y157)*FOM_Curves!A157</f>
        <v>5.1099264693130957</v>
      </c>
      <c r="O158" s="42">
        <f ca="1">(FOM_Curves!D157+FOM_Curves!Z157+FOM_Curves!AA157)*FOM_Curves!A157</f>
        <v>4.1168623159534476</v>
      </c>
    </row>
    <row r="159" spans="3:15" x14ac:dyDescent="0.2">
      <c r="C159" s="33">
        <v>41730</v>
      </c>
      <c r="D159" s="42">
        <f ca="1">FOM_Curves!D158*FOM_Curves!A158</f>
        <v>4.8278014197076153</v>
      </c>
      <c r="E159" s="42">
        <f ca="1">(FOM_Curves!D158+FOM_Curves!F158+FOM_Curves!G158)*FOM_Curves!A158</f>
        <v>5.2655356549156851</v>
      </c>
      <c r="F159" s="42">
        <f ca="1">(FOM_Curves!D158+FOM_Curves!H158+FOM_Curves!I158)*FOM_Curves!A158</f>
        <v>5.3113450516235066</v>
      </c>
      <c r="G159" s="42">
        <f ca="1">(FOM_Curves!D158+FOM_Curves!J158+FOM_Curves!K158)*FOM_Curves!A158</f>
        <v>4.8583410175128297</v>
      </c>
      <c r="H159" s="42">
        <f ca="1">(FOM_Curves!D158+FOM_Curves!L158+FOM_Curves!M158)*FOM_Curves!A158</f>
        <v>4.4206067823047581</v>
      </c>
      <c r="I159" s="42">
        <f ca="1">(FOM_Curves!$D$9+FOM_Curves!N158+FOM_Curves!O158)*FOM_Curves!A158</f>
        <v>2.4564016501327313</v>
      </c>
      <c r="J159" s="42">
        <f ca="1">(FOM_Curves!D158+FOM_Curves!P158+FOM_Curves!Q158)*FOM_Curves!A158</f>
        <v>4.7616322911296507</v>
      </c>
      <c r="K159" s="42">
        <f ca="1">(FOM_Curves!D158+FOM_Curves!R158+FOM_Curves!S158)*FOM_Curves!A158</f>
        <v>4.6318390004574903</v>
      </c>
      <c r="L159" s="42">
        <f ca="1">(FOM_Curves!D158+FOM_Curves!T158+FOM_Curves!U158)*FOM_Curves!A158</f>
        <v>4.7412725592595084</v>
      </c>
      <c r="M159" s="42">
        <f ca="1">(FOM_Curves!D158+FOM_Curves!V158+FOM_Curves!W158)*FOM_Curves!A158</f>
        <v>4.7667222240971867</v>
      </c>
      <c r="N159" s="42">
        <f ca="1">(FOM_Curves!D158+FOM_Curves!X158+FOM_Curves!Y158)*FOM_Curves!A158</f>
        <v>5.0924779340194712</v>
      </c>
      <c r="O159" s="42">
        <f ca="1">(FOM_Curves!D158+FOM_Curves!Z158+FOM_Curves!AA158)*FOM_Curves!A158</f>
        <v>4.1035954972551387</v>
      </c>
    </row>
    <row r="160" spans="3:15" x14ac:dyDescent="0.2">
      <c r="C160" s="33">
        <v>41760</v>
      </c>
      <c r="D160" s="42">
        <f ca="1">FOM_Curves!D159*FOM_Curves!A159</f>
        <v>4.8472879750694124</v>
      </c>
      <c r="E160" s="42">
        <f ca="1">(FOM_Curves!D159+FOM_Curves!F159+FOM_Curves!G159)*FOM_Curves!A159</f>
        <v>5.283113135399752</v>
      </c>
      <c r="F160" s="42">
        <f ca="1">(FOM_Curves!D159+FOM_Curves!H159+FOM_Curves!I159)*FOM_Curves!A159</f>
        <v>5.3287227452017634</v>
      </c>
      <c r="G160" s="42">
        <f ca="1">(FOM_Curves!D159+FOM_Curves!J159+FOM_Curves!K159)*FOM_Curves!A159</f>
        <v>4.8776943816040879</v>
      </c>
      <c r="H160" s="42">
        <f ca="1">(FOM_Curves!D159+FOM_Curves!L159+FOM_Curves!M159)*FOM_Curves!A159</f>
        <v>4.4418692212737474</v>
      </c>
      <c r="I160" s="42">
        <f ca="1">(FOM_Curves!$D$9+FOM_Curves!N159+FOM_Curves!O159)*FOM_Curves!A159</f>
        <v>2.4456886322723461</v>
      </c>
      <c r="J160" s="42">
        <f ca="1">(FOM_Curves!D159+FOM_Curves!P159+FOM_Curves!Q159)*FOM_Curves!A159</f>
        <v>4.7814074275776166</v>
      </c>
      <c r="K160" s="42">
        <f ca="1">(FOM_Curves!D159+FOM_Curves!R159+FOM_Curves!S159)*FOM_Curves!A159</f>
        <v>4.6521801998052492</v>
      </c>
      <c r="L160" s="42">
        <f ca="1">(FOM_Curves!D159+FOM_Curves!T159+FOM_Curves!U159)*FOM_Curves!A159</f>
        <v>4.7611364898878339</v>
      </c>
      <c r="M160" s="42">
        <f ca="1">(FOM_Curves!D159+FOM_Curves!V159+FOM_Curves!W159)*FOM_Curves!A159</f>
        <v>4.7864751620000634</v>
      </c>
      <c r="N160" s="42">
        <f ca="1">(FOM_Curves!D159+FOM_Curves!X159+FOM_Curves!Y159)*FOM_Curves!A159</f>
        <v>5.110810165036594</v>
      </c>
      <c r="O160" s="42">
        <f ca="1">(FOM_Curves!D159+FOM_Curves!Z159+FOM_Curves!AA159)*FOM_Curves!A159</f>
        <v>4.1262399087022503</v>
      </c>
    </row>
    <row r="161" spans="3:15" x14ac:dyDescent="0.2">
      <c r="C161" s="33">
        <v>41791</v>
      </c>
      <c r="D161" s="42">
        <f ca="1">FOM_Curves!D160*FOM_Curves!A160</f>
        <v>4.8721994217301621</v>
      </c>
      <c r="E161" s="42">
        <f ca="1">(FOM_Curves!D160+FOM_Curves!F160+FOM_Curves!G160)*FOM_Curves!A160</f>
        <v>5.3061809341784203</v>
      </c>
      <c r="F161" s="42">
        <f ca="1">(FOM_Curves!D160+FOM_Curves!H160+FOM_Curves!I160)*FOM_Curves!A160</f>
        <v>5.3515976040857964</v>
      </c>
      <c r="G161" s="42">
        <f ca="1">(FOM_Curves!D160+FOM_Curves!J160+FOM_Curves!K160)*FOM_Curves!A160</f>
        <v>4.9024772016684128</v>
      </c>
      <c r="H161" s="42">
        <f ca="1">(FOM_Curves!D160+FOM_Curves!L160+FOM_Curves!M160)*FOM_Curves!A160</f>
        <v>4.4684956892201528</v>
      </c>
      <c r="I161" s="42">
        <f ca="1">(FOM_Curves!$D$9+FOM_Curves!N160+FOM_Curves!O160)*FOM_Curves!A160</f>
        <v>2.4353427663666252</v>
      </c>
      <c r="J161" s="42">
        <f ca="1">(FOM_Curves!D160+FOM_Curves!P160+FOM_Curves!Q160)*FOM_Curves!A160</f>
        <v>4.8065975651972854</v>
      </c>
      <c r="K161" s="42">
        <f ca="1">(FOM_Curves!D160+FOM_Curves!R160+FOM_Curves!S160)*FOM_Curves!A160</f>
        <v>4.6779170004597201</v>
      </c>
      <c r="L161" s="42">
        <f ca="1">(FOM_Curves!D160+FOM_Curves!T160+FOM_Curves!U160)*FOM_Curves!A160</f>
        <v>4.7864123785717849</v>
      </c>
      <c r="M161" s="42">
        <f ca="1">(FOM_Curves!D160+FOM_Curves!V160+FOM_Curves!W160)*FOM_Curves!A160</f>
        <v>4.8116438618536614</v>
      </c>
      <c r="N161" s="42">
        <f ca="1">(FOM_Curves!D160+FOM_Curves!X160+FOM_Curves!Y160)*FOM_Curves!A160</f>
        <v>5.1346068478616669</v>
      </c>
      <c r="O161" s="42">
        <f ca="1">(FOM_Curves!D160+FOM_Curves!Z160+FOM_Curves!AA160)*FOM_Curves!A160</f>
        <v>4.1542009878523025</v>
      </c>
    </row>
    <row r="162" spans="3:15" x14ac:dyDescent="0.2">
      <c r="C162" s="33">
        <v>41821</v>
      </c>
      <c r="D162" s="42">
        <f ca="1">FOM_Curves!D161*FOM_Curves!A161</f>
        <v>4.8900448205464224</v>
      </c>
      <c r="E162" s="42">
        <f ca="1">(FOM_Curves!D161+FOM_Curves!F161+FOM_Curves!G161)*FOM_Curves!A161</f>
        <v>5.3221252218276227</v>
      </c>
      <c r="F162" s="42">
        <f ca="1">(FOM_Curves!D161+FOM_Curves!H161+FOM_Curves!I161)*FOM_Curves!A161</f>
        <v>5.367342938240772</v>
      </c>
      <c r="G162" s="42">
        <f ca="1">(FOM_Curves!D161+FOM_Curves!J161+FOM_Curves!K161)*FOM_Curves!A161</f>
        <v>4.9201899648218559</v>
      </c>
      <c r="H162" s="42">
        <f ca="1">(FOM_Curves!D161+FOM_Curves!L161+FOM_Curves!M161)*FOM_Curves!A161</f>
        <v>4.4881095635406547</v>
      </c>
      <c r="I162" s="42">
        <f ca="1">(FOM_Curves!$D$9+FOM_Curves!N161+FOM_Curves!O161)*FOM_Curves!A161</f>
        <v>2.4246744378872944</v>
      </c>
      <c r="J162" s="42">
        <f ca="1">(FOM_Curves!D161+FOM_Curves!P161+FOM_Curves!Q161)*FOM_Curves!A161</f>
        <v>4.8247303412829847</v>
      </c>
      <c r="K162" s="42">
        <f ca="1">(FOM_Curves!D161+FOM_Curves!R161+FOM_Curves!S161)*FOM_Curves!A161</f>
        <v>4.6966134781123969</v>
      </c>
      <c r="L162" s="42">
        <f ca="1">(FOM_Curves!D161+FOM_Curves!T161+FOM_Curves!U161)*FOM_Curves!A161</f>
        <v>4.8046335784326972</v>
      </c>
      <c r="M162" s="42">
        <f ca="1">(FOM_Curves!D161+FOM_Curves!V161+FOM_Curves!W161)*FOM_Curves!A161</f>
        <v>4.8297545319955582</v>
      </c>
      <c r="N162" s="42">
        <f ca="1">(FOM_Curves!D161+FOM_Curves!X161+FOM_Curves!Y161)*FOM_Curves!A161</f>
        <v>5.1513027376001714</v>
      </c>
      <c r="O162" s="42">
        <f ca="1">(FOM_Curves!D161+FOM_Curves!Z161+FOM_Curves!AA161)*FOM_Curves!A161</f>
        <v>4.1751910720267382</v>
      </c>
    </row>
    <row r="163" spans="3:15" x14ac:dyDescent="0.2">
      <c r="C163" s="33">
        <v>41852</v>
      </c>
      <c r="D163" s="42">
        <f ca="1">FOM_Curves!D162*FOM_Curves!A162</f>
        <v>4.8625726854853584</v>
      </c>
      <c r="E163" s="42">
        <f ca="1">(FOM_Curves!D162+FOM_Curves!F162+FOM_Curves!G162)*FOM_Curves!A162</f>
        <v>5.2927560523732717</v>
      </c>
      <c r="F163" s="42">
        <f ca="1">(FOM_Curves!D162+FOM_Curves!H162+FOM_Curves!I162)*FOM_Curves!A162</f>
        <v>5.3377752419313094</v>
      </c>
      <c r="G163" s="42">
        <f ca="1">(FOM_Curves!D162+FOM_Curves!J162+FOM_Curves!K162)*FOM_Curves!A162</f>
        <v>4.8925854785240501</v>
      </c>
      <c r="H163" s="42">
        <f ca="1">(FOM_Curves!D162+FOM_Curves!L162+FOM_Curves!M162)*FOM_Curves!A162</f>
        <v>4.4624021116361359</v>
      </c>
      <c r="I163" s="42">
        <f ca="1">(FOM_Curves!$D$9+FOM_Curves!N162+FOM_Curves!O162)*FOM_Curves!A162</f>
        <v>2.4140289867454316</v>
      </c>
      <c r="J163" s="42">
        <f ca="1">(FOM_Curves!D162+FOM_Curves!P162+FOM_Curves!Q162)*FOM_Curves!A162</f>
        <v>4.7975449672348596</v>
      </c>
      <c r="K163" s="42">
        <f ca="1">(FOM_Curves!D162+FOM_Curves!R162+FOM_Curves!S162)*FOM_Curves!A162</f>
        <v>4.6699905968204201</v>
      </c>
      <c r="L163" s="42">
        <f ca="1">(FOM_Curves!D162+FOM_Curves!T162+FOM_Curves!U162)*FOM_Curves!A162</f>
        <v>4.7775364385423984</v>
      </c>
      <c r="M163" s="42">
        <f ca="1">(FOM_Curves!D162+FOM_Curves!V162+FOM_Curves!W162)*FOM_Curves!A162</f>
        <v>4.8025470994079758</v>
      </c>
      <c r="N163" s="42">
        <f ca="1">(FOM_Curves!D162+FOM_Curves!X162+FOM_Curves!Y162)*FOM_Curves!A162</f>
        <v>5.1226835584873527</v>
      </c>
      <c r="O163" s="42">
        <f ca="1">(FOM_Curves!D162+FOM_Curves!Z162+FOM_Curves!AA162)*FOM_Curves!A162</f>
        <v>4.1508568799974164</v>
      </c>
    </row>
    <row r="164" spans="3:15" x14ac:dyDescent="0.2">
      <c r="C164" s="33">
        <v>41883</v>
      </c>
      <c r="D164" s="42">
        <f ca="1">FOM_Curves!D163*FOM_Curves!A163</f>
        <v>4.8597963680784844</v>
      </c>
      <c r="E164" s="42">
        <f ca="1">(FOM_Curves!D163+FOM_Curves!F163+FOM_Curves!G163)*FOM_Curves!A163</f>
        <v>5.288147795417574</v>
      </c>
      <c r="F164" s="42">
        <f ca="1">(FOM_Curves!D163+FOM_Curves!H163+FOM_Curves!I163)*FOM_Curves!A163</f>
        <v>5.3329752703716649</v>
      </c>
      <c r="G164" s="42">
        <f ca="1">(FOM_Curves!D163+FOM_Curves!J163+FOM_Curves!K163)*FOM_Curves!A163</f>
        <v>4.8896813513812116</v>
      </c>
      <c r="H164" s="42">
        <f ca="1">(FOM_Curves!D163+FOM_Curves!L163+FOM_Curves!M163)*FOM_Curves!A163</f>
        <v>4.461329924042122</v>
      </c>
      <c r="I164" s="42">
        <f ca="1">(FOM_Curves!$D$9+FOM_Curves!N163+FOM_Curves!O163)*FOM_Curves!A163</f>
        <v>2.4037488236493565</v>
      </c>
      <c r="J164" s="42">
        <f ca="1">(FOM_Curves!D163+FOM_Curves!P163+FOM_Curves!Q163)*FOM_Curves!A163</f>
        <v>4.795045570922575</v>
      </c>
      <c r="K164" s="42">
        <f ca="1">(FOM_Curves!D163+FOM_Curves!R163+FOM_Curves!S163)*FOM_Curves!A163</f>
        <v>4.6680343918859855</v>
      </c>
      <c r="L164" s="42">
        <f ca="1">(FOM_Curves!D163+FOM_Curves!T163+FOM_Curves!U163)*FOM_Curves!A163</f>
        <v>4.7751222487207574</v>
      </c>
      <c r="M164" s="42">
        <f ca="1">(FOM_Curves!D163+FOM_Curves!V163+FOM_Curves!W163)*FOM_Curves!A163</f>
        <v>4.8000264014730307</v>
      </c>
      <c r="N164" s="42">
        <f ca="1">(FOM_Curves!D163+FOM_Curves!X163+FOM_Curves!Y163)*FOM_Curves!A163</f>
        <v>5.1187995567021201</v>
      </c>
      <c r="O164" s="42">
        <f ca="1">(FOM_Curves!D163+FOM_Curves!Z163+FOM_Curves!AA163)*FOM_Curves!A163</f>
        <v>4.1511108313844538</v>
      </c>
    </row>
    <row r="165" spans="3:15" x14ac:dyDescent="0.2">
      <c r="C165" s="33">
        <v>41913</v>
      </c>
      <c r="D165" s="42">
        <f ca="1">FOM_Curves!D164*FOM_Curves!A164</f>
        <v>4.9940739052946794</v>
      </c>
      <c r="E165" s="42">
        <f ca="1">(FOM_Curves!D164+FOM_Curves!F164+FOM_Curves!G164)*FOM_Curves!A164</f>
        <v>5.3411945222846775</v>
      </c>
      <c r="F165" s="42">
        <f ca="1">(FOM_Curves!D164+FOM_Curves!H164+FOM_Curves!I164)*FOM_Curves!A164</f>
        <v>5.4899605009946768</v>
      </c>
      <c r="G165" s="42">
        <f ca="1">(FOM_Curves!D164+FOM_Curves!J164+FOM_Curves!K164)*FOM_Curves!A164</f>
        <v>5.0238271010366793</v>
      </c>
      <c r="H165" s="42">
        <f ca="1">(FOM_Curves!D164+FOM_Curves!L164+FOM_Curves!M164)*FOM_Curves!A164</f>
        <v>4.6568710202186807</v>
      </c>
      <c r="I165" s="42">
        <f ca="1">(FOM_Curves!$D$9+FOM_Curves!N164+FOM_Curves!O164)*FOM_Curves!A164</f>
        <v>2.4526551023321899</v>
      </c>
      <c r="J165" s="42">
        <f ca="1">(FOM_Curves!D164+FOM_Curves!P164+FOM_Curves!Q164)*FOM_Curves!A164</f>
        <v>4.9296086478536791</v>
      </c>
      <c r="K165" s="42">
        <f ca="1">(FOM_Curves!D164+FOM_Curves!R164+FOM_Curves!S164)*FOM_Curves!A164</f>
        <v>4.8701022563696794</v>
      </c>
      <c r="L165" s="42">
        <f ca="1">(FOM_Curves!D164+FOM_Curves!T164+FOM_Curves!U164)*FOM_Curves!A164</f>
        <v>5.2896223163318776</v>
      </c>
      <c r="M165" s="42">
        <f ca="1">(FOM_Curves!D164+FOM_Curves!V164+FOM_Curves!W164)*FOM_Curves!A164</f>
        <v>4.9345675138106797</v>
      </c>
      <c r="N165" s="42">
        <f ca="1">(FOM_Curves!D164+FOM_Curves!X164+FOM_Curves!Y164)*FOM_Curves!A164</f>
        <v>5.291605862714678</v>
      </c>
      <c r="O165" s="42">
        <f ca="1">(FOM_Curves!D164+FOM_Curves!Z164+FOM_Curves!AA164)*FOM_Curves!A164</f>
        <v>4.331645203119316</v>
      </c>
    </row>
    <row r="166" spans="3:15" x14ac:dyDescent="0.2">
      <c r="C166" s="33">
        <v>41944</v>
      </c>
      <c r="D166" s="42">
        <f ca="1">FOM_Curves!D165*FOM_Curves!A165</f>
        <v>5.1307180089930533</v>
      </c>
      <c r="E166" s="42">
        <f ca="1">(FOM_Curves!D165+FOM_Curves!F165+FOM_Curves!G165)*FOM_Curves!A165</f>
        <v>5.4763539060477289</v>
      </c>
      <c r="F166" s="42">
        <f ca="1">(FOM_Curves!D165+FOM_Curves!H165+FOM_Curves!I165)*FOM_Curves!A165</f>
        <v>5.6936107556249542</v>
      </c>
      <c r="G166" s="42">
        <f ca="1">(FOM_Curves!D165+FOM_Curves!J165+FOM_Curves!K165)*FOM_Curves!A165</f>
        <v>5.1603439430263114</v>
      </c>
      <c r="H166" s="42">
        <f ca="1">(FOM_Curves!D165+FOM_Curves!L165+FOM_Curves!M165)*FOM_Curves!A165</f>
        <v>4.7949574232827974</v>
      </c>
      <c r="I166" s="42">
        <f ca="1">(FOM_Curves!$D$9+FOM_Curves!N165+FOM_Curves!O165)*FOM_Curves!A165</f>
        <v>2.4421644954748958</v>
      </c>
      <c r="J166" s="42">
        <f ca="1">(FOM_Curves!D165+FOM_Curves!P165+FOM_Curves!Q165)*FOM_Curves!A165</f>
        <v>5.0665284852543273</v>
      </c>
      <c r="K166" s="42">
        <f ca="1">(FOM_Curves!D165+FOM_Curves!R165+FOM_Curves!S165)*FOM_Curves!A165</f>
        <v>5.007276617187812</v>
      </c>
      <c r="L166" s="42">
        <f ca="1">(FOM_Curves!D165+FOM_Curves!T165+FOM_Curves!U165)*FOM_Curves!A165</f>
        <v>5.4842541551232644</v>
      </c>
      <c r="M166" s="42">
        <f ca="1">(FOM_Curves!D165+FOM_Curves!V165+FOM_Curves!W165)*FOM_Curves!A165</f>
        <v>5.071466140926538</v>
      </c>
      <c r="N166" s="42">
        <f ca="1">(FOM_Curves!D165+FOM_Curves!X165+FOM_Curves!Y165)*FOM_Curves!A165</f>
        <v>5.4269773493256324</v>
      </c>
      <c r="O166" s="42">
        <f ca="1">(FOM_Curves!D165+FOM_Curves!Z165+FOM_Curves!AA165)*FOM_Curves!A165</f>
        <v>4.4711208231121251</v>
      </c>
    </row>
    <row r="167" spans="3:15" x14ac:dyDescent="0.2">
      <c r="C167" s="33">
        <v>41974</v>
      </c>
      <c r="D167" s="42">
        <f ca="1">FOM_Curves!D166*FOM_Curves!A166</f>
        <v>5.1384709939624829</v>
      </c>
      <c r="E167" s="42">
        <f ca="1">(FOM_Curves!D166+FOM_Curves!F166+FOM_Curves!G166)*FOM_Curves!A166</f>
        <v>5.4825760064731242</v>
      </c>
      <c r="F167" s="42">
        <f ca="1">(FOM_Curves!D166+FOM_Curves!H166+FOM_Curves!I166)*FOM_Curves!A166</f>
        <v>5.6988705857655289</v>
      </c>
      <c r="G167" s="42">
        <f ca="1">(FOM_Curves!D166+FOM_Curves!J166+FOM_Curves!K166)*FOM_Curves!A166</f>
        <v>5.167965709320538</v>
      </c>
      <c r="H167" s="42">
        <f ca="1">(FOM_Curves!D166+FOM_Curves!L166+FOM_Curves!M166)*FOM_Curves!A166</f>
        <v>4.8041975532378594</v>
      </c>
      <c r="I167" s="42">
        <f ca="1">(FOM_Curves!$D$9+FOM_Curves!N166+FOM_Curves!O166)*FOM_Curves!A166</f>
        <v>2.4313477026823342</v>
      </c>
      <c r="J167" s="42">
        <f ca="1">(FOM_Curves!D166+FOM_Curves!P166+FOM_Curves!Q166)*FOM_Curves!A166</f>
        <v>5.0745657773533637</v>
      </c>
      <c r="K167" s="42">
        <f ca="1">(FOM_Curves!D166+FOM_Curves!R166+FOM_Curves!S166)*FOM_Curves!A166</f>
        <v>5.0106605607442445</v>
      </c>
      <c r="L167" s="42">
        <f ca="1">(FOM_Curves!D166+FOM_Curves!T166+FOM_Curves!U166)*FOM_Curves!A166</f>
        <v>5.5592622664040681</v>
      </c>
      <c r="M167" s="42">
        <f ca="1">(FOM_Curves!D166+FOM_Curves!V166+FOM_Curves!W166)*FOM_Curves!A166</f>
        <v>5.0794815632463735</v>
      </c>
      <c r="N167" s="42">
        <f ca="1">(FOM_Curves!D166+FOM_Curves!X166+FOM_Curves!Y166)*FOM_Curves!A166</f>
        <v>5.4334181475430325</v>
      </c>
      <c r="O167" s="42">
        <f ca="1">(FOM_Curves!D166+FOM_Curves!Z166+FOM_Curves!AA166)*FOM_Curves!A166</f>
        <v>4.4817933690975069</v>
      </c>
    </row>
    <row r="168" spans="3:15" x14ac:dyDescent="0.2">
      <c r="C168" s="33">
        <v>42005</v>
      </c>
      <c r="D168" s="42">
        <f ca="1">FOM_Curves!D167*FOM_Curves!A167</f>
        <v>5.0334426166950799</v>
      </c>
      <c r="E168" s="42">
        <f ca="1">(FOM_Curves!D167+FOM_Curves!F167+FOM_Curves!G167)*FOM_Curves!A167</f>
        <v>5.3760201404370882</v>
      </c>
      <c r="F168" s="42">
        <f ca="1">(FOM_Curves!D167+FOM_Curves!H167+FOM_Curves!I167)*FOM_Curves!A167</f>
        <v>5.5913545839320653</v>
      </c>
      <c r="G168" s="42">
        <f ca="1">(FOM_Curves!D167+FOM_Curves!J167+FOM_Curves!K167)*FOM_Curves!A167</f>
        <v>5.0628064044443954</v>
      </c>
      <c r="H168" s="42">
        <f ca="1">(FOM_Curves!D167+FOM_Curves!L167+FOM_Curves!M167)*FOM_Curves!A167</f>
        <v>4.7006530222028431</v>
      </c>
      <c r="I168" s="42">
        <f ca="1">(FOM_Curves!$D$9+FOM_Curves!N167+FOM_Curves!O167)*FOM_Curves!A167</f>
        <v>2.4205549034685334</v>
      </c>
      <c r="J168" s="42">
        <f ca="1">(FOM_Curves!D167+FOM_Curves!P167+FOM_Curves!Q167)*FOM_Curves!A167</f>
        <v>4.9698210765715638</v>
      </c>
      <c r="K168" s="42">
        <f ca="1">(FOM_Curves!D167+FOM_Curves!R167+FOM_Curves!S167)*FOM_Curves!A167</f>
        <v>4.9061995364480486</v>
      </c>
      <c r="L168" s="42">
        <f ca="1">(FOM_Curves!D167+FOM_Curves!T167+FOM_Curves!U167)*FOM_Curves!A167</f>
        <v>5.3251229083382761</v>
      </c>
      <c r="M168" s="42">
        <f ca="1">(FOM_Curves!D167+FOM_Curves!V167+FOM_Curves!W167)*FOM_Curves!A167</f>
        <v>4.9747150411964505</v>
      </c>
      <c r="N168" s="42">
        <f ca="1">(FOM_Curves!D167+FOM_Curves!X167+FOM_Curves!Y167)*FOM_Curves!A167</f>
        <v>5.3270804941882295</v>
      </c>
      <c r="O168" s="42">
        <f ca="1">(FOM_Curves!D167+FOM_Curves!Z167+FOM_Curves!AA167)*FOM_Curves!A167</f>
        <v>4.3796780808448927</v>
      </c>
    </row>
    <row r="169" spans="3:15" x14ac:dyDescent="0.2">
      <c r="C169" s="33">
        <v>42036</v>
      </c>
      <c r="D169" s="42">
        <f ca="1">FOM_Curves!D168*FOM_Curves!A168</f>
        <v>4.8816084146965117</v>
      </c>
      <c r="E169" s="42">
        <f ca="1">(FOM_Curves!D168+FOM_Curves!F168+FOM_Curves!G168)*FOM_Curves!A168</f>
        <v>5.2228092025434965</v>
      </c>
      <c r="F169" s="42">
        <f ca="1">(FOM_Curves!D168+FOM_Curves!H168+FOM_Curves!I168)*FOM_Curves!A168</f>
        <v>5.4372782691901742</v>
      </c>
      <c r="G169" s="42">
        <f ca="1">(FOM_Curves!D168+FOM_Curves!J168+FOM_Curves!K168)*FOM_Curves!A168</f>
        <v>4.9108541965119681</v>
      </c>
      <c r="H169" s="42">
        <f ca="1">(FOM_Curves!D168+FOM_Curves!L168+FOM_Curves!M168)*FOM_Curves!A168</f>
        <v>4.5501562207880122</v>
      </c>
      <c r="I169" s="42">
        <f ca="1">(FOM_Curves!$D$9+FOM_Curves!N168+FOM_Curves!O168)*FOM_Curves!A168</f>
        <v>2.4108272809874132</v>
      </c>
      <c r="J169" s="42">
        <f ca="1">(FOM_Curves!D168+FOM_Curves!P168+FOM_Curves!Q168)*FOM_Curves!A168</f>
        <v>4.8182425540963569</v>
      </c>
      <c r="K169" s="42">
        <f ca="1">(FOM_Curves!D168+FOM_Curves!R168+FOM_Curves!S168)*FOM_Curves!A168</f>
        <v>4.754876693496203</v>
      </c>
      <c r="L169" s="42">
        <f ca="1">(FOM_Curves!D168+FOM_Curves!T168+FOM_Curves!U168)*FOM_Curves!A168</f>
        <v>4.9966418231706378</v>
      </c>
      <c r="M169" s="42">
        <f ca="1">(FOM_Curves!D168+FOM_Curves!V168+FOM_Curves!W168)*FOM_Curves!A168</f>
        <v>4.8231168510656</v>
      </c>
      <c r="N169" s="42">
        <f ca="1">(FOM_Curves!D168+FOM_Curves!X168+FOM_Curves!Y168)*FOM_Curves!A168</f>
        <v>5.1740662328510707</v>
      </c>
      <c r="O169" s="42">
        <f ca="1">(FOM_Curves!D168+FOM_Curves!Z168+FOM_Curves!AA168)*FOM_Curves!A168</f>
        <v>4.230469469137339</v>
      </c>
    </row>
    <row r="170" spans="3:15" x14ac:dyDescent="0.2">
      <c r="C170" s="33">
        <v>42064</v>
      </c>
      <c r="D170" s="42">
        <f ca="1">FOM_Curves!D169*FOM_Curves!A169</f>
        <v>4.7103883654028103</v>
      </c>
      <c r="E170" s="42">
        <f ca="1">(FOM_Curves!D169+FOM_Curves!F169+FOM_Curves!G169)*FOM_Curves!A169</f>
        <v>5.127709267251622</v>
      </c>
      <c r="F170" s="42">
        <f ca="1">(FOM_Curves!D169+FOM_Curves!H169+FOM_Curves!I169)*FOM_Curves!A169</f>
        <v>5.1713823848869627</v>
      </c>
      <c r="G170" s="42">
        <f ca="1">(FOM_Curves!D169+FOM_Curves!J169+FOM_Curves!K169)*FOM_Curves!A169</f>
        <v>4.7395037771597046</v>
      </c>
      <c r="H170" s="42">
        <f ca="1">(FOM_Curves!D169+FOM_Curves!L169+FOM_Curves!M169)*FOM_Curves!A169</f>
        <v>4.7103883654028103</v>
      </c>
      <c r="I170" s="42">
        <f ca="1">(FOM_Curves!$D$9+FOM_Curves!N169+FOM_Curves!O169)*FOM_Curves!A169</f>
        <v>2.3418496189794955</v>
      </c>
      <c r="J170" s="42">
        <f ca="1">(FOM_Curves!D169+FOM_Curves!P169+FOM_Curves!Q169)*FOM_Curves!A169</f>
        <v>4.6473049732628731</v>
      </c>
      <c r="K170" s="42">
        <f ca="1">(FOM_Curves!D169+FOM_Curves!R169+FOM_Curves!S169)*FOM_Curves!A169</f>
        <v>4.5211381889829996</v>
      </c>
      <c r="L170" s="42">
        <f ca="1">(FOM_Curves!D169+FOM_Curves!T169+FOM_Curves!U169)*FOM_Curves!A169</f>
        <v>4.4823176399738083</v>
      </c>
      <c r="M170" s="42">
        <f ca="1">(FOM_Curves!D169+FOM_Curves!V169+FOM_Curves!W169)*FOM_Curves!A169</f>
        <v>4.6521575418890224</v>
      </c>
      <c r="N170" s="42">
        <f ca="1">(FOM_Curves!D169+FOM_Curves!X169+FOM_Curves!Y169)*FOM_Curves!A169</f>
        <v>4.9627219339625563</v>
      </c>
      <c r="O170" s="42">
        <f ca="1">(FOM_Curves!D169+FOM_Curves!Z169+FOM_Curves!AA169)*FOM_Curves!A169</f>
        <v>3.9311307586485458</v>
      </c>
    </row>
    <row r="171" spans="3:15" x14ac:dyDescent="0.2">
      <c r="C171" s="33">
        <v>42095</v>
      </c>
      <c r="D171" s="42">
        <f ca="1">FOM_Curves!D170*FOM_Curves!A170</f>
        <v>4.6938877202847875</v>
      </c>
      <c r="E171" s="42">
        <f ca="1">(FOM_Curves!D170+FOM_Curves!F170+FOM_Curves!G170)*FOM_Curves!A170</f>
        <v>5.1094042863624933</v>
      </c>
      <c r="F171" s="42">
        <f ca="1">(FOM_Curves!D170+FOM_Curves!H170+FOM_Curves!I170)*FOM_Curves!A170</f>
        <v>5.1528885781613232</v>
      </c>
      <c r="G171" s="42">
        <f ca="1">(FOM_Curves!D170+FOM_Curves!J170+FOM_Curves!K170)*FOM_Curves!A170</f>
        <v>4.7228772481506738</v>
      </c>
      <c r="H171" s="42">
        <f ca="1">(FOM_Curves!D170+FOM_Curves!L170+FOM_Curves!M170)*FOM_Curves!A170</f>
        <v>4.6938877202847875</v>
      </c>
      <c r="I171" s="42">
        <f ca="1">(FOM_Curves!$D$9+FOM_Curves!N170+FOM_Curves!O170)*FOM_Curves!A170</f>
        <v>2.3317243580128038</v>
      </c>
      <c r="J171" s="42">
        <f ca="1">(FOM_Curves!D170+FOM_Curves!P170+FOM_Curves!Q170)*FOM_Curves!A170</f>
        <v>4.6310770765753659</v>
      </c>
      <c r="K171" s="42">
        <f ca="1">(FOM_Curves!D170+FOM_Curves!R170+FOM_Curves!S170)*FOM_Curves!A170</f>
        <v>4.5054557891565246</v>
      </c>
      <c r="L171" s="42">
        <f ca="1">(FOM_Curves!D170+FOM_Curves!T170+FOM_Curves!U170)*FOM_Curves!A170</f>
        <v>4.611750724664776</v>
      </c>
      <c r="M171" s="42">
        <f ca="1">(FOM_Curves!D170+FOM_Curves!V170+FOM_Curves!W170)*FOM_Curves!A170</f>
        <v>4.635908664553015</v>
      </c>
      <c r="N171" s="42">
        <f ca="1">(FOM_Curves!D170+FOM_Curves!X170+FOM_Curves!Y170)*FOM_Curves!A170</f>
        <v>4.9451302951224703</v>
      </c>
      <c r="O171" s="42">
        <f ca="1">(FOM_Curves!D170+FOM_Curves!Z170+FOM_Curves!AA170)*FOM_Curves!A170</f>
        <v>3.917997471045553</v>
      </c>
    </row>
    <row r="172" spans="3:15" x14ac:dyDescent="0.2">
      <c r="C172" s="33">
        <v>42125</v>
      </c>
      <c r="D172" s="42">
        <f ca="1">FOM_Curves!D171*FOM_Curves!A171</f>
        <v>4.7113524095892938</v>
      </c>
      <c r="E172" s="42">
        <f ca="1">(FOM_Curves!D171+FOM_Curves!F171+FOM_Curves!G171)*FOM_Curves!A171</f>
        <v>5.1250086701555819</v>
      </c>
      <c r="F172" s="42">
        <f ca="1">(FOM_Curves!D171+FOM_Curves!H171+FOM_Curves!I171)*FOM_Curves!A171</f>
        <v>5.1682982788194956</v>
      </c>
      <c r="G172" s="42">
        <f ca="1">(FOM_Curves!D171+FOM_Curves!J171+FOM_Curves!K171)*FOM_Curves!A171</f>
        <v>4.7402121486985704</v>
      </c>
      <c r="H172" s="42">
        <f ca="1">(FOM_Curves!D171+FOM_Curves!L171+FOM_Curves!M171)*FOM_Curves!A171</f>
        <v>4.7113524095892938</v>
      </c>
      <c r="I172" s="42">
        <f ca="1">(FOM_Curves!$D$9+FOM_Curves!N171+FOM_Curves!O171)*FOM_Curves!A171</f>
        <v>2.3212850156894267</v>
      </c>
      <c r="J172" s="42">
        <f ca="1">(FOM_Curves!D171+FOM_Curves!P171+FOM_Curves!Q171)*FOM_Curves!A171</f>
        <v>4.6488229748525294</v>
      </c>
      <c r="K172" s="42">
        <f ca="1">(FOM_Curves!D171+FOM_Curves!R171+FOM_Curves!S171)*FOM_Curves!A171</f>
        <v>4.5237641053790005</v>
      </c>
      <c r="L172" s="42">
        <f ca="1">(FOM_Curves!D171+FOM_Curves!T171+FOM_Curves!U171)*FOM_Curves!A171</f>
        <v>4.6295831487796795</v>
      </c>
      <c r="M172" s="42">
        <f ca="1">(FOM_Curves!D171+FOM_Curves!V171+FOM_Curves!W171)*FOM_Curves!A171</f>
        <v>4.6536329313707423</v>
      </c>
      <c r="N172" s="42">
        <f ca="1">(FOM_Curves!D171+FOM_Curves!X171+FOM_Curves!Y171)*FOM_Curves!A171</f>
        <v>4.9614701485363515</v>
      </c>
      <c r="O172" s="42">
        <f ca="1">(FOM_Curves!D171+FOM_Curves!Z171+FOM_Curves!AA171)*FOM_Curves!A171</f>
        <v>3.9389339761524766</v>
      </c>
    </row>
    <row r="173" spans="3:15" x14ac:dyDescent="0.2">
      <c r="C173" s="33">
        <v>42156</v>
      </c>
      <c r="D173" s="42">
        <f ca="1">FOM_Curves!D172*FOM_Curves!A172</f>
        <v>4.7339957140573814</v>
      </c>
      <c r="E173" s="42">
        <f ca="1">(FOM_Curves!D172+FOM_Curves!F172+FOM_Curves!G172)*FOM_Curves!A172</f>
        <v>5.1458557357153829</v>
      </c>
      <c r="F173" s="42">
        <f ca="1">(FOM_Curves!D172+FOM_Curves!H172+FOM_Curves!I172)*FOM_Curves!A172</f>
        <v>5.1889573658888946</v>
      </c>
      <c r="G173" s="42">
        <f ca="1">(FOM_Curves!D172+FOM_Curves!J172+FOM_Curves!K172)*FOM_Curves!A172</f>
        <v>4.7627301341730561</v>
      </c>
      <c r="H173" s="42">
        <f ca="1">(FOM_Curves!D172+FOM_Curves!L172+FOM_Curves!M172)*FOM_Curves!A172</f>
        <v>4.7339957140573814</v>
      </c>
      <c r="I173" s="42">
        <f ca="1">(FOM_Curves!$D$9+FOM_Curves!N172+FOM_Curves!O172)*FOM_Curves!A172</f>
        <v>2.3112051913040896</v>
      </c>
      <c r="J173" s="42">
        <f ca="1">(FOM_Curves!D172+FOM_Curves!P172+FOM_Curves!Q172)*FOM_Curves!A172</f>
        <v>4.671737803806753</v>
      </c>
      <c r="K173" s="42">
        <f ca="1">(FOM_Curves!D172+FOM_Curves!R172+FOM_Curves!S172)*FOM_Curves!A172</f>
        <v>4.5472219833054961</v>
      </c>
      <c r="L173" s="42">
        <f ca="1">(FOM_Curves!D172+FOM_Curves!T172+FOM_Curves!U172)*FOM_Curves!A172</f>
        <v>4.6525815237296371</v>
      </c>
      <c r="M173" s="42">
        <f ca="1">(FOM_Curves!D172+FOM_Curves!V172+FOM_Curves!W172)*FOM_Curves!A172</f>
        <v>4.6765268738260328</v>
      </c>
      <c r="N173" s="42">
        <f ca="1">(FOM_Curves!D172+FOM_Curves!X172+FOM_Curves!Y172)*FOM_Curves!A172</f>
        <v>4.9830273550598934</v>
      </c>
      <c r="O173" s="42">
        <f ca="1">(FOM_Curves!D172+FOM_Curves!Z172+FOM_Curves!AA172)*FOM_Curves!A172</f>
        <v>3.9649295355972294</v>
      </c>
    </row>
    <row r="174" spans="3:15" x14ac:dyDescent="0.2">
      <c r="C174" s="33">
        <v>42186</v>
      </c>
      <c r="D174" s="42">
        <f ca="1">FOM_Curves!D173*FOM_Curves!A173</f>
        <v>4.7498963631995377</v>
      </c>
      <c r="E174" s="42">
        <f ca="1">(FOM_Curves!D173+FOM_Curves!F173+FOM_Curves!G173)*FOM_Curves!A173</f>
        <v>5.159904480468593</v>
      </c>
      <c r="F174" s="42">
        <f ca="1">(FOM_Curves!D173+FOM_Curves!H173+FOM_Curves!I173)*FOM_Curves!A173</f>
        <v>5.2028123066944243</v>
      </c>
      <c r="G174" s="42">
        <f ca="1">(FOM_Curves!D173+FOM_Curves!J173+FOM_Curves!K173)*FOM_Curves!A173</f>
        <v>4.7785015806834252</v>
      </c>
      <c r="H174" s="42">
        <f ca="1">(FOM_Curves!D173+FOM_Curves!L173+FOM_Curves!M173)*FOM_Curves!A173</f>
        <v>4.7498963631995377</v>
      </c>
      <c r="I174" s="42">
        <f ca="1">(FOM_Curves!$D$9+FOM_Curves!N173+FOM_Curves!O173)*FOM_Curves!A173</f>
        <v>2.3008129929540271</v>
      </c>
      <c r="J174" s="42">
        <f ca="1">(FOM_Curves!D173+FOM_Curves!P173+FOM_Curves!Q173)*FOM_Curves!A173</f>
        <v>4.6879183919844474</v>
      </c>
      <c r="K174" s="42">
        <f ca="1">(FOM_Curves!D173+FOM_Curves!R173+FOM_Curves!S173)*FOM_Curves!A173</f>
        <v>4.5639624495542677</v>
      </c>
      <c r="L174" s="42">
        <f ca="1">(FOM_Curves!D173+FOM_Curves!T173+FOM_Curves!U173)*FOM_Curves!A173</f>
        <v>4.6688482469951893</v>
      </c>
      <c r="M174" s="42">
        <f ca="1">(FOM_Curves!D173+FOM_Curves!V173+FOM_Curves!W173)*FOM_Curves!A173</f>
        <v>4.6926859282317626</v>
      </c>
      <c r="N174" s="42">
        <f ca="1">(FOM_Curves!D173+FOM_Curves!X173+FOM_Curves!Y173)*FOM_Curves!A173</f>
        <v>4.9978082480598971</v>
      </c>
      <c r="O174" s="42">
        <f ca="1">(FOM_Curves!D173+FOM_Curves!Z173+FOM_Curves!AA173)*FOM_Curves!A173</f>
        <v>3.9842863305450456</v>
      </c>
    </row>
    <row r="175" spans="3:15" x14ac:dyDescent="0.2">
      <c r="C175" s="33">
        <v>42217</v>
      </c>
      <c r="D175" s="42">
        <f ca="1">FOM_Curves!D174*FOM_Curves!A174</f>
        <v>4.7227967650657385</v>
      </c>
      <c r="E175" s="42">
        <f ca="1">(FOM_Curves!D174+FOM_Curves!F174+FOM_Curves!G174)*FOM_Curves!A174</f>
        <v>5.1309572733519948</v>
      </c>
      <c r="F175" s="42">
        <f ca="1">(FOM_Curves!D174+FOM_Curves!H174+FOM_Curves!I174)*FOM_Curves!A174</f>
        <v>5.1736717451493934</v>
      </c>
      <c r="G175" s="42">
        <f ca="1">(FOM_Curves!D174+FOM_Curves!J174+FOM_Curves!K174)*FOM_Curves!A174</f>
        <v>4.7512730795973379</v>
      </c>
      <c r="H175" s="42">
        <f ca="1">(FOM_Curves!D174+FOM_Curves!L174+FOM_Curves!M174)*FOM_Curves!A174</f>
        <v>4.7227967650657385</v>
      </c>
      <c r="I175" s="42">
        <f ca="1">(FOM_Curves!$D$9+FOM_Curves!N174+FOM_Curves!O174)*FOM_Curves!A174</f>
        <v>2.2904448988249682</v>
      </c>
      <c r="J175" s="42">
        <f ca="1">(FOM_Curves!D174+FOM_Curves!P174+FOM_Curves!Q174)*FOM_Curves!A174</f>
        <v>4.6610980835806064</v>
      </c>
      <c r="K175" s="42">
        <f ca="1">(FOM_Curves!D174+FOM_Curves!R174+FOM_Curves!S174)*FOM_Curves!A174</f>
        <v>4.537700720610343</v>
      </c>
      <c r="L175" s="42">
        <f ca="1">(FOM_Curves!D174+FOM_Curves!T174+FOM_Curves!U174)*FOM_Curves!A174</f>
        <v>4.6421138738928738</v>
      </c>
      <c r="M175" s="42">
        <f ca="1">(FOM_Curves!D174+FOM_Curves!V174+FOM_Curves!W174)*FOM_Curves!A174</f>
        <v>4.6658441360025407</v>
      </c>
      <c r="N175" s="42">
        <f ca="1">(FOM_Curves!D174+FOM_Curves!X174+FOM_Curves!Y174)*FOM_Curves!A174</f>
        <v>4.9695914910062653</v>
      </c>
      <c r="O175" s="42">
        <f ca="1">(FOM_Curves!D174+FOM_Curves!Z174+FOM_Curves!AA174)*FOM_Curves!A174</f>
        <v>3.9606348663536814</v>
      </c>
    </row>
    <row r="176" spans="3:15" x14ac:dyDescent="0.2">
      <c r="C176" s="33">
        <v>42248</v>
      </c>
      <c r="D176" s="42">
        <f ca="1">FOM_Curves!D175*FOM_Curves!A175</f>
        <v>4.7191664655836369</v>
      </c>
      <c r="E176" s="42">
        <f ca="1">(FOM_Curves!D175+FOM_Curves!F175+FOM_Curves!G175)*FOM_Curves!A175</f>
        <v>5.1255430712111449</v>
      </c>
      <c r="F176" s="42">
        <f ca="1">(FOM_Curves!D175+FOM_Curves!H175+FOM_Curves!I175)*FOM_Curves!A175</f>
        <v>5.1680708555210009</v>
      </c>
      <c r="G176" s="42">
        <f ca="1">(FOM_Curves!D175+FOM_Curves!J175+FOM_Curves!K175)*FOM_Curves!A175</f>
        <v>4.7475183217902073</v>
      </c>
      <c r="H176" s="42">
        <f ca="1">(FOM_Curves!D175+FOM_Curves!L175+FOM_Curves!M175)*FOM_Curves!A175</f>
        <v>4.7191664655836369</v>
      </c>
      <c r="I176" s="42">
        <f ca="1">(FOM_Curves!$D$9+FOM_Curves!N175+FOM_Curves!O175)*FOM_Curves!A175</f>
        <v>2.2804343008818098</v>
      </c>
      <c r="J176" s="42">
        <f ca="1">(FOM_Curves!D175+FOM_Curves!P175+FOM_Curves!Q175)*FOM_Curves!A175</f>
        <v>4.6577374438027341</v>
      </c>
      <c r="K176" s="42">
        <f ca="1">(FOM_Curves!D175+FOM_Curves!R175+FOM_Curves!S175)*FOM_Curves!A175</f>
        <v>4.5348794002409294</v>
      </c>
      <c r="L176" s="42">
        <f ca="1">(FOM_Curves!D175+FOM_Curves!T175+FOM_Curves!U175)*FOM_Curves!A175</f>
        <v>4.6388362063316873</v>
      </c>
      <c r="M176" s="42">
        <f ca="1">(FOM_Curves!D175+FOM_Curves!V175+FOM_Curves!W175)*FOM_Curves!A175</f>
        <v>4.6624627531704963</v>
      </c>
      <c r="N176" s="42">
        <f ca="1">(FOM_Curves!D175+FOM_Curves!X175+FOM_Curves!Y175)*FOM_Curves!A175</f>
        <v>4.9648825527072464</v>
      </c>
      <c r="O176" s="42">
        <f ca="1">(FOM_Curves!D175+FOM_Curves!Z175+FOM_Curves!AA175)*FOM_Curves!A175</f>
        <v>3.9603338120692038</v>
      </c>
    </row>
    <row r="177" spans="3:15" x14ac:dyDescent="0.2">
      <c r="C177" s="33">
        <v>42278</v>
      </c>
      <c r="D177" s="42">
        <f ca="1">FOM_Curves!D176*FOM_Curves!A176</f>
        <v>4.8455125319275805</v>
      </c>
      <c r="E177" s="42">
        <f ca="1">(FOM_Curves!D176+FOM_Curves!F176+FOM_Curves!G176)*FOM_Curves!A176</f>
        <v>5.1747872404363955</v>
      </c>
      <c r="F177" s="42">
        <f ca="1">(FOM_Curves!D176+FOM_Curves!H176+FOM_Curves!I176)*FOM_Curves!A176</f>
        <v>5.3159049726544589</v>
      </c>
      <c r="G177" s="42">
        <f ca="1">(FOM_Curves!D176+FOM_Curves!J176+FOM_Curves!K176)*FOM_Curves!A176</f>
        <v>4.8455125319275805</v>
      </c>
      <c r="H177" s="42">
        <f ca="1">(FOM_Curves!D176+FOM_Curves!L176+FOM_Curves!M176)*FOM_Curves!A176</f>
        <v>4.8455125319275805</v>
      </c>
      <c r="I177" s="42">
        <f ca="1">(FOM_Curves!$D$9+FOM_Curves!N176+FOM_Curves!O176)*FOM_Curves!A176</f>
        <v>2.3265610118351434</v>
      </c>
      <c r="J177" s="42">
        <f ca="1">(FOM_Curves!D176+FOM_Curves!P176+FOM_Curves!Q176)*FOM_Curves!A176</f>
        <v>4.784361514633086</v>
      </c>
      <c r="K177" s="42">
        <f ca="1">(FOM_Curves!D176+FOM_Curves!R176+FOM_Curves!S176)*FOM_Curves!A176</f>
        <v>4.7232104973385916</v>
      </c>
      <c r="L177" s="42">
        <f ca="1">(FOM_Curves!D176+FOM_Curves!T176+FOM_Curves!U176)*FOM_Curves!A176</f>
        <v>4.8925517760002677</v>
      </c>
      <c r="M177" s="42">
        <f ca="1">(FOM_Curves!D176+FOM_Curves!V176+FOM_Curves!W176)*FOM_Curves!A176</f>
        <v>4.7890654390403551</v>
      </c>
      <c r="N177" s="42">
        <f ca="1">(FOM_Curves!D176+FOM_Curves!X176+FOM_Curves!Y176)*FOM_Curves!A176</f>
        <v>5.1277479963637074</v>
      </c>
      <c r="O177" s="42">
        <f ca="1">(FOM_Curves!D176+FOM_Curves!Z176+FOM_Curves!AA176)*FOM_Curves!A176</f>
        <v>4.184190641799276</v>
      </c>
    </row>
    <row r="178" spans="3:15" x14ac:dyDescent="0.2">
      <c r="C178" s="33">
        <v>42309</v>
      </c>
      <c r="D178" s="42">
        <f ca="1">FOM_Curves!D177*FOM_Curves!A177</f>
        <v>4.9741089240082266</v>
      </c>
      <c r="E178" s="42">
        <f ca="1">(FOM_Curves!D177+FOM_Curves!F177+FOM_Curves!G177)*FOM_Curves!A177</f>
        <v>5.3019383418413639</v>
      </c>
      <c r="F178" s="42">
        <f ca="1">(FOM_Curves!D177+FOM_Curves!H177+FOM_Curves!I177)*FOM_Curves!A177</f>
        <v>5.5080025473364804</v>
      </c>
      <c r="G178" s="42">
        <f ca="1">(FOM_Curves!D177+FOM_Curves!J177+FOM_Curves!K177)*FOM_Curves!A177</f>
        <v>4.9741089240082266</v>
      </c>
      <c r="H178" s="42">
        <f ca="1">(FOM_Curves!D177+FOM_Curves!L177+FOM_Curves!M177)*FOM_Curves!A177</f>
        <v>4.9741089240082266</v>
      </c>
      <c r="I178" s="42">
        <f ca="1">(FOM_Curves!$D$9+FOM_Curves!N177+FOM_Curves!O177)*FOM_Curves!A177</f>
        <v>2.3163490008610004</v>
      </c>
      <c r="J178" s="42">
        <f ca="1">(FOM_Curves!D177+FOM_Curves!P177+FOM_Curves!Q177)*FOM_Curves!A177</f>
        <v>4.9132263178392144</v>
      </c>
      <c r="K178" s="42">
        <f ca="1">(FOM_Curves!D177+FOM_Curves!R177+FOM_Curves!S177)*FOM_Curves!A177</f>
        <v>4.852343711670204</v>
      </c>
      <c r="L178" s="42">
        <f ca="1">(FOM_Curves!D177+FOM_Curves!T177+FOM_Curves!U177)*FOM_Curves!A177</f>
        <v>5.0209416979843891</v>
      </c>
      <c r="M178" s="42">
        <f ca="1">(FOM_Curves!D177+FOM_Curves!V177+FOM_Curves!W177)*FOM_Curves!A177</f>
        <v>4.9179095952368321</v>
      </c>
      <c r="N178" s="42">
        <f ca="1">(FOM_Curves!D177+FOM_Curves!X177+FOM_Curves!Y177)*FOM_Curves!A177</f>
        <v>5.2551055678652014</v>
      </c>
      <c r="O178" s="42">
        <f ca="1">(FOM_Curves!D177+FOM_Curves!Z177+FOM_Curves!AA177)*FOM_Curves!A177</f>
        <v>4.3156879326420254</v>
      </c>
    </row>
    <row r="179" spans="3:15" x14ac:dyDescent="0.2">
      <c r="C179" s="33">
        <v>42339</v>
      </c>
      <c r="D179" s="42">
        <f ca="1">FOM_Curves!D178*FOM_Curves!A178</f>
        <v>4.9804061172981928</v>
      </c>
      <c r="E179" s="42">
        <f ca="1">(FOM_Curves!D178+FOM_Curves!F178+FOM_Curves!G178)*FOM_Curves!A178</f>
        <v>5.3067455614719945</v>
      </c>
      <c r="F179" s="42">
        <f ca="1">(FOM_Curves!D178+FOM_Curves!H178+FOM_Curves!I178)*FOM_Curves!A178</f>
        <v>5.5118732120955283</v>
      </c>
      <c r="G179" s="42">
        <f ca="1">(FOM_Curves!D178+FOM_Curves!J178+FOM_Curves!K178)*FOM_Curves!A178</f>
        <v>4.9804061172981928</v>
      </c>
      <c r="H179" s="42">
        <f ca="1">(FOM_Curves!D178+FOM_Curves!L178+FOM_Curves!M178)*FOM_Curves!A178</f>
        <v>4.9804061172981928</v>
      </c>
      <c r="I179" s="42">
        <f ca="1">(FOM_Curves!$D$9+FOM_Curves!N178+FOM_Curves!O178)*FOM_Curves!A178</f>
        <v>2.3058212726908978</v>
      </c>
      <c r="J179" s="42">
        <f ca="1">(FOM_Curves!D178+FOM_Curves!P178+FOM_Curves!Q178)*FOM_Curves!A178</f>
        <v>4.9198002205230571</v>
      </c>
      <c r="K179" s="42">
        <f ca="1">(FOM_Curves!D178+FOM_Curves!R178+FOM_Curves!S178)*FOM_Curves!A178</f>
        <v>4.8591943237479231</v>
      </c>
      <c r="L179" s="42">
        <f ca="1">(FOM_Curves!D178+FOM_Curves!T178+FOM_Curves!U178)*FOM_Curves!A178</f>
        <v>5.0270260378944496</v>
      </c>
      <c r="M179" s="42">
        <f ca="1">(FOM_Curves!D178+FOM_Curves!V178+FOM_Curves!W178)*FOM_Curves!A178</f>
        <v>4.924462212582684</v>
      </c>
      <c r="N179" s="42">
        <f ca="1">(FOM_Curves!D178+FOM_Curves!X178+FOM_Curves!Y178)*FOM_Curves!A178</f>
        <v>5.2601256408757378</v>
      </c>
      <c r="O179" s="42">
        <f ca="1">(FOM_Curves!D178+FOM_Curves!Z178+FOM_Curves!AA178)*FOM_Curves!A178</f>
        <v>4.3249757142860137</v>
      </c>
    </row>
    <row r="180" spans="3:15" x14ac:dyDescent="0.2">
      <c r="C180" s="33">
        <v>42370</v>
      </c>
      <c r="D180" s="42">
        <f ca="1">FOM_Curves!D179*FOM_Curves!A179</f>
        <v>4.8797566520759741</v>
      </c>
      <c r="E180" s="42">
        <f ca="1">(FOM_Curves!D179+FOM_Curves!F179+FOM_Curves!G179)*FOM_Curves!A179</f>
        <v>5.2046096864509792</v>
      </c>
      <c r="F180" s="42">
        <f ca="1">(FOM_Curves!D179+FOM_Curves!H179+FOM_Curves!I179)*FOM_Curves!A179</f>
        <v>5.4088030223438404</v>
      </c>
      <c r="G180" s="42">
        <f ca="1">(FOM_Curves!D179+FOM_Curves!J179+FOM_Curves!K179)*FOM_Curves!A179</f>
        <v>4.8797566520759741</v>
      </c>
      <c r="H180" s="42">
        <f ca="1">(FOM_Curves!D179+FOM_Curves!L179+FOM_Curves!M179)*FOM_Curves!A179</f>
        <v>4.8797566520759741</v>
      </c>
      <c r="I180" s="42">
        <f ca="1">(FOM_Curves!$D$9+FOM_Curves!N179+FOM_Curves!O179)*FOM_Curves!A179</f>
        <v>2.2953187257411094</v>
      </c>
      <c r="J180" s="42">
        <f ca="1">(FOM_Curves!D179+FOM_Curves!P179+FOM_Curves!Q179)*FOM_Curves!A179</f>
        <v>4.8194268028349008</v>
      </c>
      <c r="K180" s="42">
        <f ca="1">(FOM_Curves!D179+FOM_Curves!R179+FOM_Curves!S179)*FOM_Curves!A179</f>
        <v>4.7590969535938292</v>
      </c>
      <c r="L180" s="42">
        <f ca="1">(FOM_Curves!D179+FOM_Curves!T179+FOM_Curves!U179)*FOM_Curves!A179</f>
        <v>4.92616422841526</v>
      </c>
      <c r="M180" s="42">
        <f ca="1">(FOM_Curves!D179+FOM_Curves!V179+FOM_Curves!W179)*FOM_Curves!A179</f>
        <v>4.8240675604688308</v>
      </c>
      <c r="N180" s="42">
        <f ca="1">(FOM_Curves!D179+FOM_Curves!X179+FOM_Curves!Y179)*FOM_Curves!A179</f>
        <v>5.1582021101116924</v>
      </c>
      <c r="O180" s="42">
        <f ca="1">(FOM_Curves!D179+FOM_Curves!Z179+FOM_Curves!AA179)*FOM_Curves!A179</f>
        <v>4.2273096890229569</v>
      </c>
    </row>
    <row r="181" spans="3:15" x14ac:dyDescent="0.2">
      <c r="C181" s="33">
        <v>42401</v>
      </c>
      <c r="D181" s="42">
        <f ca="1">FOM_Curves!D180*FOM_Curves!A180</f>
        <v>4.7341524454949822</v>
      </c>
      <c r="E181" s="42">
        <f ca="1">(FOM_Curves!D180+FOM_Curves!F180+FOM_Curves!G180)*FOM_Curves!A180</f>
        <v>5.0576182055580841</v>
      </c>
      <c r="F181" s="42">
        <f ca="1">(FOM_Curves!D180+FOM_Curves!H180+FOM_Curves!I180)*FOM_Curves!A180</f>
        <v>5.260939540454892</v>
      </c>
      <c r="G181" s="42">
        <f ca="1">(FOM_Curves!D180+FOM_Curves!J180+FOM_Curves!K180)*FOM_Curves!A180</f>
        <v>4.7341524454949822</v>
      </c>
      <c r="H181" s="42">
        <f ca="1">(FOM_Curves!D180+FOM_Curves!L180+FOM_Curves!M180)*FOM_Curves!A180</f>
        <v>4.7341524454949822</v>
      </c>
      <c r="I181" s="42">
        <f ca="1">(FOM_Curves!$D$9+FOM_Curves!N180+FOM_Curves!O180)*FOM_Curves!A180</f>
        <v>2.2855166418172943</v>
      </c>
      <c r="J181" s="42">
        <f ca="1">(FOM_Curves!D180+FOM_Curves!P180+FOM_Curves!Q180)*FOM_Curves!A180</f>
        <v>4.6740802329118338</v>
      </c>
      <c r="K181" s="42">
        <f ca="1">(FOM_Curves!D180+FOM_Curves!R180+FOM_Curves!S180)*FOM_Curves!A180</f>
        <v>4.6140080203286864</v>
      </c>
      <c r="L181" s="42">
        <f ca="1">(FOM_Curves!D180+FOM_Curves!T180+FOM_Curves!U180)*FOM_Curves!A180</f>
        <v>4.7803618397897107</v>
      </c>
      <c r="M181" s="42">
        <f ca="1">(FOM_Curves!D180+FOM_Curves!V180+FOM_Curves!W180)*FOM_Curves!A180</f>
        <v>4.6787011723413077</v>
      </c>
      <c r="N181" s="42">
        <f ca="1">(FOM_Curves!D180+FOM_Curves!X180+FOM_Curves!Y180)*FOM_Curves!A180</f>
        <v>5.0114088112633555</v>
      </c>
      <c r="O181" s="42">
        <f ca="1">(FOM_Curves!D180+FOM_Curves!Z180+FOM_Curves!AA180)*FOM_Curves!A180</f>
        <v>4.0844899474803018</v>
      </c>
    </row>
    <row r="182" spans="3:15" x14ac:dyDescent="0.2">
      <c r="C182" s="33">
        <v>42430</v>
      </c>
      <c r="D182" s="42">
        <f ca="1">FOM_Curves!D181*FOM_Curves!A181</f>
        <v>4.5708253114555211</v>
      </c>
      <c r="E182" s="42">
        <f ca="1">(FOM_Curves!D181+FOM_Curves!F181+FOM_Curves!G181)*FOM_Curves!A181</f>
        <v>4.9664084620896913</v>
      </c>
      <c r="F182" s="42">
        <f ca="1">(FOM_Curves!D181+FOM_Curves!H181+FOM_Curves!I181)*FOM_Curves!A181</f>
        <v>5.0078066987839653</v>
      </c>
      <c r="G182" s="42">
        <f ca="1">(FOM_Curves!D181+FOM_Curves!J181+FOM_Curves!K181)*FOM_Curves!A181</f>
        <v>4.5708253114555211</v>
      </c>
      <c r="H182" s="42">
        <f ca="1">(FOM_Curves!D181+FOM_Curves!L181+FOM_Curves!M181)*FOM_Curves!A181</f>
        <v>4.5708253114555211</v>
      </c>
      <c r="I182" s="42">
        <f ca="1">(FOM_Curves!$D$9+FOM_Curves!N181+FOM_Curves!O181)*FOM_Curves!A181</f>
        <v>2.2198654476284947</v>
      </c>
      <c r="J182" s="42">
        <f ca="1">(FOM_Curves!D181+FOM_Curves!P181+FOM_Curves!Q181)*FOM_Curves!A181</f>
        <v>4.5110278584526817</v>
      </c>
      <c r="K182" s="42">
        <f ca="1">(FOM_Curves!D181+FOM_Curves!R181+FOM_Curves!S181)*FOM_Curves!A181</f>
        <v>4.3914329524470022</v>
      </c>
      <c r="L182" s="42">
        <f ca="1">(FOM_Curves!D181+FOM_Curves!T181+FOM_Curves!U181)*FOM_Curves!A181</f>
        <v>4.5846247236869457</v>
      </c>
      <c r="M182" s="42">
        <f ca="1">(FOM_Curves!D181+FOM_Curves!V181+FOM_Curves!W181)*FOM_Curves!A181</f>
        <v>4.5156276625298233</v>
      </c>
      <c r="N182" s="42">
        <f ca="1">(FOM_Curves!D181+FOM_Curves!X181+FOM_Curves!Y181)*FOM_Curves!A181</f>
        <v>4.8100151234668802</v>
      </c>
      <c r="O182" s="42">
        <f ca="1">(FOM_Curves!D181+FOM_Curves!Z181+FOM_Curves!AA181)*FOM_Curves!A181</f>
        <v>3.8321362614241066</v>
      </c>
    </row>
    <row r="183" spans="3:15" x14ac:dyDescent="0.2">
      <c r="C183" s="33">
        <v>42461</v>
      </c>
      <c r="D183" s="42">
        <f ca="1">FOM_Curves!D182*FOM_Curves!A182</f>
        <v>4.5542128069630312</v>
      </c>
      <c r="E183" s="42">
        <f ca="1">(FOM_Curves!D182+FOM_Curves!F182+FOM_Curves!G182)*FOM_Curves!A182</f>
        <v>4.9480411643273552</v>
      </c>
      <c r="F183" s="42">
        <f ca="1">(FOM_Curves!D182+FOM_Curves!H182+FOM_Curves!I182)*FOM_Curves!A182</f>
        <v>4.9892557598654816</v>
      </c>
      <c r="G183" s="42">
        <f ca="1">(FOM_Curves!D182+FOM_Curves!J182+FOM_Curves!K182)*FOM_Curves!A182</f>
        <v>4.5542128069630312</v>
      </c>
      <c r="H183" s="42">
        <f ca="1">(FOM_Curves!D182+FOM_Curves!L182+FOM_Curves!M182)*FOM_Curves!A182</f>
        <v>4.5542128069630312</v>
      </c>
      <c r="I183" s="42">
        <f ca="1">(FOM_Curves!$D$9+FOM_Curves!N182+FOM_Curves!O182)*FOM_Curves!A182</f>
        <v>2.2100182007444533</v>
      </c>
      <c r="J183" s="42">
        <f ca="1">(FOM_Curves!D182+FOM_Curves!P182+FOM_Curves!Q182)*FOM_Curves!A182</f>
        <v>4.494680613407958</v>
      </c>
      <c r="K183" s="42">
        <f ca="1">(FOM_Curves!D182+FOM_Curves!R182+FOM_Curves!S182)*FOM_Curves!A182</f>
        <v>4.3756162262978133</v>
      </c>
      <c r="L183" s="42">
        <f ca="1">(FOM_Curves!D182+FOM_Curves!T182+FOM_Curves!U182)*FOM_Curves!A182</f>
        <v>4.5679510054757397</v>
      </c>
      <c r="M183" s="42">
        <f ca="1">(FOM_Curves!D182+FOM_Curves!V182+FOM_Curves!W182)*FOM_Curves!A182</f>
        <v>4.4992600129121954</v>
      </c>
      <c r="N183" s="42">
        <f ca="1">(FOM_Curves!D182+FOM_Curves!X182+FOM_Curves!Y182)*FOM_Curves!A182</f>
        <v>4.7923415811833197</v>
      </c>
      <c r="O183" s="42">
        <f ca="1">(FOM_Curves!D182+FOM_Curves!Z182+FOM_Curves!AA182)*FOM_Curves!A182</f>
        <v>3.8187987076707541</v>
      </c>
    </row>
    <row r="184" spans="3:15" x14ac:dyDescent="0.2">
      <c r="C184" s="33">
        <v>42491</v>
      </c>
      <c r="D184" s="42">
        <f ca="1">FOM_Curves!D183*FOM_Curves!A183</f>
        <v>4.5697614965437019</v>
      </c>
      <c r="E184" s="42">
        <f ca="1">(FOM_Curves!D183+FOM_Curves!F183+FOM_Curves!G183)*FOM_Curves!A183</f>
        <v>4.9617809366462033</v>
      </c>
      <c r="F184" s="42">
        <f ca="1">(FOM_Curves!D183+FOM_Curves!H183+FOM_Curves!I183)*FOM_Curves!A183</f>
        <v>5.0028062268894882</v>
      </c>
      <c r="G184" s="42">
        <f ca="1">(FOM_Curves!D183+FOM_Curves!J183+FOM_Curves!K183)*FOM_Curves!A183</f>
        <v>4.5697614965437019</v>
      </c>
      <c r="H184" s="42">
        <f ca="1">(FOM_Curves!D183+FOM_Curves!L183+FOM_Curves!M183)*FOM_Curves!A183</f>
        <v>4.5697614965437019</v>
      </c>
      <c r="I184" s="42">
        <f ca="1">(FOM_Curves!$D$9+FOM_Curves!N183+FOM_Curves!O183)*FOM_Curves!A183</f>
        <v>2.1998672301565989</v>
      </c>
      <c r="J184" s="42">
        <f ca="1">(FOM_Curves!D183+FOM_Curves!P183+FOM_Curves!Q183)*FOM_Curves!A183</f>
        <v>4.5105027439700667</v>
      </c>
      <c r="K184" s="42">
        <f ca="1">(FOM_Curves!D183+FOM_Curves!R183+FOM_Curves!S183)*FOM_Curves!A183</f>
        <v>4.3919852388227989</v>
      </c>
      <c r="L184" s="42">
        <f ca="1">(FOM_Curves!D183+FOM_Curves!T183+FOM_Curves!U183)*FOM_Curves!A183</f>
        <v>4.5834365932914629</v>
      </c>
      <c r="M184" s="42">
        <f ca="1">(FOM_Curves!D183+FOM_Curves!V183+FOM_Curves!W183)*FOM_Curves!A183</f>
        <v>4.5150611095526552</v>
      </c>
      <c r="N184" s="42">
        <f ca="1">(FOM_Curves!D183+FOM_Curves!X183+FOM_Curves!Y183)*FOM_Curves!A183</f>
        <v>4.8067965068382374</v>
      </c>
      <c r="O184" s="42">
        <f ca="1">(FOM_Curves!D183+FOM_Curves!Z183+FOM_Curves!AA183)*FOM_Curves!A183</f>
        <v>3.8377233638861119</v>
      </c>
    </row>
    <row r="185" spans="3:15" x14ac:dyDescent="0.2">
      <c r="C185" s="33">
        <v>42522</v>
      </c>
      <c r="D185" s="42">
        <f ca="1">FOM_Curves!D184*FOM_Curves!A184</f>
        <v>4.5902471906648978</v>
      </c>
      <c r="E185" s="42">
        <f ca="1">(FOM_Curves!D184+FOM_Curves!F184+FOM_Curves!G184)*FOM_Curves!A184</f>
        <v>4.9805203082103064</v>
      </c>
      <c r="F185" s="42">
        <f ca="1">(FOM_Curves!D184+FOM_Curves!H184+FOM_Curves!I184)*FOM_Curves!A184</f>
        <v>5.0213628437673847</v>
      </c>
      <c r="G185" s="42">
        <f ca="1">(FOM_Curves!D184+FOM_Curves!J184+FOM_Curves!K184)*FOM_Curves!A184</f>
        <v>4.5902471906648978</v>
      </c>
      <c r="H185" s="42">
        <f ca="1">(FOM_Curves!D184+FOM_Curves!L184+FOM_Curves!M184)*FOM_Curves!A184</f>
        <v>4.5902471906648978</v>
      </c>
      <c r="I185" s="42">
        <f ca="1">(FOM_Curves!$D$9+FOM_Curves!N184+FOM_Curves!O184)*FOM_Curves!A184</f>
        <v>2.1900675177606326</v>
      </c>
      <c r="J185" s="42">
        <f ca="1">(FOM_Curves!D184+FOM_Curves!P184+FOM_Curves!Q184)*FOM_Curves!A184</f>
        <v>4.5312524170824524</v>
      </c>
      <c r="K185" s="42">
        <f ca="1">(FOM_Curves!D184+FOM_Curves!R184+FOM_Curves!S184)*FOM_Curves!A184</f>
        <v>4.4132628699175616</v>
      </c>
      <c r="L185" s="42">
        <f ca="1">(FOM_Curves!D184+FOM_Curves!T184+FOM_Curves!U184)*FOM_Curves!A184</f>
        <v>4.6038613691839236</v>
      </c>
      <c r="M185" s="42">
        <f ca="1">(FOM_Curves!D184+FOM_Curves!V184+FOM_Curves!W184)*FOM_Curves!A184</f>
        <v>4.5357904765887946</v>
      </c>
      <c r="N185" s="42">
        <f ca="1">(FOM_Curves!D184+FOM_Curves!X184+FOM_Curves!Y184)*FOM_Curves!A184</f>
        <v>4.8262262849946804</v>
      </c>
      <c r="O185" s="42">
        <f ca="1">(FOM_Curves!D184+FOM_Curves!Z184+FOM_Curves!AA184)*FOM_Curves!A184</f>
        <v>3.8614682094801922</v>
      </c>
    </row>
    <row r="186" spans="3:15" x14ac:dyDescent="0.2">
      <c r="C186" s="33">
        <v>42552</v>
      </c>
      <c r="D186" s="42">
        <f ca="1">FOM_Curves!D185*FOM_Curves!A185</f>
        <v>4.6043082739956871</v>
      </c>
      <c r="E186" s="42">
        <f ca="1">(FOM_Curves!D185+FOM_Curves!F185+FOM_Curves!G185)*FOM_Curves!A185</f>
        <v>4.9927812569875725</v>
      </c>
      <c r="F186" s="42">
        <f ca="1">(FOM_Curves!D185+FOM_Curves!H185+FOM_Curves!I185)*FOM_Curves!A185</f>
        <v>5.0334354063704447</v>
      </c>
      <c r="G186" s="42">
        <f ca="1">(FOM_Curves!D185+FOM_Curves!J185+FOM_Curves!K185)*FOM_Curves!A185</f>
        <v>4.6043082739956871</v>
      </c>
      <c r="H186" s="42">
        <f ca="1">(FOM_Curves!D185+FOM_Curves!L185+FOM_Curves!M185)*FOM_Curves!A185</f>
        <v>4.6043082739956871</v>
      </c>
      <c r="I186" s="42">
        <f ca="1">(FOM_Curves!$D$9+FOM_Curves!N185+FOM_Curves!O185)*FOM_Curves!A185</f>
        <v>2.1799658324637683</v>
      </c>
      <c r="J186" s="42">
        <f ca="1">(FOM_Curves!D185+FOM_Curves!P185+FOM_Curves!Q185)*FOM_Curves!A185</f>
        <v>4.5455856137759838</v>
      </c>
      <c r="K186" s="42">
        <f ca="1">(FOM_Curves!D185+FOM_Curves!R185+FOM_Curves!S185)*FOM_Curves!A185</f>
        <v>4.4281402933365763</v>
      </c>
      <c r="L186" s="42">
        <f ca="1">(FOM_Curves!D185+FOM_Curves!T185+FOM_Curves!U185)*FOM_Curves!A185</f>
        <v>4.6178596571233115</v>
      </c>
      <c r="M186" s="42">
        <f ca="1">(FOM_Curves!D185+FOM_Curves!V185+FOM_Curves!W185)*FOM_Curves!A185</f>
        <v>4.5501027414851922</v>
      </c>
      <c r="N186" s="42">
        <f ca="1">(FOM_Curves!D185+FOM_Curves!X185+FOM_Curves!Y185)*FOM_Curves!A185</f>
        <v>4.839198914874502</v>
      </c>
      <c r="O186" s="42">
        <f ca="1">(FOM_Curves!D185+FOM_Curves!Z185+FOM_Curves!AA185)*FOM_Curves!A185</f>
        <v>3.8788888782981807</v>
      </c>
    </row>
    <row r="187" spans="3:15" x14ac:dyDescent="0.2">
      <c r="C187" s="33">
        <v>42583</v>
      </c>
      <c r="D187" s="42">
        <f ca="1">FOM_Curves!D186*FOM_Curves!A186</f>
        <v>4.5776301615964652</v>
      </c>
      <c r="E187" s="42">
        <f ca="1">(FOM_Curves!D186+FOM_Curves!F186+FOM_Curves!G186)*FOM_Curves!A186</f>
        <v>4.9643074957456603</v>
      </c>
      <c r="F187" s="42">
        <f ca="1">(FOM_Curves!D186+FOM_Curves!H186+FOM_Curves!I186)*FOM_Curves!A186</f>
        <v>5.0047737283891811</v>
      </c>
      <c r="G187" s="42">
        <f ca="1">(FOM_Curves!D186+FOM_Curves!J186+FOM_Curves!K186)*FOM_Curves!A186</f>
        <v>4.5776301615964652</v>
      </c>
      <c r="H187" s="42">
        <f ca="1">(FOM_Curves!D186+FOM_Curves!L186+FOM_Curves!M186)*FOM_Curves!A186</f>
        <v>4.5776301615964652</v>
      </c>
      <c r="I187" s="42">
        <f ca="1">(FOM_Curves!$D$9+FOM_Curves!N186+FOM_Curves!O186)*FOM_Curves!A186</f>
        <v>2.1698893193069981</v>
      </c>
      <c r="J187" s="42">
        <f ca="1">(FOM_Curves!D186+FOM_Curves!P186+FOM_Curves!Q186)*FOM_Curves!A186</f>
        <v>4.5191789366669353</v>
      </c>
      <c r="K187" s="42">
        <f ca="1">(FOM_Curves!D186+FOM_Curves!R186+FOM_Curves!S186)*FOM_Curves!A186</f>
        <v>4.4022764868078763</v>
      </c>
      <c r="L187" s="42">
        <f ca="1">(FOM_Curves!D186+FOM_Curves!T186+FOM_Curves!U186)*FOM_Curves!A186</f>
        <v>4.5911189058109718</v>
      </c>
      <c r="M187" s="42">
        <f ca="1">(FOM_Curves!D186+FOM_Curves!V186+FOM_Curves!W186)*FOM_Curves!A186</f>
        <v>4.5236751847384387</v>
      </c>
      <c r="N187" s="42">
        <f ca="1">(FOM_Curves!D186+FOM_Curves!X186+FOM_Curves!Y186)*FOM_Curves!A186</f>
        <v>4.8114350613145831</v>
      </c>
      <c r="O187" s="42">
        <f ca="1">(FOM_Curves!D186+FOM_Curves!Z186+FOM_Curves!AA186)*FOM_Curves!A186</f>
        <v>3.8555619848529838</v>
      </c>
    </row>
    <row r="188" spans="3:15" x14ac:dyDescent="0.2">
      <c r="C188" s="33">
        <v>42614</v>
      </c>
      <c r="D188" s="42">
        <f ca="1">FOM_Curves!D187*FOM_Curves!A187</f>
        <v>4.5732229873287187</v>
      </c>
      <c r="E188" s="42">
        <f ca="1">(FOM_Curves!D187+FOM_Curves!F187+FOM_Curves!G187)*FOM_Curves!A187</f>
        <v>4.9581668817304703</v>
      </c>
      <c r="F188" s="42">
        <f ca="1">(FOM_Curves!D187+FOM_Curves!H187+FOM_Curves!I187)*FOM_Curves!A187</f>
        <v>4.9984517078887931</v>
      </c>
      <c r="G188" s="42">
        <f ca="1">(FOM_Curves!D187+FOM_Curves!J187+FOM_Curves!K187)*FOM_Curves!A187</f>
        <v>4.5732229873287187</v>
      </c>
      <c r="H188" s="42">
        <f ca="1">(FOM_Curves!D187+FOM_Curves!L187+FOM_Curves!M187)*FOM_Curves!A187</f>
        <v>4.5732229873287187</v>
      </c>
      <c r="I188" s="42">
        <f ca="1">(FOM_Curves!$D$9+FOM_Curves!N187+FOM_Curves!O187)*FOM_Curves!A187</f>
        <v>2.1601619004451793</v>
      </c>
      <c r="J188" s="42">
        <f ca="1">(FOM_Curves!D187+FOM_Curves!P187+FOM_Curves!Q187)*FOM_Curves!A187</f>
        <v>4.5150337939889189</v>
      </c>
      <c r="K188" s="42">
        <f ca="1">(FOM_Curves!D187+FOM_Curves!R187+FOM_Curves!S187)*FOM_Curves!A187</f>
        <v>4.3986554073093194</v>
      </c>
      <c r="L188" s="42">
        <f ca="1">(FOM_Curves!D187+FOM_Curves!T187+FOM_Curves!U187)*FOM_Curves!A187</f>
        <v>4.5866512627148266</v>
      </c>
      <c r="M188" s="42">
        <f ca="1">(FOM_Curves!D187+FOM_Curves!V187+FOM_Curves!W187)*FOM_Curves!A187</f>
        <v>4.5195098857842888</v>
      </c>
      <c r="N188" s="42">
        <f ca="1">(FOM_Curves!D187+FOM_Curves!X187+FOM_Curves!Y187)*FOM_Curves!A187</f>
        <v>4.8059797606879178</v>
      </c>
      <c r="O188" s="42">
        <f ca="1">(FOM_Curves!D187+FOM_Curves!Z187+FOM_Curves!AA187)*FOM_Curves!A187</f>
        <v>3.8543899336575804</v>
      </c>
    </row>
    <row r="189" spans="3:15" x14ac:dyDescent="0.2">
      <c r="C189" s="33">
        <v>42644</v>
      </c>
      <c r="D189" s="42">
        <f ca="1">FOM_Curves!D188*FOM_Curves!A188</f>
        <v>4.691892536462082</v>
      </c>
      <c r="E189" s="42">
        <f ca="1">(FOM_Curves!D188+FOM_Curves!F188+FOM_Curves!G188)*FOM_Curves!A188</f>
        <v>5.0037646070653912</v>
      </c>
      <c r="F189" s="42">
        <f ca="1">(FOM_Curves!D188+FOM_Curves!H188+FOM_Curves!I188)*FOM_Curves!A188</f>
        <v>5.1374240658953818</v>
      </c>
      <c r="G189" s="42">
        <f ca="1">(FOM_Curves!D188+FOM_Curves!J188+FOM_Curves!K188)*FOM_Curves!A188</f>
        <v>4.691892536462082</v>
      </c>
      <c r="H189" s="42">
        <f ca="1">(FOM_Curves!D188+FOM_Curves!L188+FOM_Curves!M188)*FOM_Curves!A188</f>
        <v>4.691892536462082</v>
      </c>
      <c r="I189" s="42">
        <f ca="1">(FOM_Curves!$D$9+FOM_Curves!N188+FOM_Curves!O188)*FOM_Curves!A188</f>
        <v>2.2035989445771014</v>
      </c>
      <c r="J189" s="42">
        <f ca="1">(FOM_Curves!D188+FOM_Curves!P188+FOM_Curves!Q188)*FOM_Curves!A188</f>
        <v>4.6339734376357526</v>
      </c>
      <c r="K189" s="42">
        <f ca="1">(FOM_Curves!D188+FOM_Curves!R188+FOM_Curves!S188)*FOM_Curves!A188</f>
        <v>4.5760543388094241</v>
      </c>
      <c r="L189" s="42">
        <f ca="1">(FOM_Curves!D188+FOM_Curves!T188+FOM_Curves!U188)*FOM_Curves!A188</f>
        <v>4.7364456894054117</v>
      </c>
      <c r="M189" s="42">
        <f ca="1">(FOM_Curves!D188+FOM_Curves!V188+FOM_Curves!W188)*FOM_Curves!A188</f>
        <v>4.6384287529300865</v>
      </c>
      <c r="N189" s="42">
        <f ca="1">(FOM_Curves!D188+FOM_Curves!X188+FOM_Curves!Y188)*FOM_Curves!A188</f>
        <v>4.9592114541220615</v>
      </c>
      <c r="O189" s="42">
        <f ca="1">(FOM_Curves!D188+FOM_Curves!Z188+FOM_Curves!AA188)*FOM_Curves!A188</f>
        <v>4.0655004642493626</v>
      </c>
    </row>
    <row r="190" spans="3:15" x14ac:dyDescent="0.2">
      <c r="C190" s="33">
        <v>42675</v>
      </c>
      <c r="D190" s="42">
        <f ca="1">FOM_Curves!D189*FOM_Curves!A189</f>
        <v>4.8126996969850584</v>
      </c>
      <c r="E190" s="42">
        <f ca="1">(FOM_Curves!D189+FOM_Curves!F189+FOM_Curves!G189)*FOM_Curves!A189</f>
        <v>5.123167837054134</v>
      </c>
      <c r="F190" s="42">
        <f ca="1">(FOM_Curves!D189+FOM_Curves!H189+FOM_Curves!I189)*FOM_Curves!A189</f>
        <v>5.3183192393832677</v>
      </c>
      <c r="G190" s="42">
        <f ca="1">(FOM_Curves!D189+FOM_Curves!J189+FOM_Curves!K189)*FOM_Curves!A189</f>
        <v>4.8126996969850584</v>
      </c>
      <c r="H190" s="42">
        <f ca="1">(FOM_Curves!D189+FOM_Curves!L189+FOM_Curves!M189)*FOM_Curves!A189</f>
        <v>4.8126996969850584</v>
      </c>
      <c r="I190" s="42">
        <f ca="1">(FOM_Curves!$D$9+FOM_Curves!N189+FOM_Curves!O189)*FOM_Curves!A189</f>
        <v>2.1936791725452118</v>
      </c>
      <c r="J190" s="42">
        <f ca="1">(FOM_Curves!D189+FOM_Curves!P189+FOM_Curves!Q189)*FOM_Curves!A189</f>
        <v>4.7550413281150865</v>
      </c>
      <c r="K190" s="42">
        <f ca="1">(FOM_Curves!D189+FOM_Curves!R189+FOM_Curves!S189)*FOM_Curves!A189</f>
        <v>4.6973829592451164</v>
      </c>
      <c r="L190" s="42">
        <f ca="1">(FOM_Curves!D189+FOM_Curves!T189+FOM_Curves!U189)*FOM_Curves!A189</f>
        <v>4.8570522884234979</v>
      </c>
      <c r="M190" s="42">
        <f ca="1">(FOM_Curves!D189+FOM_Curves!V189+FOM_Curves!W189)*FOM_Curves!A189</f>
        <v>4.7594765872589315</v>
      </c>
      <c r="N190" s="42">
        <f ca="1">(FOM_Curves!D189+FOM_Curves!X189+FOM_Curves!Y189)*FOM_Curves!A189</f>
        <v>5.0788152456156945</v>
      </c>
      <c r="O190" s="42">
        <f ca="1">(FOM_Curves!D189+FOM_Curves!Z189+FOM_Curves!AA189)*FOM_Curves!A189</f>
        <v>4.1891270657415305</v>
      </c>
    </row>
    <row r="191" spans="3:15" x14ac:dyDescent="0.2">
      <c r="C191" s="33">
        <v>42705</v>
      </c>
      <c r="D191" s="42">
        <f ca="1">FOM_Curves!D190*FOM_Curves!A190</f>
        <v>4.8176381688144403</v>
      </c>
      <c r="E191" s="42">
        <f ca="1">(FOM_Curves!D190+FOM_Curves!F190+FOM_Curves!G190)*FOM_Curves!A190</f>
        <v>5.1266592187704658</v>
      </c>
      <c r="F191" s="42">
        <f ca="1">(FOM_Curves!D190+FOM_Curves!H190+FOM_Curves!I190)*FOM_Curves!A190</f>
        <v>5.3209010215999681</v>
      </c>
      <c r="G191" s="42">
        <f ca="1">(FOM_Curves!D190+FOM_Curves!J190+FOM_Curves!K190)*FOM_Curves!A190</f>
        <v>4.8176381688144403</v>
      </c>
      <c r="H191" s="42">
        <f ca="1">(FOM_Curves!D190+FOM_Curves!L190+FOM_Curves!M190)*FOM_Curves!A190</f>
        <v>4.8176381688144403</v>
      </c>
      <c r="I191" s="42">
        <f ca="1">(FOM_Curves!$D$9+FOM_Curves!N190+FOM_Curves!O190)*FOM_Curves!A190</f>
        <v>2.1834544472607185</v>
      </c>
      <c r="J191" s="42">
        <f ca="1">(FOM_Curves!D190+FOM_Curves!P190+FOM_Curves!Q190)*FOM_Curves!A190</f>
        <v>4.7602485452511782</v>
      </c>
      <c r="K191" s="42">
        <f ca="1">(FOM_Curves!D190+FOM_Curves!R190+FOM_Curves!S190)*FOM_Curves!A190</f>
        <v>4.7028589216879171</v>
      </c>
      <c r="L191" s="42">
        <f ca="1">(FOM_Curves!D190+FOM_Curves!T190+FOM_Curves!U190)*FOM_Curves!A190</f>
        <v>4.8617840330938726</v>
      </c>
      <c r="M191" s="42">
        <f ca="1">(FOM_Curves!D190+FOM_Curves!V190+FOM_Curves!W190)*FOM_Curves!A190</f>
        <v>4.7646631316791224</v>
      </c>
      <c r="N191" s="42">
        <f ca="1">(FOM_Curves!D190+FOM_Curves!X190+FOM_Curves!Y190)*FOM_Curves!A190</f>
        <v>5.0825133544910335</v>
      </c>
      <c r="O191" s="42">
        <f ca="1">(FOM_Curves!D190+FOM_Curves!Z190+FOM_Curves!AA190)*FOM_Curves!A190</f>
        <v>4.1969728525461507</v>
      </c>
    </row>
    <row r="192" spans="3:15" x14ac:dyDescent="0.2">
      <c r="C192" s="33">
        <v>42736</v>
      </c>
      <c r="D192" s="42">
        <f ca="1">FOM_Curves!D191*FOM_Curves!A191</f>
        <v>4.7213172170645432</v>
      </c>
      <c r="E192" s="42">
        <f ca="1">(FOM_Curves!D191+FOM_Curves!F191+FOM_Curves!G191)*FOM_Curves!A191</f>
        <v>5.0288948859286826</v>
      </c>
      <c r="F192" s="42">
        <f ca="1">(FOM_Curves!D191+FOM_Curves!H191+FOM_Curves!I191)*FOM_Curves!A191</f>
        <v>5.2222294206432851</v>
      </c>
      <c r="G192" s="42">
        <f ca="1">(FOM_Curves!D191+FOM_Curves!J191+FOM_Curves!K191)*FOM_Curves!A191</f>
        <v>4.7213172170645432</v>
      </c>
      <c r="H192" s="42">
        <f ca="1">(FOM_Curves!D191+FOM_Curves!L191+FOM_Curves!M191)*FOM_Curves!A191</f>
        <v>4.7213172170645432</v>
      </c>
      <c r="I192" s="42">
        <f ca="1">(FOM_Curves!$D$9+FOM_Curves!N191+FOM_Curves!O191)*FOM_Curves!A191</f>
        <v>2.1732559288600495</v>
      </c>
      <c r="J192" s="42">
        <f ca="1">(FOM_Curves!D191+FOM_Curves!P191+FOM_Curves!Q191)*FOM_Curves!A191</f>
        <v>4.6641956499897743</v>
      </c>
      <c r="K192" s="42">
        <f ca="1">(FOM_Curves!D191+FOM_Curves!R191+FOM_Curves!S191)*FOM_Curves!A191</f>
        <v>4.6070740829150063</v>
      </c>
      <c r="L192" s="42">
        <f ca="1">(FOM_Curves!D191+FOM_Curves!T191+FOM_Curves!U191)*FOM_Curves!A191</f>
        <v>4.7652568840451348</v>
      </c>
      <c r="M192" s="42">
        <f ca="1">(FOM_Curves!D191+FOM_Curves!V191+FOM_Curves!W191)*FOM_Curves!A191</f>
        <v>4.668589616687834</v>
      </c>
      <c r="N192" s="42">
        <f ca="1">(FOM_Curves!D191+FOM_Curves!X191+FOM_Curves!Y191)*FOM_Curves!A191</f>
        <v>4.9849552189480919</v>
      </c>
      <c r="O192" s="42">
        <f ca="1">(FOM_Curves!D191+FOM_Curves!Z191+FOM_Curves!AA191)*FOM_Curves!A191</f>
        <v>4.1035517806135831</v>
      </c>
    </row>
    <row r="193" spans="3:15" x14ac:dyDescent="0.2">
      <c r="C193" s="33">
        <v>42767</v>
      </c>
      <c r="D193" s="42">
        <f ca="1">FOM_Curves!D192*FOM_Curves!A192</f>
        <v>4.5832190368995045</v>
      </c>
      <c r="E193" s="42">
        <f ca="1">(FOM_Curves!D192+FOM_Curves!F192+FOM_Curves!G192)*FOM_Curves!A192</f>
        <v>4.8894962040431462</v>
      </c>
      <c r="F193" s="42">
        <f ca="1">(FOM_Curves!D192+FOM_Curves!H192+FOM_Curves!I192)*FOM_Curves!A192</f>
        <v>5.0820132805334364</v>
      </c>
      <c r="G193" s="42">
        <f ca="1">(FOM_Curves!D192+FOM_Curves!J192+FOM_Curves!K192)*FOM_Curves!A192</f>
        <v>4.5832190368995045</v>
      </c>
      <c r="H193" s="42">
        <f ca="1">(FOM_Curves!D192+FOM_Curves!L192+FOM_Curves!M192)*FOM_Curves!A192</f>
        <v>4.5832190368995045</v>
      </c>
      <c r="I193" s="42">
        <f ca="1">(FOM_Curves!$D$9+FOM_Curves!N192+FOM_Curves!O192)*FOM_Curves!A192</f>
        <v>2.1640669552749352</v>
      </c>
      <c r="J193" s="42">
        <f ca="1">(FOM_Curves!D192+FOM_Curves!P192+FOM_Curves!Q192)*FOM_Curves!A192</f>
        <v>4.5263389915728274</v>
      </c>
      <c r="K193" s="42">
        <f ca="1">(FOM_Curves!D192+FOM_Curves!R192+FOM_Curves!S192)*FOM_Curves!A192</f>
        <v>4.469458946246152</v>
      </c>
      <c r="L193" s="42">
        <f ca="1">(FOM_Curves!D192+FOM_Curves!T192+FOM_Curves!U192)*FOM_Curves!A192</f>
        <v>4.6269729179200247</v>
      </c>
      <c r="M193" s="42">
        <f ca="1">(FOM_Curves!D192+FOM_Curves!V192+FOM_Curves!W192)*FOM_Curves!A192</f>
        <v>4.5307143796748806</v>
      </c>
      <c r="N193" s="42">
        <f ca="1">(FOM_Curves!D192+FOM_Curves!X192+FOM_Curves!Y192)*FOM_Curves!A192</f>
        <v>4.845742323022626</v>
      </c>
      <c r="O193" s="42">
        <f ca="1">(FOM_Curves!D192+FOM_Curves!Z192+FOM_Curves!AA192)*FOM_Curves!A192</f>
        <v>3.9680664370587571</v>
      </c>
    </row>
    <row r="194" spans="3:15" x14ac:dyDescent="0.2">
      <c r="C194" s="33">
        <v>42795</v>
      </c>
      <c r="D194" s="42">
        <f ca="1">FOM_Curves!D193*FOM_Curves!A193</f>
        <v>4.4275959812264141</v>
      </c>
      <c r="E194" s="42">
        <f ca="1">(FOM_Curves!D193+FOM_Curves!F193+FOM_Curves!G193)*FOM_Curves!A193</f>
        <v>4.802114771809153</v>
      </c>
      <c r="F194" s="42">
        <f ca="1">(FOM_Curves!D193+FOM_Curves!H193+FOM_Curves!I193)*FOM_Curves!A193</f>
        <v>4.8413085987306026</v>
      </c>
      <c r="G194" s="42">
        <f ca="1">(FOM_Curves!D193+FOM_Curves!J193+FOM_Curves!K193)*FOM_Curves!A193</f>
        <v>4.4275959812264141</v>
      </c>
      <c r="H194" s="42">
        <f ca="1">(FOM_Curves!D193+FOM_Curves!L193+FOM_Curves!M193)*FOM_Curves!A193</f>
        <v>4.4275959812264141</v>
      </c>
      <c r="I194" s="42">
        <f ca="1">(FOM_Curves!$D$9+FOM_Curves!N193+FOM_Curves!O193)*FOM_Curves!A193</f>
        <v>2.101660096921282</v>
      </c>
      <c r="J194" s="42">
        <f ca="1">(FOM_Curves!D193+FOM_Curves!P193+FOM_Curves!Q193)*FOM_Curves!A193</f>
        <v>4.3709826756732086</v>
      </c>
      <c r="K194" s="42">
        <f ca="1">(FOM_Curves!D193+FOM_Curves!R193+FOM_Curves!S193)*FOM_Curves!A193</f>
        <v>4.2577560645667987</v>
      </c>
      <c r="L194" s="42">
        <f ca="1">(FOM_Curves!D193+FOM_Curves!T193+FOM_Curves!U193)*FOM_Curves!A193</f>
        <v>4.4406605902002303</v>
      </c>
      <c r="M194" s="42">
        <f ca="1">(FOM_Curves!D193+FOM_Curves!V193+FOM_Curves!W193)*FOM_Curves!A193</f>
        <v>4.3753375453311483</v>
      </c>
      <c r="N194" s="42">
        <f ca="1">(FOM_Curves!D193+FOM_Curves!X193+FOM_Curves!Y193)*FOM_Curves!A193</f>
        <v>4.6540492034392331</v>
      </c>
      <c r="O194" s="42">
        <f ca="1">(FOM_Curves!D193+FOM_Curves!Z193+FOM_Curves!AA193)*FOM_Curves!A193</f>
        <v>3.7282316544522871</v>
      </c>
    </row>
    <row r="195" spans="3:15" x14ac:dyDescent="0.2">
      <c r="C195" s="33">
        <v>42826</v>
      </c>
      <c r="D195" s="42">
        <f ca="1">FOM_Curves!D194*FOM_Curves!A194</f>
        <v>4.4109276044596131</v>
      </c>
      <c r="E195" s="42">
        <f ca="1">(FOM_Curves!D194+FOM_Curves!F194+FOM_Curves!G194)*FOM_Curves!A194</f>
        <v>4.7837431071461252</v>
      </c>
      <c r="F195" s="42">
        <f ca="1">(FOM_Curves!D194+FOM_Curves!H194+FOM_Curves!I194)*FOM_Curves!A194</f>
        <v>4.8227586830086668</v>
      </c>
      <c r="G195" s="42">
        <f ca="1">(FOM_Curves!D194+FOM_Curves!J194+FOM_Curves!K194)*FOM_Curves!A194</f>
        <v>4.4109276044596131</v>
      </c>
      <c r="H195" s="42">
        <f ca="1">(FOM_Curves!D194+FOM_Curves!L194+FOM_Curves!M194)*FOM_Curves!A194</f>
        <v>4.4109276044596131</v>
      </c>
      <c r="I195" s="42">
        <f ca="1">(FOM_Curves!$D$9+FOM_Curves!N194+FOM_Curves!O194)*FOM_Curves!A194</f>
        <v>2.0921018790291983</v>
      </c>
      <c r="J195" s="42">
        <f ca="1">(FOM_Curves!D194+FOM_Curves!P194+FOM_Curves!Q194)*FOM_Curves!A194</f>
        <v>4.3545717726581632</v>
      </c>
      <c r="K195" s="42">
        <f ca="1">(FOM_Curves!D194+FOM_Curves!R194+FOM_Curves!S194)*FOM_Curves!A194</f>
        <v>4.2418601090552635</v>
      </c>
      <c r="L195" s="42">
        <f ca="1">(FOM_Curves!D194+FOM_Curves!T194+FOM_Curves!U194)*FOM_Curves!A194</f>
        <v>4.4239327964137933</v>
      </c>
      <c r="M195" s="42">
        <f ca="1">(FOM_Curves!D194+FOM_Curves!V194+FOM_Curves!W194)*FOM_Curves!A194</f>
        <v>4.3589068366428902</v>
      </c>
      <c r="N195" s="42">
        <f ca="1">(FOM_Curves!D194+FOM_Curves!X194+FOM_Curves!Y194)*FOM_Curves!A194</f>
        <v>4.6363509316654108</v>
      </c>
      <c r="O195" s="42">
        <f ca="1">(FOM_Curves!D194+FOM_Curves!Z194+FOM_Curves!AA194)*FOM_Curves!A194</f>
        <v>3.7147448300862904</v>
      </c>
    </row>
    <row r="196" spans="3:15" x14ac:dyDescent="0.2">
      <c r="C196" s="33">
        <v>42856</v>
      </c>
      <c r="D196" s="42">
        <f ca="1">FOM_Curves!D195*FOM_Curves!A195</f>
        <v>4.4246744505874727</v>
      </c>
      <c r="E196" s="42">
        <f ca="1">(FOM_Curves!D195+FOM_Curves!F195+FOM_Curves!G195)*FOM_Curves!A195</f>
        <v>4.7957344240155786</v>
      </c>
      <c r="F196" s="42">
        <f ca="1">(FOM_Curves!D195+FOM_Curves!H195+FOM_Curves!I195)*FOM_Curves!A195</f>
        <v>4.8345662816999146</v>
      </c>
      <c r="G196" s="42">
        <f ca="1">(FOM_Curves!D195+FOM_Curves!J195+FOM_Curves!K195)*FOM_Curves!A195</f>
        <v>4.4246744505874727</v>
      </c>
      <c r="H196" s="42">
        <f ca="1">(FOM_Curves!D195+FOM_Curves!L195+FOM_Curves!M195)*FOM_Curves!A195</f>
        <v>4.4246744505874727</v>
      </c>
      <c r="I196" s="42">
        <f ca="1">(FOM_Curves!$D$9+FOM_Curves!N195+FOM_Curves!O195)*FOM_Curves!A195</f>
        <v>2.0822505020512088</v>
      </c>
      <c r="J196" s="42">
        <f ca="1">(FOM_Curves!D195+FOM_Curves!P195+FOM_Curves!Q195)*FOM_Curves!A195</f>
        <v>4.3685839894878749</v>
      </c>
      <c r="K196" s="42">
        <f ca="1">(FOM_Curves!D195+FOM_Curves!R195+FOM_Curves!S195)*FOM_Curves!A195</f>
        <v>4.2564030672886801</v>
      </c>
      <c r="L196" s="42">
        <f ca="1">(FOM_Curves!D195+FOM_Curves!T195+FOM_Curves!U195)*FOM_Curves!A195</f>
        <v>4.4376184031489183</v>
      </c>
      <c r="M196" s="42">
        <f ca="1">(FOM_Curves!D195+FOM_Curves!V195+FOM_Curves!W195)*FOM_Curves!A195</f>
        <v>4.372898640341691</v>
      </c>
      <c r="N196" s="42">
        <f ca="1">(FOM_Curves!D195+FOM_Curves!X195+FOM_Curves!Y195)*FOM_Curves!A195</f>
        <v>4.6490362949858621</v>
      </c>
      <c r="O196" s="42">
        <f ca="1">(FOM_Curves!D195+FOM_Curves!Z195+FOM_Curves!AA195)*FOM_Curves!A195</f>
        <v>3.7317708251160409</v>
      </c>
    </row>
    <row r="197" spans="3:15" x14ac:dyDescent="0.2">
      <c r="C197" s="33">
        <v>42887</v>
      </c>
      <c r="D197" s="42">
        <f ca="1">FOM_Curves!D196*FOM_Curves!A196</f>
        <v>4.4431230671616389</v>
      </c>
      <c r="E197" s="42">
        <f ca="1">(FOM_Curves!D196+FOM_Curves!F196+FOM_Curves!G196)*FOM_Curves!A196</f>
        <v>4.8124885420537611</v>
      </c>
      <c r="F197" s="42">
        <f ca="1">(FOM_Curves!D196+FOM_Curves!H196+FOM_Curves!I196)*FOM_Curves!A196</f>
        <v>4.8511430684959604</v>
      </c>
      <c r="G197" s="42">
        <f ca="1">(FOM_Curves!D196+FOM_Curves!J196+FOM_Curves!K196)*FOM_Curves!A196</f>
        <v>4.4431230671616389</v>
      </c>
      <c r="H197" s="42">
        <f ca="1">(FOM_Curves!D196+FOM_Curves!L196+FOM_Curves!M196)*FOM_Curves!A196</f>
        <v>4.4431230671616389</v>
      </c>
      <c r="I197" s="42">
        <f ca="1">(FOM_Curves!$D$9+FOM_Curves!N196+FOM_Curves!O196)*FOM_Curves!A196</f>
        <v>2.072741606778354</v>
      </c>
      <c r="J197" s="42">
        <f ca="1">(FOM_Curves!D196+FOM_Curves!P196+FOM_Curves!Q196)*FOM_Curves!A196</f>
        <v>4.3872887511895735</v>
      </c>
      <c r="K197" s="42">
        <f ca="1">(FOM_Curves!D196+FOM_Curves!R196+FOM_Curves!S196)*FOM_Curves!A196</f>
        <v>4.2756201192454437</v>
      </c>
      <c r="L197" s="42">
        <f ca="1">(FOM_Curves!D196+FOM_Curves!T196+FOM_Curves!U196)*FOM_Curves!A196</f>
        <v>4.4560079093090383</v>
      </c>
      <c r="M197" s="42">
        <f ca="1">(FOM_Curves!D196+FOM_Curves!V196+FOM_Curves!W196)*FOM_Curves!A196</f>
        <v>4.3915836985720409</v>
      </c>
      <c r="N197" s="42">
        <f ca="1">(FOM_Curves!D196+FOM_Curves!X196+FOM_Curves!Y196)*FOM_Curves!A196</f>
        <v>4.6664603310498993</v>
      </c>
      <c r="O197" s="42">
        <f ca="1">(FOM_Curves!D196+FOM_Curves!Z196+FOM_Curves!AA196)*FOM_Curves!A196</f>
        <v>3.753384606198007</v>
      </c>
    </row>
    <row r="198" spans="3:15" x14ac:dyDescent="0.2">
      <c r="C198" s="33">
        <v>42917</v>
      </c>
      <c r="D198" s="42">
        <f ca="1">FOM_Curves!D197*FOM_Curves!A197</f>
        <v>4.4554574294654596</v>
      </c>
      <c r="E198" s="42">
        <f ca="1">(FOM_Curves!D197+FOM_Curves!F197+FOM_Curves!G197)*FOM_Curves!A197</f>
        <v>4.8230764824579087</v>
      </c>
      <c r="F198" s="42">
        <f ca="1">(FOM_Curves!D197+FOM_Curves!H197+FOM_Curves!I197)*FOM_Curves!A197</f>
        <v>4.861548243817583</v>
      </c>
      <c r="G198" s="42">
        <f ca="1">(FOM_Curves!D197+FOM_Curves!J197+FOM_Curves!K197)*FOM_Curves!A197</f>
        <v>4.4554574294654596</v>
      </c>
      <c r="H198" s="42">
        <f ca="1">(FOM_Curves!D197+FOM_Curves!L197+FOM_Curves!M197)*FOM_Curves!A197</f>
        <v>4.4554574294654596</v>
      </c>
      <c r="I198" s="42">
        <f ca="1">(FOM_Curves!$D$9+FOM_Curves!N197+FOM_Curves!O197)*FOM_Curves!A197</f>
        <v>2.0629413369087892</v>
      </c>
      <c r="J198" s="42">
        <f ca="1">(FOM_Curves!D197+FOM_Curves!P197+FOM_Curves!Q197)*FOM_Curves!A197</f>
        <v>4.3998871075014847</v>
      </c>
      <c r="K198" s="42">
        <f ca="1">(FOM_Curves!D197+FOM_Curves!R197+FOM_Curves!S197)*FOM_Curves!A197</f>
        <v>4.2887464635735348</v>
      </c>
      <c r="L198" s="42">
        <f ca="1">(FOM_Curves!D197+FOM_Curves!T197+FOM_Curves!U197)*FOM_Curves!A197</f>
        <v>4.4682813499186844</v>
      </c>
      <c r="M198" s="42">
        <f ca="1">(FOM_Curves!D197+FOM_Curves!V197+FOM_Curves!W197)*FOM_Curves!A197</f>
        <v>4.4041617476525605</v>
      </c>
      <c r="N198" s="42">
        <f ca="1">(FOM_Curves!D197+FOM_Curves!X197+FOM_Curves!Y197)*FOM_Curves!A197</f>
        <v>4.6777387173213585</v>
      </c>
      <c r="O198" s="42">
        <f ca="1">(FOM_Curves!D197+FOM_Curves!Z197+FOM_Curves!AA197)*FOM_Curves!A197</f>
        <v>3.7689811360174961</v>
      </c>
    </row>
    <row r="199" spans="3:15" x14ac:dyDescent="0.2">
      <c r="C199" s="33">
        <v>42948</v>
      </c>
      <c r="D199" s="42">
        <f ca="1">FOM_Curves!D198*FOM_Curves!A198</f>
        <v>4.4292422604003532</v>
      </c>
      <c r="E199" s="42">
        <f ca="1">(FOM_Curves!D198+FOM_Curves!F198+FOM_Curves!G198)*FOM_Curves!A198</f>
        <v>4.7951195386583789</v>
      </c>
      <c r="F199" s="42">
        <f ca="1">(FOM_Curves!D198+FOM_Curves!H198+FOM_Curves!I198)*FOM_Curves!A198</f>
        <v>4.8334090212667764</v>
      </c>
      <c r="G199" s="42">
        <f ca="1">(FOM_Curves!D198+FOM_Curves!J198+FOM_Curves!K198)*FOM_Curves!A198</f>
        <v>4.4292422604003532</v>
      </c>
      <c r="H199" s="42">
        <f ca="1">(FOM_Curves!D198+FOM_Curves!L198+FOM_Curves!M198)*FOM_Curves!A198</f>
        <v>4.4292422604003532</v>
      </c>
      <c r="I199" s="42">
        <f ca="1">(FOM_Curves!$D$9+FOM_Curves!N198+FOM_Curves!O198)*FOM_Curves!A198</f>
        <v>2.053167145201432</v>
      </c>
      <c r="J199" s="42">
        <f ca="1">(FOM_Curves!D198+FOM_Curves!P198+FOM_Curves!Q198)*FOM_Curves!A198</f>
        <v>4.3739352299660004</v>
      </c>
      <c r="K199" s="42">
        <f ca="1">(FOM_Curves!D198+FOM_Curves!R198+FOM_Curves!S198)*FOM_Curves!A198</f>
        <v>4.2633211690972947</v>
      </c>
      <c r="L199" s="42">
        <f ca="1">(FOM_Curves!D198+FOM_Curves!T198+FOM_Curves!U198)*FOM_Curves!A198</f>
        <v>4.442005421269819</v>
      </c>
      <c r="M199" s="42">
        <f ca="1">(FOM_Curves!D198+FOM_Curves!V198+FOM_Curves!W198)*FOM_Curves!A198</f>
        <v>4.3781896169224899</v>
      </c>
      <c r="N199" s="42">
        <f ca="1">(FOM_Curves!D198+FOM_Curves!X198+FOM_Curves!Y198)*FOM_Curves!A198</f>
        <v>4.6504703821377644</v>
      </c>
      <c r="O199" s="42">
        <f ca="1">(FOM_Curves!D198+FOM_Curves!Z198+FOM_Curves!AA198)*FOM_Curves!A198</f>
        <v>3.7460194690237385</v>
      </c>
    </row>
    <row r="200" spans="3:15" x14ac:dyDescent="0.2">
      <c r="C200" s="33">
        <v>42979</v>
      </c>
      <c r="D200" s="42">
        <f ca="1">FOM_Curves!D199*FOM_Curves!A199</f>
        <v>4.4241359660157933</v>
      </c>
      <c r="E200" s="42">
        <f ca="1">(FOM_Curves!D199+FOM_Curves!F199+FOM_Curves!G199)*FOM_Curves!A199</f>
        <v>4.788332092250462</v>
      </c>
      <c r="F200" s="42">
        <f ca="1">(FOM_Curves!D199+FOM_Curves!H199+FOM_Curves!I199)*FOM_Curves!A199</f>
        <v>4.8264456403447875</v>
      </c>
      <c r="G200" s="42">
        <f ca="1">(FOM_Curves!D199+FOM_Curves!J199+FOM_Curves!K199)*FOM_Curves!A199</f>
        <v>4.4241359660157933</v>
      </c>
      <c r="H200" s="42">
        <f ca="1">(FOM_Curves!D199+FOM_Curves!L199+FOM_Curves!M199)*FOM_Curves!A199</f>
        <v>4.4241359660157933</v>
      </c>
      <c r="I200" s="42">
        <f ca="1">(FOM_Curves!$D$9+FOM_Curves!N199+FOM_Curves!O199)*FOM_Curves!A199</f>
        <v>2.0437331455912915</v>
      </c>
      <c r="J200" s="42">
        <f ca="1">(FOM_Curves!D199+FOM_Curves!P199+FOM_Curves!Q199)*FOM_Curves!A199</f>
        <v>4.3690830632128783</v>
      </c>
      <c r="K200" s="42">
        <f ca="1">(FOM_Curves!D199+FOM_Curves!R199+FOM_Curves!S199)*FOM_Curves!A199</f>
        <v>4.2589772576070484</v>
      </c>
      <c r="L200" s="42">
        <f ca="1">(FOM_Curves!D199+FOM_Curves!T199+FOM_Curves!U199)*FOM_Curves!A199</f>
        <v>4.4368404820472351</v>
      </c>
      <c r="M200" s="42">
        <f ca="1">(FOM_Curves!D199+FOM_Curves!V199+FOM_Curves!W199)*FOM_Curves!A199</f>
        <v>4.3733179018900259</v>
      </c>
      <c r="N200" s="42">
        <f ca="1">(FOM_Curves!D199+FOM_Curves!X199+FOM_Curves!Y199)*FOM_Curves!A199</f>
        <v>4.6443475772274532</v>
      </c>
      <c r="O200" s="42">
        <f ca="1">(FOM_Curves!D199+FOM_Curves!Z199+FOM_Curves!AA199)*FOM_Curves!A199</f>
        <v>3.7440534522653022</v>
      </c>
    </row>
    <row r="201" spans="3:15" x14ac:dyDescent="0.2">
      <c r="C201" s="33">
        <v>43009</v>
      </c>
      <c r="D201" s="42">
        <f ca="1">FOM_Curves!D200*FOM_Curves!A200</f>
        <v>4.5354303118086285</v>
      </c>
      <c r="E201" s="42">
        <f ca="1">(FOM_Curves!D200+FOM_Curves!F200+FOM_Curves!G200)*FOM_Curves!A200</f>
        <v>4.830458768110649</v>
      </c>
      <c r="F201" s="42">
        <f ca="1">(FOM_Curves!D200+FOM_Curves!H200+FOM_Curves!I200)*FOM_Curves!A200</f>
        <v>4.9568995350972296</v>
      </c>
      <c r="G201" s="42">
        <f ca="1">(FOM_Curves!D200+FOM_Curves!J200+FOM_Curves!K200)*FOM_Curves!A200</f>
        <v>4.5354303118086285</v>
      </c>
      <c r="H201" s="42">
        <f ca="1">(FOM_Curves!D200+FOM_Curves!L200+FOM_Curves!M200)*FOM_Curves!A200</f>
        <v>4.5354303118086285</v>
      </c>
      <c r="I201" s="42">
        <f ca="1">(FOM_Curves!$D$9+FOM_Curves!N200+FOM_Curves!O200)*FOM_Curves!A200</f>
        <v>2.0845867783854177</v>
      </c>
      <c r="J201" s="42">
        <f ca="1">(FOM_Curves!D200+FOM_Curves!P200+FOM_Curves!Q200)*FOM_Curves!A200</f>
        <v>4.4806393127811104</v>
      </c>
      <c r="K201" s="42">
        <f ca="1">(FOM_Curves!D200+FOM_Curves!R200+FOM_Curves!S200)*FOM_Curves!A200</f>
        <v>4.4258483137535931</v>
      </c>
      <c r="L201" s="42">
        <f ca="1">(FOM_Curves!D200+FOM_Curves!T200+FOM_Curves!U200)*FOM_Curves!A200</f>
        <v>4.5775772341374887</v>
      </c>
      <c r="M201" s="42">
        <f ca="1">(FOM_Curves!D200+FOM_Curves!V200+FOM_Curves!W200)*FOM_Curves!A200</f>
        <v>4.4848540050139976</v>
      </c>
      <c r="N201" s="42">
        <f ca="1">(FOM_Curves!D200+FOM_Curves!X200+FOM_Curves!Y200)*FOM_Curves!A200</f>
        <v>4.7883118457817888</v>
      </c>
      <c r="O201" s="42">
        <f ca="1">(FOM_Curves!D200+FOM_Curves!Z200+FOM_Curves!AA200)*FOM_Curves!A200</f>
        <v>3.9428780252534512</v>
      </c>
    </row>
    <row r="202" spans="3:15" x14ac:dyDescent="0.2">
      <c r="C202" s="33">
        <v>43040</v>
      </c>
      <c r="D202" s="42">
        <f ca="1">FOM_Curves!D201*FOM_Curves!A201</f>
        <v>4.6487537821459224</v>
      </c>
      <c r="E202" s="42">
        <f ca="1">(FOM_Curves!D201+FOM_Curves!F201+FOM_Curves!G201)*FOM_Curves!A201</f>
        <v>4.9424211088765553</v>
      </c>
      <c r="F202" s="42">
        <f ca="1">(FOM_Curves!D201+FOM_Curves!H201+FOM_Curves!I201)*FOM_Curves!A201</f>
        <v>5.1270119999643819</v>
      </c>
      <c r="G202" s="42">
        <f ca="1">(FOM_Curves!D201+FOM_Curves!J201+FOM_Curves!K201)*FOM_Curves!A201</f>
        <v>4.6487537821459224</v>
      </c>
      <c r="H202" s="42">
        <f ca="1">(FOM_Curves!D201+FOM_Curves!L201+FOM_Curves!M201)*FOM_Curves!A201</f>
        <v>4.6487537821459224</v>
      </c>
      <c r="I202" s="42">
        <f ca="1">(FOM_Curves!$D$9+FOM_Curves!N201+FOM_Curves!O201)*FOM_Curves!A201</f>
        <v>2.0749694257281592</v>
      </c>
      <c r="J202" s="42">
        <f ca="1">(FOM_Curves!D201+FOM_Curves!P201+FOM_Curves!Q201)*FOM_Curves!A201</f>
        <v>4.5942155643245188</v>
      </c>
      <c r="K202" s="42">
        <f ca="1">(FOM_Curves!D201+FOM_Curves!R201+FOM_Curves!S201)*FOM_Curves!A201</f>
        <v>4.5396773465031162</v>
      </c>
      <c r="L202" s="42">
        <f ca="1">(FOM_Curves!D201+FOM_Curves!T201+FOM_Curves!U201)*FOM_Curves!A201</f>
        <v>4.6907062573931553</v>
      </c>
      <c r="M202" s="42">
        <f ca="1">(FOM_Curves!D201+FOM_Curves!V201+FOM_Curves!W201)*FOM_Curves!A201</f>
        <v>4.5984108118492424</v>
      </c>
      <c r="N202" s="42">
        <f ca="1">(FOM_Curves!D201+FOM_Curves!X201+FOM_Curves!Y201)*FOM_Curves!A201</f>
        <v>4.9004686336293224</v>
      </c>
      <c r="O202" s="42">
        <f ca="1">(FOM_Curves!D201+FOM_Curves!Z201+FOM_Curves!AA201)*FOM_Curves!A201</f>
        <v>4.0589362688211459</v>
      </c>
    </row>
    <row r="203" spans="3:15" x14ac:dyDescent="0.2">
      <c r="C203" s="33">
        <v>43070</v>
      </c>
      <c r="D203" s="42">
        <f ca="1">FOM_Curves!D202*FOM_Curves!A202</f>
        <v>4.6524346898422486</v>
      </c>
      <c r="E203" s="42">
        <f ca="1">(FOM_Curves!D202+FOM_Curves!F202+FOM_Curves!G202)*FOM_Curves!A202</f>
        <v>4.9446992759402084</v>
      </c>
      <c r="F203" s="42">
        <f ca="1">(FOM_Curves!D202+FOM_Curves!H202+FOM_Curves!I202)*FOM_Curves!A202</f>
        <v>5.1284084443446414</v>
      </c>
      <c r="G203" s="42">
        <f ca="1">(FOM_Curves!D202+FOM_Curves!J202+FOM_Curves!K202)*FOM_Curves!A202</f>
        <v>4.6524346898422486</v>
      </c>
      <c r="H203" s="42">
        <f ca="1">(FOM_Curves!D202+FOM_Curves!L202+FOM_Curves!M202)*FOM_Curves!A202</f>
        <v>4.6524346898422486</v>
      </c>
      <c r="I203" s="42">
        <f ca="1">(FOM_Curves!$D$9+FOM_Curves!N202+FOM_Curves!O202)*FOM_Curves!A202</f>
        <v>2.0650580612007321</v>
      </c>
      <c r="J203" s="42">
        <f ca="1">(FOM_Curves!D202+FOM_Curves!P202+FOM_Curves!Q202)*FOM_Curves!A202</f>
        <v>4.5981569809954843</v>
      </c>
      <c r="K203" s="42">
        <f ca="1">(FOM_Curves!D202+FOM_Curves!R202+FOM_Curves!S202)*FOM_Curves!A202</f>
        <v>4.54387927214872</v>
      </c>
      <c r="L203" s="42">
        <f ca="1">(FOM_Curves!D202+FOM_Curves!T202+FOM_Curves!U202)*FOM_Curves!A202</f>
        <v>4.6941867735705287</v>
      </c>
      <c r="M203" s="42">
        <f ca="1">(FOM_Curves!D202+FOM_Curves!V202+FOM_Curves!W202)*FOM_Curves!A202</f>
        <v>4.6023321893683127</v>
      </c>
      <c r="N203" s="42">
        <f ca="1">(FOM_Curves!D202+FOM_Curves!X202+FOM_Curves!Y202)*FOM_Curves!A202</f>
        <v>4.9029471922119292</v>
      </c>
      <c r="O203" s="42">
        <f ca="1">(FOM_Curves!D202+FOM_Curves!Z202+FOM_Curves!AA202)*FOM_Curves!A202</f>
        <v>4.0654355684491756</v>
      </c>
    </row>
    <row r="204" spans="3:15" x14ac:dyDescent="0.2">
      <c r="C204" s="33">
        <v>43101</v>
      </c>
      <c r="D204" s="42">
        <f ca="1">FOM_Curves!D203*FOM_Curves!A203</f>
        <v>4.5603582836705217</v>
      </c>
      <c r="E204" s="42">
        <f ca="1">(FOM_Curves!D203+FOM_Curves!F203+FOM_Curves!G203)*FOM_Curves!A203</f>
        <v>4.8512239600777525</v>
      </c>
      <c r="F204" s="42">
        <f ca="1">(FOM_Curves!D203+FOM_Curves!H203+FOM_Curves!I203)*FOM_Curves!A203</f>
        <v>5.0340538138194413</v>
      </c>
      <c r="G204" s="42">
        <f ca="1">(FOM_Curves!D203+FOM_Curves!J203+FOM_Curves!K203)*FOM_Curves!A203</f>
        <v>4.5603582836705217</v>
      </c>
      <c r="H204" s="42">
        <f ca="1">(FOM_Curves!D203+FOM_Curves!L203+FOM_Curves!M203)*FOM_Curves!A203</f>
        <v>4.5603582836705217</v>
      </c>
      <c r="I204" s="42">
        <f ca="1">(FOM_Curves!$D$9+FOM_Curves!N203+FOM_Curves!O203)*FOM_Curves!A203</f>
        <v>2.0551737650145236</v>
      </c>
      <c r="J204" s="42">
        <f ca="1">(FOM_Curves!D203+FOM_Curves!P203+FOM_Curves!Q203)*FOM_Curves!A203</f>
        <v>4.5063403723377498</v>
      </c>
      <c r="K204" s="42">
        <f ca="1">(FOM_Curves!D203+FOM_Curves!R203+FOM_Curves!S203)*FOM_Curves!A203</f>
        <v>4.4523224610049787</v>
      </c>
      <c r="L204" s="42">
        <f ca="1">(FOM_Curves!D203+FOM_Curves!T203+FOM_Curves!U203)*FOM_Curves!A203</f>
        <v>4.6019105231572688</v>
      </c>
      <c r="M204" s="42">
        <f ca="1">(FOM_Curves!D203+FOM_Curves!V203+FOM_Curves!W203)*FOM_Curves!A203</f>
        <v>4.5104955962864253</v>
      </c>
      <c r="N204" s="42">
        <f ca="1">(FOM_Curves!D203+FOM_Curves!X203+FOM_Curves!Y203)*FOM_Curves!A203</f>
        <v>4.8096717205910053</v>
      </c>
      <c r="O204" s="42">
        <f ca="1">(FOM_Curves!D203+FOM_Curves!Z203+FOM_Curves!AA203)*FOM_Curves!A203</f>
        <v>3.9761698711029307</v>
      </c>
    </row>
    <row r="205" spans="3:15" x14ac:dyDescent="0.2">
      <c r="C205" s="33">
        <v>43132</v>
      </c>
      <c r="D205" s="42">
        <f ca="1">FOM_Curves!D204*FOM_Curves!A204</f>
        <v>4.4288947074694542</v>
      </c>
      <c r="E205" s="42">
        <f ca="1">(FOM_Curves!D204+FOM_Curves!F204+FOM_Curves!G204)*FOM_Curves!A204</f>
        <v>4.7185001530769846</v>
      </c>
      <c r="F205" s="42">
        <f ca="1">(FOM_Curves!D204+FOM_Curves!H204+FOM_Curves!I204)*FOM_Curves!A204</f>
        <v>4.9005378617445761</v>
      </c>
      <c r="G205" s="42">
        <f ca="1">(FOM_Curves!D204+FOM_Curves!J204+FOM_Curves!K204)*FOM_Curves!A204</f>
        <v>4.4288947074694542</v>
      </c>
      <c r="H205" s="42">
        <f ca="1">(FOM_Curves!D204+FOM_Curves!L204+FOM_Curves!M204)*FOM_Curves!A204</f>
        <v>4.4288947074694542</v>
      </c>
      <c r="I205" s="42">
        <f ca="1">(FOM_Curves!$D$9+FOM_Curves!N204+FOM_Curves!O204)*FOM_Curves!A204</f>
        <v>2.0462693342497822</v>
      </c>
      <c r="J205" s="42">
        <f ca="1">(FOM_Curves!D204+FOM_Curves!P204+FOM_Curves!Q204)*FOM_Curves!A204</f>
        <v>4.3751108389994844</v>
      </c>
      <c r="K205" s="42">
        <f ca="1">(FOM_Curves!D204+FOM_Curves!R204+FOM_Curves!S204)*FOM_Curves!A204</f>
        <v>4.3213269705295145</v>
      </c>
      <c r="L205" s="42">
        <f ca="1">(FOM_Curves!D204+FOM_Curves!T204+FOM_Curves!U204)*FOM_Curves!A204</f>
        <v>4.4702669139848155</v>
      </c>
      <c r="M205" s="42">
        <f ca="1">(FOM_Curves!D204+FOM_Curves!V204+FOM_Curves!W204)*FOM_Curves!A204</f>
        <v>4.3792480596510206</v>
      </c>
      <c r="N205" s="42">
        <f ca="1">(FOM_Curves!D204+FOM_Curves!X204+FOM_Curves!Y204)*FOM_Curves!A204</f>
        <v>4.6771279465616233</v>
      </c>
      <c r="O205" s="42">
        <f ca="1">(FOM_Curves!D204+FOM_Curves!Z204+FOM_Curves!AA204)*FOM_Curves!A204</f>
        <v>3.8472383800656456</v>
      </c>
    </row>
    <row r="206" spans="3:15" x14ac:dyDescent="0.2">
      <c r="C206" s="33">
        <v>43160</v>
      </c>
      <c r="D206" s="42">
        <f ca="1">FOM_Curves!D205*FOM_Curves!A205</f>
        <v>4.2807991805498933</v>
      </c>
      <c r="E206" s="42">
        <f ca="1">(FOM_Curves!D205+FOM_Curves!F205+FOM_Curves!G205)*FOM_Curves!A205</f>
        <v>4.6348904852794215</v>
      </c>
      <c r="F206" s="42">
        <f ca="1">(FOM_Curves!D205+FOM_Curves!H205+FOM_Curves!I205)*FOM_Curves!A205</f>
        <v>4.6719465520534422</v>
      </c>
      <c r="G206" s="42">
        <f ca="1">(FOM_Curves!D205+FOM_Curves!J205+FOM_Curves!K205)*FOM_Curves!A205</f>
        <v>4.2807991805498933</v>
      </c>
      <c r="H206" s="42">
        <f ca="1">(FOM_Curves!D205+FOM_Curves!L205+FOM_Curves!M205)*FOM_Curves!A205</f>
        <v>4.2807991805498933</v>
      </c>
      <c r="I206" s="42">
        <f ca="1">(FOM_Curves!$D$9+FOM_Curves!N205+FOM_Curves!O205)*FOM_Curves!A205</f>
        <v>1.987028647238029</v>
      </c>
      <c r="J206" s="42">
        <f ca="1">(FOM_Curves!D205+FOM_Curves!P205+FOM_Curves!Q205)*FOM_Curves!A205</f>
        <v>4.227273750765197</v>
      </c>
      <c r="K206" s="42">
        <f ca="1">(FOM_Curves!D205+FOM_Curves!R205+FOM_Curves!S205)*FOM_Curves!A205</f>
        <v>4.1202228911958043</v>
      </c>
      <c r="L206" s="42">
        <f ca="1">(FOM_Curves!D205+FOM_Curves!T205+FOM_Curves!U205)*FOM_Curves!A205</f>
        <v>4.2931512028079002</v>
      </c>
      <c r="M206" s="42">
        <f ca="1">(FOM_Curves!D205+FOM_Curves!V205+FOM_Curves!W205)*FOM_Curves!A205</f>
        <v>4.2313910915178665</v>
      </c>
      <c r="N206" s="42">
        <f ca="1">(FOM_Curves!D205+FOM_Curves!X205+FOM_Curves!Y205)*FOM_Curves!A205</f>
        <v>4.4949008996886777</v>
      </c>
      <c r="O206" s="42">
        <f ca="1">(FOM_Curves!D205+FOM_Curves!Z205+FOM_Curves!AA205)*FOM_Curves!A205</f>
        <v>3.619592072083234</v>
      </c>
    </row>
    <row r="207" spans="3:15" x14ac:dyDescent="0.2">
      <c r="C207" s="33">
        <v>43191</v>
      </c>
      <c r="D207" s="42">
        <f ca="1">FOM_Curves!D206*FOM_Curves!A206</f>
        <v>4.2641298714902982</v>
      </c>
      <c r="E207" s="42">
        <f ca="1">(FOM_Curves!D206+FOM_Curves!F206+FOM_Curves!G206)*FOM_Curves!A206</f>
        <v>4.6165711679325527</v>
      </c>
      <c r="F207" s="42">
        <f ca="1">(FOM_Curves!D206+FOM_Curves!H206+FOM_Curves!I206)*FOM_Curves!A206</f>
        <v>4.6534545594206955</v>
      </c>
      <c r="G207" s="42">
        <f ca="1">(FOM_Curves!D206+FOM_Curves!J206+FOM_Curves!K206)*FOM_Curves!A206</f>
        <v>4.2641298714902982</v>
      </c>
      <c r="H207" s="42">
        <f ca="1">(FOM_Curves!D206+FOM_Curves!L206+FOM_Curves!M206)*FOM_Curves!A206</f>
        <v>4.2641298714902982</v>
      </c>
      <c r="I207" s="42">
        <f ca="1">(FOM_Curves!$D$9+FOM_Curves!N206+FOM_Curves!O206)*FOM_Curves!A206</f>
        <v>1.9777694146864184</v>
      </c>
      <c r="J207" s="42">
        <f ca="1">(FOM_Curves!D206+FOM_Curves!P206+FOM_Curves!Q206)*FOM_Curves!A206</f>
        <v>4.2108538615629802</v>
      </c>
      <c r="K207" s="42">
        <f ca="1">(FOM_Curves!D206+FOM_Curves!R206+FOM_Curves!S206)*FOM_Curves!A206</f>
        <v>4.1043018417083452</v>
      </c>
      <c r="L207" s="42">
        <f ca="1">(FOM_Curves!D206+FOM_Curves!T206+FOM_Curves!U206)*FOM_Curves!A206</f>
        <v>4.2764243353196791</v>
      </c>
      <c r="M207" s="42">
        <f ca="1">(FOM_Curves!D206+FOM_Curves!V206+FOM_Curves!W206)*FOM_Curves!A206</f>
        <v>4.2149520161727745</v>
      </c>
      <c r="N207" s="42">
        <f ca="1">(FOM_Curves!D206+FOM_Curves!X206+FOM_Curves!Y206)*FOM_Curves!A206</f>
        <v>4.4772339111995683</v>
      </c>
      <c r="O207" s="42">
        <f ca="1">(FOM_Curves!D206+FOM_Curves!Z206+FOM_Curves!AA206)*FOM_Curves!A206</f>
        <v>3.6060049584744154</v>
      </c>
    </row>
    <row r="208" spans="3:15" x14ac:dyDescent="0.2">
      <c r="C208" s="33">
        <v>43221</v>
      </c>
      <c r="D208" s="42">
        <f ca="1">FOM_Curves!D207*FOM_Curves!A207</f>
        <v>4.2761848585298123</v>
      </c>
      <c r="E208" s="42">
        <f ca="1">(FOM_Curves!D207+FOM_Curves!F207+FOM_Curves!G207)*FOM_Curves!A207</f>
        <v>4.6269258197444652</v>
      </c>
      <c r="F208" s="42">
        <f ca="1">(FOM_Curves!D207+FOM_Curves!H207+FOM_Curves!I207)*FOM_Curves!A207</f>
        <v>4.6636312691739059</v>
      </c>
      <c r="G208" s="42">
        <f ca="1">(FOM_Curves!D207+FOM_Curves!J207+FOM_Curves!K207)*FOM_Curves!A207</f>
        <v>4.2761848585298123</v>
      </c>
      <c r="H208" s="42">
        <f ca="1">(FOM_Curves!D207+FOM_Curves!L207+FOM_Curves!M207)*FOM_Curves!A207</f>
        <v>4.2761848585298123</v>
      </c>
      <c r="I208" s="42">
        <f ca="1">(FOM_Curves!$D$9+FOM_Curves!N207+FOM_Curves!O207)*FOM_Curves!A207</f>
        <v>1.968227766071996</v>
      </c>
      <c r="J208" s="42">
        <f ca="1">(FOM_Curves!D207+FOM_Curves!P207+FOM_Curves!Q207)*FOM_Curves!A207</f>
        <v>4.2231658760206203</v>
      </c>
      <c r="K208" s="42">
        <f ca="1">(FOM_Curves!D207+FOM_Curves!R207+FOM_Curves!S207)*FOM_Curves!A207</f>
        <v>4.1171279110022372</v>
      </c>
      <c r="L208" s="42">
        <f ca="1">(FOM_Curves!D207+FOM_Curves!T207+FOM_Curves!U207)*FOM_Curves!A207</f>
        <v>4.2884200083396253</v>
      </c>
      <c r="M208" s="42">
        <f ca="1">(FOM_Curves!D207+FOM_Curves!V207+FOM_Curves!W207)*FOM_Curves!A207</f>
        <v>4.2272442592905586</v>
      </c>
      <c r="N208" s="42">
        <f ca="1">(FOM_Curves!D207+FOM_Curves!X207+FOM_Curves!Y207)*FOM_Curves!A207</f>
        <v>4.4882607885665795</v>
      </c>
      <c r="O208" s="42">
        <f ca="1">(FOM_Curves!D207+FOM_Curves!Z207+FOM_Curves!AA207)*FOM_Curves!A207</f>
        <v>3.6212361641188364</v>
      </c>
    </row>
    <row r="209" spans="3:15" x14ac:dyDescent="0.2">
      <c r="C209" s="33">
        <v>43252</v>
      </c>
      <c r="D209" s="42">
        <f ca="1">FOM_Curves!D208*FOM_Curves!A208</f>
        <v>4.2927123083945871</v>
      </c>
      <c r="E209" s="42">
        <f ca="1">(FOM_Curves!D208+FOM_Curves!F208+FOM_Curves!G208)*FOM_Curves!A208</f>
        <v>4.6418123164531533</v>
      </c>
      <c r="F209" s="42">
        <f ca="1">(FOM_Curves!D208+FOM_Curves!H208+FOM_Curves!I208)*FOM_Curves!A208</f>
        <v>4.6783460382267243</v>
      </c>
      <c r="G209" s="42">
        <f ca="1">(FOM_Curves!D208+FOM_Curves!J208+FOM_Curves!K208)*FOM_Curves!A208</f>
        <v>4.2927123083945871</v>
      </c>
      <c r="H209" s="42">
        <f ca="1">(FOM_Curves!D208+FOM_Curves!L208+FOM_Curves!M208)*FOM_Curves!A208</f>
        <v>4.2927123083945871</v>
      </c>
      <c r="I209" s="42">
        <f ca="1">(FOM_Curves!$D$9+FOM_Curves!N208+FOM_Curves!O208)*FOM_Curves!A208</f>
        <v>1.9590193475472604</v>
      </c>
      <c r="J209" s="42">
        <f ca="1">(FOM_Curves!D208+FOM_Curves!P208+FOM_Curves!Q208)*FOM_Curves!A208</f>
        <v>4.2399413769438725</v>
      </c>
      <c r="K209" s="42">
        <f ca="1">(FOM_Curves!D208+FOM_Curves!R208+FOM_Curves!S208)*FOM_Curves!A208</f>
        <v>4.1343995140424452</v>
      </c>
      <c r="L209" s="42">
        <f ca="1">(FOM_Curves!D208+FOM_Curves!T208+FOM_Curves!U208)*FOM_Curves!A208</f>
        <v>4.3048902156524438</v>
      </c>
      <c r="M209" s="42">
        <f ca="1">(FOM_Curves!D208+FOM_Curves!V208+FOM_Curves!W208)*FOM_Curves!A208</f>
        <v>4.2440006793631593</v>
      </c>
      <c r="N209" s="42">
        <f ca="1">(FOM_Curves!D208+FOM_Curves!X208+FOM_Curves!Y208)*FOM_Curves!A208</f>
        <v>4.5037960341974408</v>
      </c>
      <c r="O209" s="42">
        <f ca="1">(FOM_Curves!D208+FOM_Curves!Z208+FOM_Curves!AA208)*FOM_Curves!A208</f>
        <v>3.6408289195797319</v>
      </c>
    </row>
    <row r="210" spans="3:15" x14ac:dyDescent="0.2">
      <c r="C210" s="33">
        <v>43282</v>
      </c>
      <c r="D210" s="42">
        <f ca="1">FOM_Curves!D209*FOM_Curves!A209</f>
        <v>4.3034286198485798</v>
      </c>
      <c r="E210" s="42">
        <f ca="1">(FOM_Curves!D209+FOM_Curves!F209+FOM_Curves!G209)*FOM_Curves!A209</f>
        <v>4.6508376701695955</v>
      </c>
      <c r="F210" s="42">
        <f ca="1">(FOM_Curves!D209+FOM_Curves!H209+FOM_Curves!I209)*FOM_Curves!A209</f>
        <v>4.6871944312497016</v>
      </c>
      <c r="G210" s="42">
        <f ca="1">(FOM_Curves!D209+FOM_Curves!J209+FOM_Curves!K209)*FOM_Curves!A209</f>
        <v>4.3034286198485798</v>
      </c>
      <c r="H210" s="42">
        <f ca="1">(FOM_Curves!D209+FOM_Curves!L209+FOM_Curves!M209)*FOM_Curves!A209</f>
        <v>4.3034286198485798</v>
      </c>
      <c r="I210" s="42">
        <f ca="1">(FOM_Curves!$D$9+FOM_Curves!N209+FOM_Curves!O209)*FOM_Curves!A209</f>
        <v>1.9495303219176991</v>
      </c>
      <c r="J210" s="42">
        <f ca="1">(FOM_Curves!D209+FOM_Curves!P209+FOM_Curves!Q209)*FOM_Curves!A209</f>
        <v>4.2509132982884266</v>
      </c>
      <c r="K210" s="42">
        <f ca="1">(FOM_Curves!D209+FOM_Curves!R209+FOM_Curves!S209)*FOM_Curves!A209</f>
        <v>4.1458826551681192</v>
      </c>
      <c r="L210" s="42">
        <f ca="1">(FOM_Curves!D209+FOM_Curves!T209+FOM_Curves!U209)*FOM_Curves!A209</f>
        <v>4.3155475402086152</v>
      </c>
      <c r="M210" s="42">
        <f ca="1">(FOM_Curves!D209+FOM_Curves!V209+FOM_Curves!W209)*FOM_Curves!A209</f>
        <v>4.2549529384084384</v>
      </c>
      <c r="N210" s="42">
        <f ca="1">(FOM_Curves!D209+FOM_Curves!X209+FOM_Curves!Y209)*FOM_Curves!A209</f>
        <v>4.5134899060891938</v>
      </c>
      <c r="O210" s="42">
        <f ca="1">(FOM_Curves!D209+FOM_Curves!Z209+FOM_Curves!AA209)*FOM_Curves!A209</f>
        <v>3.6547039580015861</v>
      </c>
    </row>
    <row r="211" spans="3:15" x14ac:dyDescent="0.2">
      <c r="C211" s="33">
        <v>43313</v>
      </c>
      <c r="D211" s="42">
        <f ca="1">FOM_Curves!D210*FOM_Curves!A210</f>
        <v>4.2777175556703684</v>
      </c>
      <c r="E211" s="42">
        <f ca="1">(FOM_Curves!D210+FOM_Curves!F210+FOM_Curves!G210)*FOM_Curves!A210</f>
        <v>4.6234404292608682</v>
      </c>
      <c r="F211" s="42">
        <f ca="1">(FOM_Curves!D210+FOM_Curves!H210+FOM_Curves!I210)*FOM_Curves!A210</f>
        <v>4.6596207299854555</v>
      </c>
      <c r="G211" s="42">
        <f ca="1">(FOM_Curves!D210+FOM_Curves!J210+FOM_Curves!K210)*FOM_Curves!A210</f>
        <v>4.2777175556703684</v>
      </c>
      <c r="H211" s="42">
        <f ca="1">(FOM_Curves!D210+FOM_Curves!L210+FOM_Curves!M210)*FOM_Curves!A210</f>
        <v>4.2777175556703684</v>
      </c>
      <c r="I211" s="42">
        <f ca="1">(FOM_Curves!$D$9+FOM_Curves!N210+FOM_Curves!O210)*FOM_Curves!A210</f>
        <v>1.9400681255206464</v>
      </c>
      <c r="J211" s="42">
        <f ca="1">(FOM_Curves!D210+FOM_Curves!P210+FOM_Curves!Q210)*FOM_Curves!A210</f>
        <v>4.2254571212904084</v>
      </c>
      <c r="K211" s="42">
        <f ca="1">(FOM_Curves!D210+FOM_Curves!R210+FOM_Curves!S210)*FOM_Curves!A210</f>
        <v>4.1209362525304893</v>
      </c>
      <c r="L211" s="42">
        <f ca="1">(FOM_Curves!D210+FOM_Curves!T210+FOM_Curves!U210)*FOM_Curves!A210</f>
        <v>4.2897776559118972</v>
      </c>
      <c r="M211" s="42">
        <f ca="1">(FOM_Curves!D210+FOM_Curves!V210+FOM_Curves!W210)*FOM_Curves!A210</f>
        <v>4.2294771547042522</v>
      </c>
      <c r="N211" s="42">
        <f ca="1">(FOM_Curves!D210+FOM_Curves!X210+FOM_Curves!Y210)*FOM_Curves!A210</f>
        <v>4.4867592931902056</v>
      </c>
      <c r="O211" s="42">
        <f ca="1">(FOM_Curves!D210+FOM_Curves!Z210+FOM_Curves!AA210)*FOM_Curves!A210</f>
        <v>3.6321427024915898</v>
      </c>
    </row>
    <row r="212" spans="3:15" x14ac:dyDescent="0.2">
      <c r="C212" s="33">
        <v>43344</v>
      </c>
      <c r="D212" s="42">
        <f ca="1">FOM_Curves!D211*FOM_Curves!A211</f>
        <v>4.2719875225989181</v>
      </c>
      <c r="E212" s="42">
        <f ca="1">(FOM_Curves!D211+FOM_Curves!F211+FOM_Curves!G211)*FOM_Curves!A211</f>
        <v>4.6160831739462127</v>
      </c>
      <c r="F212" s="42">
        <f ca="1">(FOM_Curves!D211+FOM_Curves!H211+FOM_Curves!I211)*FOM_Curves!A211</f>
        <v>4.6520931839709299</v>
      </c>
      <c r="G212" s="42">
        <f ca="1">(FOM_Curves!D211+FOM_Curves!J211+FOM_Curves!K211)*FOM_Curves!A211</f>
        <v>4.2719875225989181</v>
      </c>
      <c r="H212" s="42">
        <f ca="1">(FOM_Curves!D211+FOM_Curves!L211+FOM_Curves!M211)*FOM_Curves!A211</f>
        <v>4.2719875225989181</v>
      </c>
      <c r="I212" s="42">
        <f ca="1">(FOM_Curves!$D$9+FOM_Curves!N211+FOM_Curves!O211)*FOM_Curves!A211</f>
        <v>1.9309367597698213</v>
      </c>
      <c r="J212" s="42">
        <f ca="1">(FOM_Curves!D211+FOM_Curves!P211+FOM_Curves!Q211)*FOM_Curves!A211</f>
        <v>4.2199730636743267</v>
      </c>
      <c r="K212" s="42">
        <f ca="1">(FOM_Curves!D211+FOM_Curves!R211+FOM_Curves!S211)*FOM_Curves!A211</f>
        <v>4.1159441458251447</v>
      </c>
      <c r="L212" s="42">
        <f ca="1">(FOM_Curves!D211+FOM_Curves!T211+FOM_Curves!U211)*FOM_Curves!A211</f>
        <v>4.2839908592738238</v>
      </c>
      <c r="M212" s="42">
        <f ca="1">(FOM_Curves!D211+FOM_Curves!V211+FOM_Curves!W211)*FOM_Curves!A211</f>
        <v>4.2239741758992961</v>
      </c>
      <c r="N212" s="42">
        <f ca="1">(FOM_Curves!D211+FOM_Curves!X211+FOM_Curves!Y211)*FOM_Curves!A211</f>
        <v>4.4800453582972821</v>
      </c>
      <c r="O212" s="42">
        <f ca="1">(FOM_Curves!D211+FOM_Curves!Z211+FOM_Curves!AA211)*FOM_Curves!A211</f>
        <v>3.6294523619216377</v>
      </c>
    </row>
    <row r="213" spans="3:15" x14ac:dyDescent="0.2">
      <c r="C213" s="33">
        <v>43374</v>
      </c>
      <c r="D213" s="42">
        <f ca="1">FOM_Curves!D212*FOM_Curves!A212</f>
        <v>4.3761933247802292</v>
      </c>
      <c r="E213" s="42">
        <f ca="1">(FOM_Curves!D212+FOM_Curves!F212+FOM_Curves!G212)*FOM_Curves!A212</f>
        <v>4.654906392503471</v>
      </c>
      <c r="F213" s="42">
        <f ca="1">(FOM_Curves!D212+FOM_Curves!H212+FOM_Curves!I212)*FOM_Curves!A212</f>
        <v>4.7743548500991473</v>
      </c>
      <c r="G213" s="42">
        <f ca="1">(FOM_Curves!D212+FOM_Curves!J212+FOM_Curves!K212)*FOM_Curves!A212</f>
        <v>4.3761933247802292</v>
      </c>
      <c r="H213" s="42">
        <f ca="1">(FOM_Curves!D212+FOM_Curves!L212+FOM_Curves!M212)*FOM_Curves!A212</f>
        <v>4.3761933247802292</v>
      </c>
      <c r="I213" s="42">
        <f ca="1">(FOM_Curves!$D$9+FOM_Curves!N212+FOM_Curves!O212)*FOM_Curves!A212</f>
        <v>1.969306904227369</v>
      </c>
      <c r="J213" s="42">
        <f ca="1">(FOM_Curves!D212+FOM_Curves!P212+FOM_Curves!Q212)*FOM_Curves!A212</f>
        <v>4.3244323264887692</v>
      </c>
      <c r="K213" s="42">
        <f ca="1">(FOM_Curves!D212+FOM_Curves!R212+FOM_Curves!S212)*FOM_Curves!A212</f>
        <v>4.2726713281973101</v>
      </c>
      <c r="L213" s="42">
        <f ca="1">(FOM_Curves!D212+FOM_Curves!T212+FOM_Curves!U212)*FOM_Curves!A212</f>
        <v>4.4160094773121203</v>
      </c>
      <c r="M213" s="42">
        <f ca="1">(FOM_Curves!D212+FOM_Curves!V212+FOM_Curves!W212)*FOM_Curves!A212</f>
        <v>4.3284139417419594</v>
      </c>
      <c r="N213" s="42">
        <f ca="1">(FOM_Curves!D212+FOM_Curves!X212+FOM_Curves!Y212)*FOM_Curves!A212</f>
        <v>4.6150902399715799</v>
      </c>
      <c r="O213" s="42">
        <f ca="1">(FOM_Curves!D212+FOM_Curves!Z212+FOM_Curves!AA212)*FOM_Curves!A212</f>
        <v>3.8164226733903379</v>
      </c>
    </row>
    <row r="214" spans="3:15" x14ac:dyDescent="0.2">
      <c r="C214" s="33">
        <v>43405</v>
      </c>
      <c r="D214" s="42">
        <f ca="1">FOM_Curves!D213*FOM_Curves!A213</f>
        <v>4.482323615223021</v>
      </c>
      <c r="E214" s="42">
        <f ca="1">(FOM_Curves!D213+FOM_Curves!F213+FOM_Curves!G213)*FOM_Curves!A213</f>
        <v>4.7597196483461852</v>
      </c>
      <c r="F214" s="42">
        <f ca="1">(FOM_Curves!D213+FOM_Curves!H213+FOM_Curves!I213)*FOM_Curves!A213</f>
        <v>4.9340828691664607</v>
      </c>
      <c r="G214" s="42">
        <f ca="1">(FOM_Curves!D213+FOM_Curves!J213+FOM_Curves!K213)*FOM_Curves!A213</f>
        <v>4.482323615223021</v>
      </c>
      <c r="H214" s="42">
        <f ca="1">(FOM_Curves!D213+FOM_Curves!L213+FOM_Curves!M213)*FOM_Curves!A213</f>
        <v>4.482323615223021</v>
      </c>
      <c r="I214" s="42">
        <f ca="1">(FOM_Curves!$D$9+FOM_Curves!N213+FOM_Curves!O213)*FOM_Curves!A213</f>
        <v>1.9600011140388172</v>
      </c>
      <c r="J214" s="42">
        <f ca="1">(FOM_Curves!D213+FOM_Curves!P213+FOM_Curves!Q213)*FOM_Curves!A213</f>
        <v>4.4308072090715758</v>
      </c>
      <c r="K214" s="42">
        <f ca="1">(FOM_Curves!D213+FOM_Curves!R213+FOM_Curves!S213)*FOM_Curves!A213</f>
        <v>4.3792908029201314</v>
      </c>
      <c r="L214" s="42">
        <f ca="1">(FOM_Curves!D213+FOM_Curves!T213+FOM_Curves!U213)*FOM_Curves!A213</f>
        <v>4.5219516199549012</v>
      </c>
      <c r="M214" s="42">
        <f ca="1">(FOM_Curves!D213+FOM_Curves!V213+FOM_Curves!W213)*FOM_Curves!A213</f>
        <v>4.4347700095447644</v>
      </c>
      <c r="N214" s="42">
        <f ca="1">(FOM_Curves!D213+FOM_Curves!X213+FOM_Curves!Y213)*FOM_Curves!A213</f>
        <v>4.720091643614305</v>
      </c>
      <c r="O214" s="42">
        <f ca="1">(FOM_Curves!D213+FOM_Curves!Z213+FOM_Curves!AA213)*FOM_Curves!A213</f>
        <v>3.9251992893215775</v>
      </c>
    </row>
    <row r="215" spans="3:15" x14ac:dyDescent="0.2">
      <c r="C215" s="33">
        <v>43435</v>
      </c>
      <c r="D215" s="42">
        <f ca="1">FOM_Curves!D214*FOM_Curves!A214</f>
        <v>4.4848443719142761</v>
      </c>
      <c r="E215" s="42">
        <f ca="1">(FOM_Curves!D214+FOM_Curves!F214+FOM_Curves!G214)*FOM_Curves!A214</f>
        <v>4.7608833291234545</v>
      </c>
      <c r="F215" s="42">
        <f ca="1">(FOM_Curves!D214+FOM_Curves!H214+FOM_Curves!I214)*FOM_Curves!A214</f>
        <v>4.934393530797796</v>
      </c>
      <c r="G215" s="42">
        <f ca="1">(FOM_Curves!D214+FOM_Curves!J214+FOM_Curves!K214)*FOM_Curves!A214</f>
        <v>4.4848443719142761</v>
      </c>
      <c r="H215" s="42">
        <f ca="1">(FOM_Curves!D214+FOM_Curves!L214+FOM_Curves!M214)*FOM_Curves!A214</f>
        <v>4.4848443719142761</v>
      </c>
      <c r="I215" s="42">
        <f ca="1">(FOM_Curves!$D$9+FOM_Curves!N214+FOM_Curves!O214)*FOM_Curves!A214</f>
        <v>1.9504124033665706</v>
      </c>
      <c r="J215" s="42">
        <f ca="1">(FOM_Curves!D214+FOM_Curves!P214+FOM_Curves!Q214)*FOM_Curves!A214</f>
        <v>4.4335799941468563</v>
      </c>
      <c r="K215" s="42">
        <f ca="1">(FOM_Curves!D214+FOM_Curves!R214+FOM_Curves!S214)*FOM_Curves!A214</f>
        <v>4.3823156163794383</v>
      </c>
      <c r="L215" s="42">
        <f ca="1">(FOM_Curves!D214+FOM_Curves!T214+FOM_Curves!U214)*FOM_Curves!A214</f>
        <v>4.5242785086584441</v>
      </c>
      <c r="M215" s="42">
        <f ca="1">(FOM_Curves!D214+FOM_Curves!V214+FOM_Curves!W214)*FOM_Curves!A214</f>
        <v>4.4375234078212742</v>
      </c>
      <c r="N215" s="42">
        <f ca="1">(FOM_Curves!D214+FOM_Curves!X214+FOM_Curves!Y214)*FOM_Curves!A214</f>
        <v>4.7214491923792865</v>
      </c>
      <c r="O215" s="42">
        <f ca="1">(FOM_Curves!D214+FOM_Curves!Z214+FOM_Curves!AA214)*FOM_Curves!A214</f>
        <v>3.9304468384752642</v>
      </c>
    </row>
    <row r="216" spans="3:15" x14ac:dyDescent="0.2">
      <c r="C216" s="33">
        <v>43466</v>
      </c>
      <c r="D216" s="42">
        <f ca="1">FOM_Curves!D215*FOM_Curves!A215</f>
        <v>4.3969350327206662</v>
      </c>
      <c r="E216" s="42">
        <f ca="1">(FOM_Curves!D215+FOM_Curves!F215+FOM_Curves!G215)*FOM_Curves!A215</f>
        <v>4.6716208446710867</v>
      </c>
      <c r="F216" s="42">
        <f ca="1">(FOM_Curves!D215+FOM_Curves!H215+FOM_Curves!I215)*FOM_Curves!A215</f>
        <v>4.8442804978970662</v>
      </c>
      <c r="G216" s="42">
        <f ca="1">(FOM_Curves!D215+FOM_Curves!J215+FOM_Curves!K215)*FOM_Curves!A215</f>
        <v>4.3969350327206662</v>
      </c>
      <c r="H216" s="42">
        <f ca="1">(FOM_Curves!D215+FOM_Curves!L215+FOM_Curves!M215)*FOM_Curves!A215</f>
        <v>4.3969350327206662</v>
      </c>
      <c r="I216" s="42">
        <f ca="1">(FOM_Curves!$D$9+FOM_Curves!N215+FOM_Curves!O215)*FOM_Curves!A215</f>
        <v>1.9408514655811167</v>
      </c>
      <c r="J216" s="42">
        <f ca="1">(FOM_Curves!D215+FOM_Curves!P215+FOM_Curves!Q215)*FOM_Curves!A215</f>
        <v>4.341997870330581</v>
      </c>
      <c r="K216" s="42">
        <f ca="1">(FOM_Curves!D215+FOM_Curves!R215+FOM_Curves!S215)*FOM_Curves!A215</f>
        <v>4.2949088739962242</v>
      </c>
      <c r="L216" s="42">
        <f ca="1">(FOM_Curves!D215+FOM_Curves!T215+FOM_Curves!U215)*FOM_Curves!A215</f>
        <v>4.4361758629992973</v>
      </c>
      <c r="M216" s="42">
        <f ca="1">(FOM_Curves!D215+FOM_Curves!V215+FOM_Curves!W215)*FOM_Curves!A215</f>
        <v>4.3498460363863085</v>
      </c>
      <c r="N216" s="42">
        <f ca="1">(FOM_Curves!D215+FOM_Curves!X215+FOM_Curves!Y215)*FOM_Curves!A215</f>
        <v>4.6323800143924547</v>
      </c>
      <c r="O216" s="42">
        <f ca="1">(FOM_Curves!D215+FOM_Curves!Z215+FOM_Curves!AA215)*FOM_Curves!A215</f>
        <v>3.8452564055494385</v>
      </c>
    </row>
    <row r="217" spans="3:15" x14ac:dyDescent="0.2">
      <c r="C217" s="33">
        <v>43497</v>
      </c>
      <c r="D217" s="42">
        <f ca="1">FOM_Curves!D216*FOM_Curves!A216</f>
        <v>4.271945221666229</v>
      </c>
      <c r="E217" s="42">
        <f ca="1">(FOM_Curves!D216+FOM_Curves!F216+FOM_Curves!G216)*FOM_Curves!A216</f>
        <v>4.545412222595937</v>
      </c>
      <c r="F217" s="42">
        <f ca="1">(FOM_Curves!D216+FOM_Curves!H216+FOM_Curves!I216)*FOM_Curves!A216</f>
        <v>4.7173057660374687</v>
      </c>
      <c r="G217" s="42">
        <f ca="1">(FOM_Curves!D216+FOM_Curves!J216+FOM_Curves!K216)*FOM_Curves!A216</f>
        <v>4.271945221666229</v>
      </c>
      <c r="H217" s="42">
        <f ca="1">(FOM_Curves!D216+FOM_Curves!L216+FOM_Curves!M216)*FOM_Curves!A216</f>
        <v>4.271945221666229</v>
      </c>
      <c r="I217" s="42">
        <f ca="1">(FOM_Curves!$D$9+FOM_Curves!N216+FOM_Curves!O216)*FOM_Curves!A216</f>
        <v>1.9322396951404817</v>
      </c>
      <c r="J217" s="42">
        <f ca="1">(FOM_Curves!D216+FOM_Curves!P216+FOM_Curves!Q216)*FOM_Curves!A216</f>
        <v>4.2172518214802874</v>
      </c>
      <c r="K217" s="42">
        <f ca="1">(FOM_Curves!D216+FOM_Curves!R216+FOM_Curves!S216)*FOM_Curves!A216</f>
        <v>4.1703717641780518</v>
      </c>
      <c r="L217" s="42">
        <f ca="1">(FOM_Curves!D216+FOM_Curves!T216+FOM_Curves!U216)*FOM_Curves!A216</f>
        <v>4.3110119360847587</v>
      </c>
      <c r="M217" s="42">
        <f ca="1">(FOM_Curves!D216+FOM_Curves!V216+FOM_Curves!W216)*FOM_Curves!A216</f>
        <v>4.2250651643639934</v>
      </c>
      <c r="N217" s="42">
        <f ca="1">(FOM_Curves!D216+FOM_Curves!X216+FOM_Curves!Y216)*FOM_Curves!A216</f>
        <v>4.5063455081774073</v>
      </c>
      <c r="O217" s="42">
        <f ca="1">(FOM_Curves!D216+FOM_Curves!Z216+FOM_Curves!AA216)*FOM_Curves!A216</f>
        <v>3.7227155897771995</v>
      </c>
    </row>
    <row r="218" spans="3:15" x14ac:dyDescent="0.2">
      <c r="C218" s="33">
        <v>43525</v>
      </c>
      <c r="D218" s="42">
        <f ca="1">FOM_Curves!D217*FOM_Curves!A217</f>
        <v>4.1311909455540121</v>
      </c>
      <c r="E218" s="42">
        <f ca="1">(FOM_Curves!D217+FOM_Curves!F217+FOM_Curves!G217)*FOM_Curves!A217</f>
        <v>4.4655114699895488</v>
      </c>
      <c r="F218" s="42">
        <f ca="1">(FOM_Curves!D217+FOM_Curves!H217+FOM_Curves!I217)*FOM_Curves!A217</f>
        <v>4.5004985016165238</v>
      </c>
      <c r="G218" s="42">
        <f ca="1">(FOM_Curves!D217+FOM_Curves!J217+FOM_Curves!K217)*FOM_Curves!A217</f>
        <v>4.1311909455540121</v>
      </c>
      <c r="H218" s="42">
        <f ca="1">(FOM_Curves!D217+FOM_Curves!L217+FOM_Curves!M217)*FOM_Curves!A217</f>
        <v>4.1311909455540121</v>
      </c>
      <c r="I218" s="42">
        <f ca="1">(FOM_Curves!$D$9+FOM_Curves!N217+FOM_Curves!O217)*FOM_Curves!A217</f>
        <v>1.8760823847975594</v>
      </c>
      <c r="J218" s="42">
        <f ca="1">(FOM_Curves!D217+FOM_Curves!P217+FOM_Curves!Q217)*FOM_Curves!A217</f>
        <v>4.0767666741342738</v>
      </c>
      <c r="K218" s="42">
        <f ca="1">(FOM_Curves!D217+FOM_Curves!R217+FOM_Curves!S217)*FOM_Curves!A217</f>
        <v>3.9795804751704549</v>
      </c>
      <c r="L218" s="42">
        <f ca="1">(FOM_Curves!D217+FOM_Curves!T217+FOM_Curves!U217)*FOM_Curves!A217</f>
        <v>4.1428532894296701</v>
      </c>
      <c r="M218" s="42">
        <f ca="1">(FOM_Curves!D217+FOM_Curves!V217+FOM_Curves!W217)*FOM_Curves!A217</f>
        <v>4.0845415700513792</v>
      </c>
      <c r="N218" s="42">
        <f ca="1">(FOM_Curves!D217+FOM_Curves!X217+FOM_Curves!Y217)*FOM_Curves!A217</f>
        <v>4.3333382393987554</v>
      </c>
      <c r="O218" s="42">
        <f ca="1">(FOM_Curves!D217+FOM_Curves!Z217+FOM_Curves!AA217)*FOM_Curves!A217</f>
        <v>3.5069162097452105</v>
      </c>
    </row>
    <row r="219" spans="3:15" x14ac:dyDescent="0.2">
      <c r="C219" s="33">
        <v>43556</v>
      </c>
      <c r="D219" s="42">
        <f ca="1">FOM_Curves!D218*FOM_Curves!A218</f>
        <v>4.1145733846678469</v>
      </c>
      <c r="E219" s="42">
        <f ca="1">(FOM_Curves!D218+FOM_Curves!F218+FOM_Curves!G218)*FOM_Curves!A218</f>
        <v>4.4472986419141414</v>
      </c>
      <c r="F219" s="42">
        <f ca="1">(FOM_Curves!D218+FOM_Curves!H218+FOM_Curves!I218)*FOM_Curves!A218</f>
        <v>4.4821187269748002</v>
      </c>
      <c r="G219" s="42">
        <f ca="1">(FOM_Curves!D218+FOM_Curves!J218+FOM_Curves!K218)*FOM_Curves!A218</f>
        <v>4.1145733846678469</v>
      </c>
      <c r="H219" s="42">
        <f ca="1">(FOM_Curves!D218+FOM_Curves!L218+FOM_Curves!M218)*FOM_Curves!A218</f>
        <v>4.1145733846678469</v>
      </c>
      <c r="I219" s="42">
        <f ca="1">(FOM_Curves!$D$9+FOM_Curves!N218+FOM_Curves!O218)*FOM_Curves!A218</f>
        <v>1.8671303389193259</v>
      </c>
      <c r="J219" s="42">
        <f ca="1">(FOM_Curves!D218+FOM_Curves!P218+FOM_Curves!Q218)*FOM_Curves!A218</f>
        <v>4.0604088079068212</v>
      </c>
      <c r="K219" s="42">
        <f ca="1">(FOM_Curves!D218+FOM_Curves!R218+FOM_Curves!S218)*FOM_Curves!A218</f>
        <v>3.9636863494049916</v>
      </c>
      <c r="L219" s="42">
        <f ca="1">(FOM_Curves!D218+FOM_Curves!T218+FOM_Curves!U218)*FOM_Curves!A218</f>
        <v>4.1261800796880657</v>
      </c>
      <c r="M219" s="42">
        <f ca="1">(FOM_Curves!D218+FOM_Curves!V218+FOM_Curves!W218)*FOM_Curves!A218</f>
        <v>4.0681466045869685</v>
      </c>
      <c r="N219" s="42">
        <f ca="1">(FOM_Curves!D218+FOM_Curves!X218+FOM_Curves!Y218)*FOM_Curves!A218</f>
        <v>4.3157560983516525</v>
      </c>
      <c r="O219" s="42">
        <f ca="1">(FOM_Curves!D218+FOM_Curves!Z218+FOM_Curves!AA218)*FOM_Curves!A218</f>
        <v>3.493278725513163</v>
      </c>
    </row>
    <row r="220" spans="3:15" x14ac:dyDescent="0.2">
      <c r="C220" s="33">
        <v>43586</v>
      </c>
      <c r="D220" s="42">
        <f ca="1">FOM_Curves!D219*FOM_Curves!A219</f>
        <v>4.1250457448920885</v>
      </c>
      <c r="E220" s="42">
        <f ca="1">(FOM_Curves!D219+FOM_Curves!F219+FOM_Curves!G219)*FOM_Curves!A219</f>
        <v>4.4561273445754477</v>
      </c>
      <c r="F220" s="42">
        <f ca="1">(FOM_Curves!D219+FOM_Curves!H219+FOM_Curves!I219)*FOM_Curves!A219</f>
        <v>4.490775418960915</v>
      </c>
      <c r="G220" s="42">
        <f ca="1">(FOM_Curves!D219+FOM_Curves!J219+FOM_Curves!K219)*FOM_Curves!A219</f>
        <v>4.1250457448920885</v>
      </c>
      <c r="H220" s="42">
        <f ca="1">(FOM_Curves!D219+FOM_Curves!L219+FOM_Curves!M219)*FOM_Curves!A219</f>
        <v>4.1250457448920885</v>
      </c>
      <c r="I220" s="42">
        <f ca="1">(FOM_Curves!$D$9+FOM_Curves!N219+FOM_Curves!O219)*FOM_Curves!A219</f>
        <v>1.8579067442696426</v>
      </c>
      <c r="J220" s="42">
        <f ca="1">(FOM_Curves!D219+FOM_Curves!P219+FOM_Curves!Q219)*FOM_Curves!A219</f>
        <v>4.0711487402924709</v>
      </c>
      <c r="K220" s="42">
        <f ca="1">(FOM_Curves!D219+FOM_Curves!R219+FOM_Curves!S219)*FOM_Curves!A219</f>
        <v>3.9749040892217273</v>
      </c>
      <c r="L220" s="42">
        <f ca="1">(FOM_Curves!D219+FOM_Curves!T219+FOM_Curves!U219)*FOM_Curves!A219</f>
        <v>4.1365951030205768</v>
      </c>
      <c r="M220" s="42">
        <f ca="1">(FOM_Curves!D219+FOM_Curves!V219+FOM_Curves!W219)*FOM_Curves!A219</f>
        <v>4.0788483123781312</v>
      </c>
      <c r="N220" s="42">
        <f ca="1">(FOM_Curves!D219+FOM_Curves!X219+FOM_Curves!Y219)*FOM_Curves!A219</f>
        <v>4.3252346191192359</v>
      </c>
      <c r="O220" s="42">
        <f ca="1">(FOM_Curves!D219+FOM_Curves!Z219+FOM_Curves!AA219)*FOM_Curves!A219</f>
        <v>3.506821570007475</v>
      </c>
    </row>
    <row r="221" spans="3:15" x14ac:dyDescent="0.2">
      <c r="C221" s="33">
        <v>43617</v>
      </c>
      <c r="D221" s="42">
        <f ca="1">FOM_Curves!D220*FOM_Curves!A220</f>
        <v>4.1397674186045039</v>
      </c>
      <c r="E221" s="42">
        <f ca="1">(FOM_Curves!D220+FOM_Curves!F220+FOM_Curves!G220)*FOM_Curves!A220</f>
        <v>4.4692630206405859</v>
      </c>
      <c r="F221" s="42">
        <f ca="1">(FOM_Curves!D220+FOM_Curves!H220+FOM_Curves!I220)*FOM_Curves!A220</f>
        <v>4.5037451185280828</v>
      </c>
      <c r="G221" s="42">
        <f ca="1">(FOM_Curves!D220+FOM_Curves!J220+FOM_Curves!K220)*FOM_Curves!A220</f>
        <v>4.1397674186045039</v>
      </c>
      <c r="H221" s="42">
        <f ca="1">(FOM_Curves!D220+FOM_Curves!L220+FOM_Curves!M220)*FOM_Curves!A220</f>
        <v>4.1397674186045039</v>
      </c>
      <c r="I221" s="42">
        <f ca="1">(FOM_Curves!$D$9+FOM_Curves!N220+FOM_Curves!O220)*FOM_Curves!A220</f>
        <v>1.8490067156117849</v>
      </c>
      <c r="J221" s="42">
        <f ca="1">(FOM_Curves!D220+FOM_Curves!P220+FOM_Curves!Q220)*FOM_Curves!A220</f>
        <v>4.0861285996683971</v>
      </c>
      <c r="K221" s="42">
        <f ca="1">(FOM_Curves!D220+FOM_Curves!R220+FOM_Curves!S220)*FOM_Curves!A220</f>
        <v>3.9903449944253495</v>
      </c>
      <c r="L221" s="42">
        <f ca="1">(FOM_Curves!D220+FOM_Curves!T220+FOM_Curves!U220)*FOM_Curves!A220</f>
        <v>4.151261451233669</v>
      </c>
      <c r="M221" s="42">
        <f ca="1">(FOM_Curves!D220+FOM_Curves!V220+FOM_Curves!W220)*FOM_Curves!A220</f>
        <v>4.0937912880878411</v>
      </c>
      <c r="N221" s="42">
        <f ca="1">(FOM_Curves!D220+FOM_Curves!X220+FOM_Curves!Y220)*FOM_Curves!A220</f>
        <v>4.3389973175100414</v>
      </c>
      <c r="O221" s="42">
        <f ca="1">(FOM_Curves!D220+FOM_Curves!Z220+FOM_Curves!AA220)*FOM_Curves!A220</f>
        <v>3.5245060249526037</v>
      </c>
    </row>
    <row r="222" spans="3:15" x14ac:dyDescent="0.2">
      <c r="C222" s="33">
        <v>43647</v>
      </c>
      <c r="D222" s="42">
        <f ca="1">FOM_Curves!D221*FOM_Curves!A221</f>
        <v>4.1489734078387652</v>
      </c>
      <c r="E222" s="42">
        <f ca="1">(FOM_Curves!D221+FOM_Curves!F221+FOM_Curves!G221)*FOM_Curves!A221</f>
        <v>4.4768349470045594</v>
      </c>
      <c r="F222" s="42">
        <f ca="1">(FOM_Curves!D221+FOM_Curves!H221+FOM_Curves!I221)*FOM_Curves!A221</f>
        <v>4.5111460383126074</v>
      </c>
      <c r="G222" s="42">
        <f ca="1">(FOM_Curves!D221+FOM_Curves!J221+FOM_Curves!K221)*FOM_Curves!A221</f>
        <v>4.1489734078387652</v>
      </c>
      <c r="H222" s="42">
        <f ca="1">(FOM_Curves!D221+FOM_Curves!L221+FOM_Curves!M221)*FOM_Curves!A221</f>
        <v>4.1489734078387652</v>
      </c>
      <c r="I222" s="42">
        <f ca="1">(FOM_Curves!$D$9+FOM_Curves!N221+FOM_Curves!O221)*FOM_Curves!A221</f>
        <v>1.8398369628071198</v>
      </c>
      <c r="J222" s="42">
        <f ca="1">(FOM_Curves!D221+FOM_Curves!P221+FOM_Curves!Q221)*FOM_Curves!A221</f>
        <v>4.0956005991373567</v>
      </c>
      <c r="K222" s="42">
        <f ca="1">(FOM_Curves!D221+FOM_Curves!R221+FOM_Curves!S221)*FOM_Curves!A221</f>
        <v>4.0002920121705561</v>
      </c>
      <c r="L222" s="42">
        <f ca="1">(FOM_Curves!D221+FOM_Curves!T221+FOM_Curves!U221)*FOM_Curves!A221</f>
        <v>4.1604104382747806</v>
      </c>
      <c r="M222" s="42">
        <f ca="1">(FOM_Curves!D221+FOM_Curves!V221+FOM_Curves!W221)*FOM_Curves!A221</f>
        <v>4.1032252860947009</v>
      </c>
      <c r="N222" s="42">
        <f ca="1">(FOM_Curves!D221+FOM_Curves!X221+FOM_Curves!Y221)*FOM_Curves!A221</f>
        <v>4.3472152687297099</v>
      </c>
      <c r="O222" s="42">
        <f ca="1">(FOM_Curves!D221+FOM_Curves!Z221+FOM_Curves!AA221)*FOM_Curves!A221</f>
        <v>3.5367645959087239</v>
      </c>
    </row>
    <row r="223" spans="3:15" x14ac:dyDescent="0.2">
      <c r="C223" s="33">
        <v>43678</v>
      </c>
      <c r="D223" s="42">
        <f ca="1">FOM_Curves!D222*FOM_Curves!A222</f>
        <v>4.1238046894568816</v>
      </c>
      <c r="E223" s="42">
        <f ca="1">(FOM_Curves!D222+FOM_Curves!F222+FOM_Curves!G222)*FOM_Curves!A222</f>
        <v>4.4500370538146141</v>
      </c>
      <c r="F223" s="42">
        <f ca="1">(FOM_Curves!D222+FOM_Curves!H222+FOM_Curves!I222)*FOM_Curves!A222</f>
        <v>4.4841776500846091</v>
      </c>
      <c r="G223" s="42">
        <f ca="1">(FOM_Curves!D222+FOM_Curves!J222+FOM_Curves!K222)*FOM_Curves!A222</f>
        <v>4.1238046894568816</v>
      </c>
      <c r="H223" s="42">
        <f ca="1">(FOM_Curves!D222+FOM_Curves!L222+FOM_Curves!M222)*FOM_Curves!A222</f>
        <v>4.1238046894568816</v>
      </c>
      <c r="I223" s="42">
        <f ca="1">(FOM_Curves!$D$9+FOM_Curves!N222+FOM_Curves!O222)*FOM_Curves!A222</f>
        <v>1.8306946399888613</v>
      </c>
      <c r="J223" s="42">
        <f ca="1">(FOM_Curves!D222+FOM_Curves!P222+FOM_Curves!Q222)*FOM_Curves!A222</f>
        <v>4.0706970952591108</v>
      </c>
      <c r="K223" s="42">
        <f ca="1">(FOM_Curves!D222+FOM_Curves!R222+FOM_Curves!S222)*FOM_Curves!A222</f>
        <v>3.9758621056202346</v>
      </c>
      <c r="L223" s="42">
        <f ca="1">(FOM_Curves!D222+FOM_Curves!T222+FOM_Curves!U222)*FOM_Curves!A222</f>
        <v>4.135184888213546</v>
      </c>
      <c r="M223" s="42">
        <f ca="1">(FOM_Curves!D222+FOM_Curves!V222+FOM_Curves!W222)*FOM_Curves!A222</f>
        <v>4.0782838944302213</v>
      </c>
      <c r="N223" s="42">
        <f ca="1">(FOM_Curves!D222+FOM_Curves!X222+FOM_Curves!Y222)*FOM_Curves!A222</f>
        <v>4.3210614679057429</v>
      </c>
      <c r="O223" s="42">
        <f ca="1">(FOM_Curves!D222+FOM_Curves!Z222+FOM_Curves!AA222)*FOM_Curves!A222</f>
        <v>3.5146393383689767</v>
      </c>
    </row>
    <row r="224" spans="3:15" x14ac:dyDescent="0.2">
      <c r="C224" s="33">
        <v>43709</v>
      </c>
      <c r="D224" s="42">
        <f ca="1">FOM_Curves!D223*FOM_Curves!A223</f>
        <v>4.117524463198853</v>
      </c>
      <c r="E224" s="42">
        <f ca="1">(FOM_Curves!D223+FOM_Curves!F223+FOM_Curves!G223)*FOM_Curves!A223</f>
        <v>4.4421848682920055</v>
      </c>
      <c r="F224" s="42">
        <f ca="1">(FOM_Curves!D223+FOM_Curves!H223+FOM_Curves!I223)*FOM_Curves!A223</f>
        <v>4.4761609571971031</v>
      </c>
      <c r="G224" s="42">
        <f ca="1">(FOM_Curves!D223+FOM_Curves!J223+FOM_Curves!K223)*FOM_Curves!A223</f>
        <v>4.117524463198853</v>
      </c>
      <c r="H224" s="42">
        <f ca="1">(FOM_Curves!D223+FOM_Curves!L223+FOM_Curves!M223)*FOM_Curves!A223</f>
        <v>4.117524463198853</v>
      </c>
      <c r="I224" s="42">
        <f ca="1">(FOM_Curves!$D$9+FOM_Curves!N223+FOM_Curves!O223)*FOM_Curves!A223</f>
        <v>1.8218733895111092</v>
      </c>
      <c r="J224" s="42">
        <f ca="1">(FOM_Curves!D223+FOM_Curves!P223+FOM_Curves!Q223)*FOM_Curves!A223</f>
        <v>4.0646727693464797</v>
      </c>
      <c r="K224" s="42">
        <f ca="1">(FOM_Curves!D223+FOM_Curves!R223+FOM_Curves!S223)*FOM_Curves!A223</f>
        <v>3.970294744610098</v>
      </c>
      <c r="L224" s="42">
        <f ca="1">(FOM_Curves!D223+FOM_Curves!T223+FOM_Curves!U223)*FOM_Curves!A223</f>
        <v>4.1288498261672189</v>
      </c>
      <c r="M224" s="42">
        <f ca="1">(FOM_Curves!D223+FOM_Curves!V223+FOM_Curves!W223)*FOM_Curves!A223</f>
        <v>4.0722230113253906</v>
      </c>
      <c r="N224" s="42">
        <f ca="1">(FOM_Curves!D223+FOM_Curves!X223+FOM_Curves!Y223)*FOM_Curves!A223</f>
        <v>4.3138307546505272</v>
      </c>
      <c r="O224" s="42">
        <f ca="1">(FOM_Curves!D223+FOM_Curves!Z223+FOM_Curves!AA223)*FOM_Curves!A223</f>
        <v>3.5112956984253669</v>
      </c>
    </row>
    <row r="225" spans="3:15" x14ac:dyDescent="0.2">
      <c r="C225" s="33">
        <v>43739</v>
      </c>
      <c r="D225" s="42">
        <f ca="1">FOM_Curves!D224*FOM_Curves!A224</f>
        <v>4.2149321163723314</v>
      </c>
      <c r="E225" s="42">
        <f ca="1">(FOM_Curves!D224+FOM_Curves!F224+FOM_Curves!G224)*FOM_Curves!A224</f>
        <v>4.4778723606875106</v>
      </c>
      <c r="F225" s="42">
        <f ca="1">(FOM_Curves!D224+FOM_Curves!H224+FOM_Curves!I224)*FOM_Curves!A224</f>
        <v>4.5905610368225878</v>
      </c>
      <c r="G225" s="42">
        <f ca="1">(FOM_Curves!D224+FOM_Curves!J224+FOM_Curves!K224)*FOM_Curves!A224</f>
        <v>4.2149321163723314</v>
      </c>
      <c r="H225" s="42">
        <f ca="1">(FOM_Curves!D224+FOM_Curves!L224+FOM_Curves!M224)*FOM_Curves!A224</f>
        <v>4.2149321163723314</v>
      </c>
      <c r="I225" s="42">
        <f ca="1">(FOM_Curves!$D$9+FOM_Curves!N224+FOM_Curves!O224)*FOM_Curves!A224</f>
        <v>1.8578606405469698</v>
      </c>
      <c r="J225" s="42">
        <f ca="1">(FOM_Curves!D224+FOM_Curves!P224+FOM_Curves!Q224)*FOM_Curves!A224</f>
        <v>4.1623440675092951</v>
      </c>
      <c r="K225" s="42">
        <f ca="1">(FOM_Curves!D224+FOM_Curves!R224+FOM_Curves!S224)*FOM_Curves!A224</f>
        <v>4.117268597055264</v>
      </c>
      <c r="L225" s="42">
        <f ca="1">(FOM_Curves!D224+FOM_Curves!T224+FOM_Curves!U224)*FOM_Curves!A224</f>
        <v>4.2524950084173563</v>
      </c>
      <c r="M225" s="42">
        <f ca="1">(FOM_Curves!D224+FOM_Curves!V224+FOM_Curves!W224)*FOM_Curves!A224</f>
        <v>4.1698566459183004</v>
      </c>
      <c r="N225" s="42">
        <f ca="1">(FOM_Curves!D224+FOM_Curves!X224+FOM_Curves!Y224)*FOM_Curves!A224</f>
        <v>4.4403094686424849</v>
      </c>
      <c r="O225" s="42">
        <f ca="1">(FOM_Curves!D224+FOM_Curves!Z224+FOM_Curves!AA224)*FOM_Curves!A224</f>
        <v>3.6868546056847111</v>
      </c>
    </row>
    <row r="226" spans="3:15" x14ac:dyDescent="0.2">
      <c r="C226" s="33">
        <v>43770</v>
      </c>
      <c r="D226" s="42">
        <f ca="1">FOM_Curves!D225*FOM_Curves!A225</f>
        <v>4.314163444965172</v>
      </c>
      <c r="E226" s="42">
        <f ca="1">(FOM_Curves!D225+FOM_Curves!F225+FOM_Curves!G225)*FOM_Curves!A225</f>
        <v>4.5758317935896944</v>
      </c>
      <c r="F226" s="42">
        <f ca="1">(FOM_Curves!D225+FOM_Curves!H225+FOM_Curves!I225)*FOM_Curves!A225</f>
        <v>4.7403090412965376</v>
      </c>
      <c r="G226" s="42">
        <f ca="1">(FOM_Curves!D225+FOM_Curves!J225+FOM_Curves!K225)*FOM_Curves!A225</f>
        <v>4.314163444965172</v>
      </c>
      <c r="H226" s="42">
        <f ca="1">(FOM_Curves!D225+FOM_Curves!L225+FOM_Curves!M225)*FOM_Curves!A225</f>
        <v>4.314163444965172</v>
      </c>
      <c r="I226" s="42">
        <f ca="1">(FOM_Curves!$D$9+FOM_Curves!N225+FOM_Curves!O225)*FOM_Curves!A225</f>
        <v>1.8488737889955582</v>
      </c>
      <c r="J226" s="42">
        <f ca="1">(FOM_Curves!D225+FOM_Curves!P225+FOM_Curves!Q225)*FOM_Curves!A225</f>
        <v>4.2618297752402672</v>
      </c>
      <c r="K226" s="42">
        <f ca="1">(FOM_Curves!D225+FOM_Curves!R225+FOM_Curves!S225)*FOM_Curves!A225</f>
        <v>4.216972344047492</v>
      </c>
      <c r="L226" s="42">
        <f ca="1">(FOM_Curves!D225+FOM_Curves!T225+FOM_Curves!U225)*FOM_Curves!A225</f>
        <v>4.3515446376258176</v>
      </c>
      <c r="M226" s="42">
        <f ca="1">(FOM_Curves!D225+FOM_Curves!V225+FOM_Curves!W225)*FOM_Curves!A225</f>
        <v>4.2693060137723968</v>
      </c>
      <c r="N226" s="42">
        <f ca="1">(FOM_Curves!D225+FOM_Curves!X225+FOM_Curves!Y225)*FOM_Curves!A225</f>
        <v>4.5384506009290488</v>
      </c>
      <c r="O226" s="42">
        <f ca="1">(FOM_Curves!D225+FOM_Curves!Z225+FOM_Curves!AA225)*FOM_Curves!A225</f>
        <v>3.7886416842879935</v>
      </c>
    </row>
    <row r="227" spans="3:15" x14ac:dyDescent="0.2">
      <c r="C227" s="33">
        <v>43800</v>
      </c>
      <c r="D227" s="42">
        <f ca="1">FOM_Curves!D226*FOM_Curves!A226</f>
        <v>4.315619736458026</v>
      </c>
      <c r="E227" s="42">
        <f ca="1">(FOM_Curves!D226+FOM_Curves!F226+FOM_Curves!G226)*FOM_Curves!A226</f>
        <v>4.5759777314180026</v>
      </c>
      <c r="F227" s="42">
        <f ca="1">(FOM_Curves!D226+FOM_Curves!H226+FOM_Curves!I226)*FOM_Curves!A226</f>
        <v>4.7396313282499891</v>
      </c>
      <c r="G227" s="42">
        <f ca="1">(FOM_Curves!D226+FOM_Curves!J226+FOM_Curves!K226)*FOM_Curves!A226</f>
        <v>4.315619736458026</v>
      </c>
      <c r="H227" s="42">
        <f ca="1">(FOM_Curves!D226+FOM_Curves!L226+FOM_Curves!M226)*FOM_Curves!A226</f>
        <v>4.315619736458026</v>
      </c>
      <c r="I227" s="42">
        <f ca="1">(FOM_Curves!$D$9+FOM_Curves!N226+FOM_Curves!O226)*FOM_Curves!A226</f>
        <v>1.8396152043886405</v>
      </c>
      <c r="J227" s="42">
        <f ca="1">(FOM_Curves!D226+FOM_Curves!P226+FOM_Curves!Q226)*FOM_Curves!A226</f>
        <v>4.2635481374660298</v>
      </c>
      <c r="K227" s="42">
        <f ca="1">(FOM_Curves!D226+FOM_Curves!R226+FOM_Curves!S226)*FOM_Curves!A226</f>
        <v>4.2189153383300342</v>
      </c>
      <c r="L227" s="42">
        <f ca="1">(FOM_Curves!D226+FOM_Curves!T226+FOM_Curves!U226)*FOM_Curves!A226</f>
        <v>4.3528137357380228</v>
      </c>
      <c r="M227" s="42">
        <f ca="1">(FOM_Curves!D226+FOM_Curves!V226+FOM_Curves!W226)*FOM_Curves!A226</f>
        <v>4.2709869373220295</v>
      </c>
      <c r="N227" s="42">
        <f ca="1">(FOM_Curves!D226+FOM_Curves!X226+FOM_Curves!Y226)*FOM_Curves!A226</f>
        <v>4.5387837321380067</v>
      </c>
      <c r="O227" s="42">
        <f ca="1">(FOM_Curves!D226+FOM_Curves!Z226+FOM_Curves!AA226)*FOM_Curves!A226</f>
        <v>3.7927310129533081</v>
      </c>
    </row>
    <row r="228" spans="3:15" x14ac:dyDescent="0.2">
      <c r="C228" s="33">
        <v>43831</v>
      </c>
      <c r="D228" s="42">
        <f ca="1">FOM_Curves!D227*FOM_Curves!A227</f>
        <v>4.2317937425108534</v>
      </c>
      <c r="E228" s="42">
        <f ca="1">(FOM_Curves!D227+FOM_Curves!F227+FOM_Curves!G227)*FOM_Curves!A227</f>
        <v>4.4908453926864187</v>
      </c>
      <c r="F228" s="42">
        <f ca="1">(FOM_Curves!D227+FOM_Curves!H227+FOM_Curves!I227)*FOM_Curves!A227</f>
        <v>4.6536778585110605</v>
      </c>
      <c r="G228" s="42">
        <f ca="1">(FOM_Curves!D227+FOM_Curves!J227+FOM_Curves!K227)*FOM_Curves!A227</f>
        <v>4.2317937425108534</v>
      </c>
      <c r="H228" s="42">
        <f ca="1">(FOM_Curves!D227+FOM_Curves!L227+FOM_Curves!M227)*FOM_Curves!A227</f>
        <v>4.2317937425108534</v>
      </c>
      <c r="I228" s="42">
        <f ca="1">(FOM_Curves!$D$9+FOM_Curves!N227+FOM_Curves!O227)*FOM_Curves!A227</f>
        <v>1.8303849453833561</v>
      </c>
      <c r="J228" s="42">
        <f ca="1">(FOM_Curves!D227+FOM_Curves!P227+FOM_Curves!Q227)*FOM_Curves!A227</f>
        <v>4.1799834124757398</v>
      </c>
      <c r="K228" s="42">
        <f ca="1">(FOM_Curves!D227+FOM_Curves!R227+FOM_Curves!S227)*FOM_Curves!A227</f>
        <v>4.135574558159929</v>
      </c>
      <c r="L228" s="42">
        <f ca="1">(FOM_Curves!D227+FOM_Curves!T227+FOM_Curves!U227)*FOM_Curves!A227</f>
        <v>4.2688011211073622</v>
      </c>
      <c r="M228" s="42">
        <f ca="1">(FOM_Curves!D227+FOM_Curves!V227+FOM_Curves!W227)*FOM_Curves!A227</f>
        <v>4.1873848881950417</v>
      </c>
      <c r="N228" s="42">
        <f ca="1">(FOM_Curves!D227+FOM_Curves!X227+FOM_Curves!Y227)*FOM_Curves!A227</f>
        <v>4.4538380140899099</v>
      </c>
      <c r="O228" s="42">
        <f ca="1">(FOM_Curves!D227+FOM_Curves!Z227+FOM_Curves!AA227)*FOM_Curves!A227</f>
        <v>3.7115300103077136</v>
      </c>
    </row>
    <row r="229" spans="3:15" x14ac:dyDescent="0.2">
      <c r="C229" s="33">
        <v>43862</v>
      </c>
      <c r="D229" s="42">
        <f ca="1">FOM_Curves!D228*FOM_Curves!A228</f>
        <v>4.1124398590012081</v>
      </c>
      <c r="E229" s="42">
        <f ca="1">(FOM_Curves!D228+FOM_Curves!F228+FOM_Curves!G228)*FOM_Curves!A228</f>
        <v>4.3702730790012838</v>
      </c>
      <c r="F229" s="42">
        <f ca="1">(FOM_Curves!D228+FOM_Curves!H228+FOM_Curves!I228)*FOM_Curves!A228</f>
        <v>4.5323396744299034</v>
      </c>
      <c r="G229" s="42">
        <f ca="1">(FOM_Curves!D228+FOM_Curves!J228+FOM_Curves!K228)*FOM_Curves!A228</f>
        <v>4.1124398590012081</v>
      </c>
      <c r="H229" s="42">
        <f ca="1">(FOM_Curves!D228+FOM_Curves!L228+FOM_Curves!M228)*FOM_Curves!A228</f>
        <v>4.1124398590012081</v>
      </c>
      <c r="I229" s="42">
        <f ca="1">(FOM_Curves!$D$9+FOM_Curves!N228+FOM_Curves!O228)*FOM_Curves!A228</f>
        <v>1.8217758658862495</v>
      </c>
      <c r="J229" s="42">
        <f ca="1">(FOM_Curves!D228+FOM_Curves!P228+FOM_Curves!Q228)*FOM_Curves!A228</f>
        <v>4.0608732150011928</v>
      </c>
      <c r="K229" s="42">
        <f ca="1">(FOM_Curves!D228+FOM_Curves!R228+FOM_Curves!S228)*FOM_Curves!A228</f>
        <v>4.0166732344297511</v>
      </c>
      <c r="L229" s="42">
        <f ca="1">(FOM_Curves!D228+FOM_Curves!T228+FOM_Curves!U228)*FOM_Curves!A228</f>
        <v>4.1492731761440762</v>
      </c>
      <c r="M229" s="42">
        <f ca="1">(FOM_Curves!D228+FOM_Curves!V228+FOM_Curves!W228)*FOM_Curves!A228</f>
        <v>4.0682398784297664</v>
      </c>
      <c r="N229" s="42">
        <f ca="1">(FOM_Curves!D228+FOM_Curves!X228+FOM_Curves!Y228)*FOM_Curves!A228</f>
        <v>4.3334397618584157</v>
      </c>
      <c r="O229" s="42">
        <f ca="1">(FOM_Curves!D228+FOM_Curves!Z228+FOM_Curves!AA228)*FOM_Curves!A228</f>
        <v>3.5946244695475529</v>
      </c>
    </row>
    <row r="230" spans="3:15" x14ac:dyDescent="0.2">
      <c r="C230" s="33">
        <v>43891</v>
      </c>
      <c r="D230" s="42">
        <f ca="1">FOM_Curves!D229*FOM_Curves!A229</f>
        <v>3.9788524267847669</v>
      </c>
      <c r="E230" s="42">
        <f ca="1">(FOM_Curves!D229+FOM_Curves!F229+FOM_Curves!G229)*FOM_Curves!A229</f>
        <v>4.2940235686319532</v>
      </c>
      <c r="F230" s="42">
        <f ca="1">(FOM_Curves!D229+FOM_Curves!H229+FOM_Curves!I229)*FOM_Curves!A229</f>
        <v>4.3270065951043328</v>
      </c>
      <c r="G230" s="42">
        <f ca="1">(FOM_Curves!D229+FOM_Curves!J229+FOM_Curves!K229)*FOM_Curves!A229</f>
        <v>3.9788524267847669</v>
      </c>
      <c r="H230" s="42">
        <f ca="1">(FOM_Curves!D229+FOM_Curves!L229+FOM_Curves!M229)*FOM_Curves!A229</f>
        <v>3.9788524267847669</v>
      </c>
      <c r="I230" s="42">
        <f ca="1">(FOM_Curves!$D$9+FOM_Curves!N229+FOM_Curves!O229)*FOM_Curves!A229</f>
        <v>1.7686231750633958</v>
      </c>
      <c r="J230" s="42">
        <f ca="1">(FOM_Curves!D229+FOM_Curves!P229+FOM_Curves!Q229)*FOM_Curves!A229</f>
        <v>3.9275454967166201</v>
      </c>
      <c r="K230" s="42">
        <f ca="1">(FOM_Curves!D229+FOM_Curves!R229+FOM_Curves!S229)*FOM_Curves!A229</f>
        <v>3.8359259787377873</v>
      </c>
      <c r="L230" s="42">
        <f ca="1">(FOM_Curves!D229+FOM_Curves!T229+FOM_Curves!U229)*FOM_Curves!A229</f>
        <v>3.9898467689422268</v>
      </c>
      <c r="M230" s="42">
        <f ca="1">(FOM_Curves!D229+FOM_Curves!V229+FOM_Curves!W229)*FOM_Curves!A229</f>
        <v>3.9348750581549274</v>
      </c>
      <c r="N230" s="42">
        <f ca="1">(FOM_Curves!D229+FOM_Curves!X229+FOM_Curves!Y229)*FOM_Curves!A229</f>
        <v>4.1694210241807399</v>
      </c>
      <c r="O230" s="42">
        <f ca="1">(FOM_Curves!D229+FOM_Curves!Z229+FOM_Curves!AA229)*FOM_Curves!A229</f>
        <v>3.3903508088720478</v>
      </c>
    </row>
    <row r="231" spans="3:15" x14ac:dyDescent="0.2">
      <c r="C231" s="33">
        <v>43922</v>
      </c>
      <c r="D231" s="42">
        <f ca="1">FOM_Curves!D230*FOM_Curves!A230</f>
        <v>3.9623382620211944</v>
      </c>
      <c r="E231" s="42">
        <f ca="1">(FOM_Curves!D230+FOM_Curves!F230+FOM_Curves!G230)*FOM_Curves!A230</f>
        <v>4.2759701907223659</v>
      </c>
      <c r="F231" s="42">
        <f ca="1">(FOM_Curves!D230+FOM_Curves!H230+FOM_Curves!I230)*FOM_Curves!A230</f>
        <v>4.3087921367492319</v>
      </c>
      <c r="G231" s="42">
        <f ca="1">(FOM_Curves!D230+FOM_Curves!J230+FOM_Curves!K230)*FOM_Curves!A230</f>
        <v>3.9623382620211944</v>
      </c>
      <c r="H231" s="42">
        <f ca="1">(FOM_Curves!D230+FOM_Curves!L230+FOM_Curves!M230)*FOM_Curves!A230</f>
        <v>3.9623382620211944</v>
      </c>
      <c r="I231" s="42">
        <f ca="1">(FOM_Curves!$D$9+FOM_Curves!N230+FOM_Curves!O230)*FOM_Curves!A230</f>
        <v>1.759985683618434</v>
      </c>
      <c r="J231" s="42">
        <f ca="1">(FOM_Curves!D230+FOM_Curves!P230+FOM_Curves!Q230)*FOM_Curves!A230</f>
        <v>3.9112819015349571</v>
      </c>
      <c r="K231" s="42">
        <f ca="1">(FOM_Curves!D230+FOM_Curves!R230+FOM_Curves!S230)*FOM_Curves!A230</f>
        <v>3.8201098292381048</v>
      </c>
      <c r="L231" s="42">
        <f ca="1">(FOM_Curves!D230+FOM_Curves!T230+FOM_Curves!U230)*FOM_Curves!A230</f>
        <v>3.9732789106968163</v>
      </c>
      <c r="M231" s="42">
        <f ca="1">(FOM_Curves!D230+FOM_Curves!V230+FOM_Curves!W230)*FOM_Curves!A230</f>
        <v>3.9185756673187058</v>
      </c>
      <c r="N231" s="42">
        <f ca="1">(FOM_Curves!D230+FOM_Curves!X230+FOM_Curves!Y230)*FOM_Curves!A230</f>
        <v>4.1519761723986468</v>
      </c>
      <c r="O231" s="42">
        <f ca="1">(FOM_Curves!D230+FOM_Curves!Z230+FOM_Curves!AA230)*FOM_Curves!A230</f>
        <v>3.3767121205615482</v>
      </c>
    </row>
    <row r="232" spans="3:15" x14ac:dyDescent="0.2">
      <c r="C232" s="33">
        <v>43952</v>
      </c>
      <c r="D232" s="42">
        <f ca="1">FOM_Curves!D231*FOM_Curves!A231</f>
        <v>3.9713331804689536</v>
      </c>
      <c r="E232" s="42">
        <f ca="1">(FOM_Curves!D231+FOM_Curves!F231+FOM_Curves!G231)*FOM_Curves!A231</f>
        <v>4.283379460524074</v>
      </c>
      <c r="F232" s="42">
        <f ca="1">(FOM_Curves!D231+FOM_Curves!H231+FOM_Curves!I231)*FOM_Curves!A231</f>
        <v>4.3160354665763547</v>
      </c>
      <c r="G232" s="42">
        <f ca="1">(FOM_Curves!D231+FOM_Curves!J231+FOM_Curves!K231)*FOM_Curves!A231</f>
        <v>3.9713331804689536</v>
      </c>
      <c r="H232" s="42">
        <f ca="1">(FOM_Curves!D231+FOM_Curves!L231+FOM_Curves!M231)*FOM_Curves!A231</f>
        <v>3.9713331804689536</v>
      </c>
      <c r="I232" s="42">
        <f ca="1">(FOM_Curves!$D$9+FOM_Curves!N231+FOM_Curves!O231)*FOM_Curves!A231</f>
        <v>1.7510876134255982</v>
      </c>
      <c r="J232" s="42">
        <f ca="1">(FOM_Curves!D231+FOM_Curves!P231+FOM_Curves!Q231)*FOM_Curves!A231</f>
        <v>3.9205349488320729</v>
      </c>
      <c r="K232" s="42">
        <f ca="1">(FOM_Curves!D231+FOM_Curves!R231+FOM_Curves!S231)*FOM_Curves!A231</f>
        <v>3.8298238209090729</v>
      </c>
      <c r="L232" s="42">
        <f ca="1">(FOM_Curves!D231+FOM_Curves!T231+FOM_Curves!U231)*FOM_Curves!A231</f>
        <v>3.9822185158197132</v>
      </c>
      <c r="M232" s="42">
        <f ca="1">(FOM_Curves!D231+FOM_Curves!V231+FOM_Curves!W231)*FOM_Curves!A231</f>
        <v>3.9277918390659137</v>
      </c>
      <c r="N232" s="42">
        <f ca="1">(FOM_Curves!D231+FOM_Curves!X231+FOM_Curves!Y231)*FOM_Curves!A231</f>
        <v>4.1600123265487943</v>
      </c>
      <c r="O232" s="42">
        <f ca="1">(FOM_Curves!D231+FOM_Curves!Z231+FOM_Curves!AA231)*FOM_Curves!A231</f>
        <v>3.3886692726070917</v>
      </c>
    </row>
    <row r="233" spans="3:15" x14ac:dyDescent="0.2">
      <c r="C233" s="33">
        <v>43983</v>
      </c>
      <c r="D233" s="42">
        <f ca="1">FOM_Curves!D232*FOM_Curves!A232</f>
        <v>3.9843599951626296</v>
      </c>
      <c r="E233" s="42">
        <f ca="1">(FOM_Curves!D232+FOM_Curves!F232+FOM_Curves!G232)*FOM_Curves!A232</f>
        <v>4.2948764968246014</v>
      </c>
      <c r="F233" s="42">
        <f ca="1">(FOM_Curves!D232+FOM_Curves!H232+FOM_Curves!I232)*FOM_Curves!A232</f>
        <v>4.3273724097892261</v>
      </c>
      <c r="G233" s="42">
        <f ca="1">(FOM_Curves!D232+FOM_Curves!J232+FOM_Curves!K232)*FOM_Curves!A232</f>
        <v>3.9843599951626296</v>
      </c>
      <c r="H233" s="42">
        <f ca="1">(FOM_Curves!D232+FOM_Curves!L232+FOM_Curves!M232)*FOM_Curves!A232</f>
        <v>3.9843599951626296</v>
      </c>
      <c r="I233" s="42">
        <f ca="1">(FOM_Curves!$D$9+FOM_Curves!N232+FOM_Curves!O232)*FOM_Curves!A232</f>
        <v>1.7425030663031131</v>
      </c>
      <c r="J233" s="42">
        <f ca="1">(FOM_Curves!D232+FOM_Curves!P232+FOM_Curves!Q232)*FOM_Curves!A232</f>
        <v>3.9338107972176575</v>
      </c>
      <c r="K233" s="42">
        <f ca="1">(FOM_Curves!D232+FOM_Curves!R232+FOM_Curves!S232)*FOM_Curves!A232</f>
        <v>3.8435443723159213</v>
      </c>
      <c r="L233" s="42">
        <f ca="1">(FOM_Curves!D232+FOM_Curves!T232+FOM_Curves!U232)*FOM_Curves!A232</f>
        <v>3.9951919661508377</v>
      </c>
      <c r="M233" s="42">
        <f ca="1">(FOM_Curves!D232+FOM_Curves!V232+FOM_Curves!W232)*FOM_Curves!A232</f>
        <v>3.9410321112097968</v>
      </c>
      <c r="N233" s="42">
        <f ca="1">(FOM_Curves!D232+FOM_Curves!X232+FOM_Curves!Y232)*FOM_Curves!A232</f>
        <v>4.1721141589582409</v>
      </c>
      <c r="O233" s="42">
        <f ca="1">(FOM_Curves!D232+FOM_Curves!Z232+FOM_Curves!AA232)*FOM_Curves!A232</f>
        <v>3.4045539551066821</v>
      </c>
    </row>
    <row r="234" spans="3:15" x14ac:dyDescent="0.2">
      <c r="C234" s="33">
        <v>44013</v>
      </c>
      <c r="D234" s="42">
        <f ca="1">FOM_Curves!D233*FOM_Curves!A233</f>
        <v>3.9921593556706148</v>
      </c>
      <c r="E234" s="42">
        <f ca="1">(FOM_Curves!D233+FOM_Curves!F233+FOM_Curves!G233)*FOM_Curves!A233</f>
        <v>4.3010999698951018</v>
      </c>
      <c r="F234" s="42">
        <f ca="1">(FOM_Curves!D233+FOM_Curves!H233+FOM_Curves!I233)*FOM_Curves!A233</f>
        <v>4.3334309644069666</v>
      </c>
      <c r="G234" s="42">
        <f ca="1">(FOM_Curves!D233+FOM_Curves!J233+FOM_Curves!K233)*FOM_Curves!A233</f>
        <v>3.9921593556706148</v>
      </c>
      <c r="H234" s="42">
        <f ca="1">(FOM_Curves!D233+FOM_Curves!L233+FOM_Curves!M233)*FOM_Curves!A233</f>
        <v>3.9921593556706148</v>
      </c>
      <c r="I234" s="42">
        <f ca="1">(FOM_Curves!$D$9+FOM_Curves!N233+FOM_Curves!O233)*FOM_Curves!A233</f>
        <v>1.7336597723806704</v>
      </c>
      <c r="J234" s="42">
        <f ca="1">(FOM_Curves!D233+FOM_Curves!P233+FOM_Curves!Q233)*FOM_Curves!A233</f>
        <v>3.9418666975410468</v>
      </c>
      <c r="K234" s="42">
        <f ca="1">(FOM_Curves!D233+FOM_Curves!R233+FOM_Curves!S233)*FOM_Curves!A233</f>
        <v>3.8520583794525334</v>
      </c>
      <c r="L234" s="42">
        <f ca="1">(FOM_Curves!D233+FOM_Curves!T233+FOM_Curves!U233)*FOM_Curves!A233</f>
        <v>4.0029363538412364</v>
      </c>
      <c r="M234" s="42">
        <f ca="1">(FOM_Curves!D233+FOM_Curves!V233+FOM_Curves!W233)*FOM_Curves!A233</f>
        <v>3.9490513629881288</v>
      </c>
      <c r="N234" s="42">
        <f ca="1">(FOM_Curves!D233+FOM_Curves!X233+FOM_Curves!Y233)*FOM_Curves!A233</f>
        <v>4.1789606572947235</v>
      </c>
      <c r="O234" s="42">
        <f ca="1">(FOM_Curves!D233+FOM_Curves!Z233+FOM_Curves!AA233)*FOM_Curves!A233</f>
        <v>3.4152973308853394</v>
      </c>
    </row>
    <row r="235" spans="3:15" x14ac:dyDescent="0.2">
      <c r="C235" s="33">
        <v>44044</v>
      </c>
      <c r="D235" s="42">
        <f ca="1">FOM_Curves!D234*FOM_Curves!A234</f>
        <v>3.9675709281774938</v>
      </c>
      <c r="E235" s="42">
        <f ca="1">(FOM_Curves!D234+FOM_Curves!F234+FOM_Curves!G234)*FOM_Curves!A234</f>
        <v>4.2749406244420323</v>
      </c>
      <c r="F235" s="42">
        <f ca="1">(FOM_Curves!D234+FOM_Curves!H234+FOM_Curves!I234)*FOM_Curves!A234</f>
        <v>4.3071072205627399</v>
      </c>
      <c r="G235" s="42">
        <f ca="1">(FOM_Curves!D234+FOM_Curves!J234+FOM_Curves!K234)*FOM_Curves!A234</f>
        <v>3.9675709281774938</v>
      </c>
      <c r="H235" s="42">
        <f ca="1">(FOM_Curves!D234+FOM_Curves!L234+FOM_Curves!M234)*FOM_Curves!A234</f>
        <v>3.9675709281774938</v>
      </c>
      <c r="I235" s="42">
        <f ca="1">(FOM_Curves!$D$9+FOM_Curves!N234+FOM_Curves!O234)*FOM_Curves!A234</f>
        <v>1.7248443653170513</v>
      </c>
      <c r="J235" s="42">
        <f ca="1">(FOM_Curves!D234+FOM_Curves!P234+FOM_Curves!Q234)*FOM_Curves!A234</f>
        <v>3.9175340008786153</v>
      </c>
      <c r="K235" s="42">
        <f ca="1">(FOM_Curves!D234+FOM_Curves!R234+FOM_Curves!S234)*FOM_Curves!A234</f>
        <v>3.828182344987761</v>
      </c>
      <c r="L235" s="42">
        <f ca="1">(FOM_Curves!D234+FOM_Curves!T234+FOM_Curves!U234)*FOM_Curves!A234</f>
        <v>3.9782931268843962</v>
      </c>
      <c r="M235" s="42">
        <f ca="1">(FOM_Curves!D234+FOM_Curves!V234+FOM_Curves!W234)*FOM_Curves!A234</f>
        <v>3.9246821333498842</v>
      </c>
      <c r="N235" s="42">
        <f ca="1">(FOM_Curves!D234+FOM_Curves!X234+FOM_Curves!Y234)*FOM_Curves!A234</f>
        <v>4.1534223724304704</v>
      </c>
      <c r="O235" s="42">
        <f ca="1">(FOM_Curves!D234+FOM_Curves!Z234+FOM_Curves!AA234)*FOM_Curves!A234</f>
        <v>3.3936436433263775</v>
      </c>
    </row>
    <row r="236" spans="3:15" x14ac:dyDescent="0.2">
      <c r="C236" s="33">
        <v>44075</v>
      </c>
      <c r="D236" s="42">
        <f ca="1">FOM_Curves!D235*FOM_Curves!A235</f>
        <v>3.9608117616234204</v>
      </c>
      <c r="E236" s="42">
        <f ca="1">(FOM_Curves!D235+FOM_Curves!F235+FOM_Curves!G235)*FOM_Curves!A235</f>
        <v>4.2666659517101708</v>
      </c>
      <c r="F236" s="42">
        <f ca="1">(FOM_Curves!D235+FOM_Curves!H235+FOM_Curves!I235)*FOM_Curves!A235</f>
        <v>4.2986739483471563</v>
      </c>
      <c r="G236" s="42">
        <f ca="1">(FOM_Curves!D235+FOM_Curves!J235+FOM_Curves!K235)*FOM_Curves!A235</f>
        <v>3.9608117616234204</v>
      </c>
      <c r="H236" s="42">
        <f ca="1">(FOM_Curves!D235+FOM_Curves!L235+FOM_Curves!M235)*FOM_Curves!A235</f>
        <v>3.9608117616234204</v>
      </c>
      <c r="I236" s="42">
        <f ca="1">(FOM_Curves!$D$9+FOM_Curves!N235+FOM_Curves!O235)*FOM_Curves!A235</f>
        <v>1.7163399085565796</v>
      </c>
      <c r="J236" s="42">
        <f ca="1">(FOM_Curves!D235+FOM_Curves!P235+FOM_Curves!Q235)*FOM_Curves!A235</f>
        <v>3.9110215446325536</v>
      </c>
      <c r="K236" s="42">
        <f ca="1">(FOM_Curves!D235+FOM_Curves!R235+FOM_Curves!S235)*FOM_Curves!A235</f>
        <v>3.8221104428631496</v>
      </c>
      <c r="L236" s="42">
        <f ca="1">(FOM_Curves!D235+FOM_Curves!T235+FOM_Curves!U235)*FOM_Curves!A235</f>
        <v>3.9714810938357488</v>
      </c>
      <c r="M236" s="42">
        <f ca="1">(FOM_Curves!D235+FOM_Curves!V235+FOM_Curves!W235)*FOM_Curves!A235</f>
        <v>3.9181344327741066</v>
      </c>
      <c r="N236" s="42">
        <f ca="1">(FOM_Curves!D235+FOM_Curves!X235+FOM_Curves!Y235)*FOM_Curves!A235</f>
        <v>4.1457468533037813</v>
      </c>
      <c r="O236" s="42">
        <f ca="1">(FOM_Curves!D235+FOM_Curves!Z235+FOM_Curves!AA235)*FOM_Curves!A235</f>
        <v>3.3897157060452061</v>
      </c>
    </row>
    <row r="237" spans="3:15" x14ac:dyDescent="0.2">
      <c r="C237" s="33">
        <v>44105</v>
      </c>
      <c r="D237" s="42">
        <f ca="1">FOM_Curves!D236*FOM_Curves!A236</f>
        <v>4.0516975748009907</v>
      </c>
      <c r="E237" s="42">
        <f ca="1">(FOM_Curves!D236+FOM_Curves!F236+FOM_Curves!G236)*FOM_Curves!A236</f>
        <v>4.2993779784653601</v>
      </c>
      <c r="F237" s="42">
        <f ca="1">(FOM_Curves!D236+FOM_Curves!H236+FOM_Curves!I236)*FOM_Curves!A236</f>
        <v>4.4055267228929464</v>
      </c>
      <c r="G237" s="42">
        <f ca="1">(FOM_Curves!D236+FOM_Curves!J236+FOM_Curves!K236)*FOM_Curves!A236</f>
        <v>4.0516975748009907</v>
      </c>
      <c r="H237" s="42">
        <f ca="1">(FOM_Curves!D236+FOM_Curves!L236+FOM_Curves!M236)*FOM_Curves!A236</f>
        <v>4.0516975748009907</v>
      </c>
      <c r="I237" s="42">
        <f ca="1">(FOM_Curves!$D$9+FOM_Curves!N236+FOM_Curves!O236)*FOM_Curves!A236</f>
        <v>1.9340301234706327</v>
      </c>
      <c r="J237" s="42">
        <f ca="1">(FOM_Curves!D236+FOM_Curves!P236+FOM_Curves!Q236)*FOM_Curves!A236</f>
        <v>4.0021614940681163</v>
      </c>
      <c r="K237" s="42">
        <f ca="1">(FOM_Curves!D236+FOM_Curves!R236+FOM_Curves!S236)*FOM_Curves!A236</f>
        <v>4.0516975748009907</v>
      </c>
      <c r="L237" s="42">
        <f ca="1">(FOM_Curves!D236+FOM_Curves!T236+FOM_Curves!U236)*FOM_Curves!A236</f>
        <v>4.0870804896101864</v>
      </c>
      <c r="M237" s="42">
        <f ca="1">(FOM_Curves!D236+FOM_Curves!V236+FOM_Curves!W236)*FOM_Curves!A236</f>
        <v>4.0092380770299565</v>
      </c>
      <c r="N237" s="42">
        <f ca="1">(FOM_Curves!D236+FOM_Curves!X236+FOM_Curves!Y236)*FOM_Curves!A236</f>
        <v>4.2639950636561643</v>
      </c>
      <c r="O237" s="42">
        <f ca="1">(FOM_Curves!D236+FOM_Curves!Z236+FOM_Curves!AA236)*FOM_Curves!A236</f>
        <v>3.5542838057755781</v>
      </c>
    </row>
    <row r="238" spans="3:15" x14ac:dyDescent="0.2">
      <c r="C238" s="33">
        <v>44136</v>
      </c>
      <c r="D238" s="42">
        <f ca="1">FOM_Curves!D237*FOM_Curves!A237</f>
        <v>4.1443097369103148</v>
      </c>
      <c r="E238" s="42">
        <f ca="1">(FOM_Curves!D237+FOM_Curves!F237+FOM_Curves!G237)*FOM_Curves!A237</f>
        <v>4.3907643130582388</v>
      </c>
      <c r="F238" s="42">
        <f ca="1">(FOM_Curves!D237+FOM_Curves!H237+FOM_Curves!I237)*FOM_Curves!A237</f>
        <v>4.545678618065506</v>
      </c>
      <c r="G238" s="42">
        <f ca="1">(FOM_Curves!D237+FOM_Curves!J237+FOM_Curves!K237)*FOM_Curves!A237</f>
        <v>4.1443097369103148</v>
      </c>
      <c r="H238" s="42">
        <f ca="1">(FOM_Curves!D237+FOM_Curves!L237+FOM_Curves!M237)*FOM_Curves!A237</f>
        <v>4.1443097369103148</v>
      </c>
      <c r="I238" s="42">
        <f ca="1">(FOM_Curves!$D$9+FOM_Curves!N237+FOM_Curves!O237)*FOM_Curves!A237</f>
        <v>1.9244581617493655</v>
      </c>
      <c r="J238" s="42">
        <f ca="1">(FOM_Curves!D237+FOM_Curves!P237+FOM_Curves!Q237)*FOM_Curves!A237</f>
        <v>4.0950188216807293</v>
      </c>
      <c r="K238" s="42">
        <f ca="1">(FOM_Curves!D237+FOM_Curves!R237+FOM_Curves!S237)*FOM_Curves!A237</f>
        <v>4.1443097369103148</v>
      </c>
      <c r="L238" s="42">
        <f ca="1">(FOM_Curves!D237+FOM_Curves!T237+FOM_Curves!U237)*FOM_Curves!A237</f>
        <v>4.1795175335028754</v>
      </c>
      <c r="M238" s="42">
        <f ca="1">(FOM_Curves!D237+FOM_Curves!V237+FOM_Curves!W237)*FOM_Curves!A237</f>
        <v>4.1020603809992426</v>
      </c>
      <c r="N238" s="42">
        <f ca="1">(FOM_Curves!D237+FOM_Curves!X237+FOM_Curves!Y237)*FOM_Curves!A237</f>
        <v>4.3555565164656782</v>
      </c>
      <c r="O238" s="42">
        <f ca="1">(FOM_Curves!D237+FOM_Curves!Z237+FOM_Curves!AA237)*FOM_Curves!A237</f>
        <v>3.6493592479855668</v>
      </c>
    </row>
    <row r="239" spans="3:15" x14ac:dyDescent="0.2">
      <c r="C239" s="33">
        <v>44166</v>
      </c>
      <c r="D239" s="42">
        <f ca="1">FOM_Curves!D238*FOM_Curves!A238</f>
        <v>4.1447936738085556</v>
      </c>
      <c r="E239" s="42">
        <f ca="1">(FOM_Curves!D238+FOM_Curves!F238+FOM_Curves!G238)*FOM_Curves!A238</f>
        <v>4.3899855585094762</v>
      </c>
      <c r="F239" s="42">
        <f ca="1">(FOM_Curves!D238+FOM_Curves!H238+FOM_Curves!I238)*FOM_Curves!A238</f>
        <v>4.5441061717500544</v>
      </c>
      <c r="G239" s="42">
        <f ca="1">(FOM_Curves!D238+FOM_Curves!J238+FOM_Curves!K238)*FOM_Curves!A238</f>
        <v>4.1447936738085556</v>
      </c>
      <c r="H239" s="42">
        <f ca="1">(FOM_Curves!D238+FOM_Curves!L238+FOM_Curves!M238)*FOM_Curves!A238</f>
        <v>4.1447936738085556</v>
      </c>
      <c r="I239" s="42">
        <f ca="1">(FOM_Curves!$D$9+FOM_Curves!N238+FOM_Curves!O238)*FOM_Curves!A238</f>
        <v>1.9145983453931856</v>
      </c>
      <c r="J239" s="42">
        <f ca="1">(FOM_Curves!D238+FOM_Curves!P238+FOM_Curves!Q238)*FOM_Curves!A238</f>
        <v>4.0957552968683713</v>
      </c>
      <c r="K239" s="42">
        <f ca="1">(FOM_Curves!D238+FOM_Curves!R238+FOM_Curves!S238)*FOM_Curves!A238</f>
        <v>4.1447936738085556</v>
      </c>
      <c r="L239" s="42">
        <f ca="1">(FOM_Curves!D238+FOM_Curves!T238+FOM_Curves!U238)*FOM_Curves!A238</f>
        <v>4.1447936738085556</v>
      </c>
      <c r="M239" s="42">
        <f ca="1">(FOM_Curves!D238+FOM_Curves!V238+FOM_Curves!W238)*FOM_Curves!A238</f>
        <v>4.1027607792883982</v>
      </c>
      <c r="N239" s="42">
        <f ca="1">(FOM_Curves!D238+FOM_Curves!X238+FOM_Curves!Y238)*FOM_Curves!A238</f>
        <v>4.3549581464093441</v>
      </c>
      <c r="O239" s="42">
        <f ca="1">(FOM_Curves!D238+FOM_Curves!Z238+FOM_Curves!AA238)*FOM_Curves!A238</f>
        <v>4.1447936738085556</v>
      </c>
    </row>
    <row r="240" spans="3:15" x14ac:dyDescent="0.2">
      <c r="C240" s="33">
        <v>44197</v>
      </c>
      <c r="D240" s="42">
        <f ca="1">FOM_Curves!D239*FOM_Curves!A239</f>
        <v>4.0649735369006841</v>
      </c>
      <c r="E240" s="42">
        <f ca="1">(FOM_Curves!D239+FOM_Curves!F239+FOM_Curves!G239)*FOM_Curves!A239</f>
        <v>4.3089067967232708</v>
      </c>
      <c r="F240" s="42">
        <f ca="1">(FOM_Curves!D239+FOM_Curves!H239+FOM_Curves!I239)*FOM_Curves!A239</f>
        <v>4.46223627432604</v>
      </c>
      <c r="G240" s="42">
        <f ca="1">(FOM_Curves!D239+FOM_Curves!J239+FOM_Curves!K239)*FOM_Curves!A239</f>
        <v>4.0649735369006841</v>
      </c>
      <c r="H240" s="42">
        <f ca="1">(FOM_Curves!D239+FOM_Curves!L239+FOM_Curves!M239)*FOM_Curves!A239</f>
        <v>4.0649735369006841</v>
      </c>
      <c r="I240" s="42">
        <f ca="1">(FOM_Curves!$D$9+FOM_Curves!N239+FOM_Curves!O239)*FOM_Curves!A239</f>
        <v>1.9047702831289446</v>
      </c>
      <c r="J240" s="42">
        <f ca="1">(FOM_Curves!D239+FOM_Curves!P239+FOM_Curves!Q239)*FOM_Curves!A239</f>
        <v>4.0161868849361664</v>
      </c>
      <c r="K240" s="42">
        <f ca="1">(FOM_Curves!D239+FOM_Curves!R239+FOM_Curves!S239)*FOM_Curves!A239</f>
        <v>4.0649735369006841</v>
      </c>
      <c r="L240" s="42">
        <f ca="1">(FOM_Curves!D239+FOM_Curves!T239+FOM_Curves!U239)*FOM_Curves!A239</f>
        <v>4.0649735369006841</v>
      </c>
      <c r="M240" s="42">
        <f ca="1">(FOM_Curves!D239+FOM_Curves!V239+FOM_Curves!W239)*FOM_Curves!A239</f>
        <v>4.0231564066453833</v>
      </c>
      <c r="N240" s="42">
        <f ca="1">(FOM_Curves!D239+FOM_Curves!X239+FOM_Curves!Y239)*FOM_Curves!A239</f>
        <v>4.274059188177187</v>
      </c>
      <c r="O240" s="42">
        <f ca="1">(FOM_Curves!D239+FOM_Curves!Z239+FOM_Curves!AA239)*FOM_Curves!A239</f>
        <v>4.0649735369006841</v>
      </c>
    </row>
    <row r="241" spans="3:15" x14ac:dyDescent="0.2">
      <c r="C241" s="33">
        <v>44228</v>
      </c>
      <c r="D241" s="42">
        <f ca="1">FOM_Curves!D240*FOM_Curves!A240</f>
        <v>3.9524361002380211</v>
      </c>
      <c r="E241" s="42">
        <f ca="1">(FOM_Curves!D240+FOM_Curves!F240+FOM_Curves!G240)*FOM_Curves!A240</f>
        <v>4.1952360361894572</v>
      </c>
      <c r="F241" s="42">
        <f ca="1">(FOM_Curves!D240+FOM_Curves!H240+FOM_Curves!I240)*FOM_Curves!A240</f>
        <v>4.347853138787503</v>
      </c>
      <c r="G241" s="42">
        <f ca="1">(FOM_Curves!D240+FOM_Curves!J240+FOM_Curves!K240)*FOM_Curves!A240</f>
        <v>3.9524361002380211</v>
      </c>
      <c r="H241" s="42">
        <f ca="1">(FOM_Curves!D240+FOM_Curves!L240+FOM_Curves!M240)*FOM_Curves!A240</f>
        <v>3.9524361002380211</v>
      </c>
      <c r="I241" s="42">
        <f ca="1">(FOM_Curves!$D$9+FOM_Curves!N240+FOM_Curves!O240)*FOM_Curves!A240</f>
        <v>1.8959206427293571</v>
      </c>
      <c r="J241" s="42">
        <f ca="1">(FOM_Curves!D240+FOM_Curves!P240+FOM_Curves!Q240)*FOM_Curves!A240</f>
        <v>3.9038761130477333</v>
      </c>
      <c r="K241" s="42">
        <f ca="1">(FOM_Curves!D240+FOM_Curves!R240+FOM_Curves!S240)*FOM_Curves!A240</f>
        <v>3.9524361002380211</v>
      </c>
      <c r="L241" s="42">
        <f ca="1">(FOM_Curves!D240+FOM_Curves!T240+FOM_Curves!U240)*FOM_Curves!A240</f>
        <v>3.9524361002380211</v>
      </c>
      <c r="M241" s="42">
        <f ca="1">(FOM_Curves!D240+FOM_Curves!V240+FOM_Curves!W240)*FOM_Curves!A240</f>
        <v>3.9108132540749181</v>
      </c>
      <c r="N241" s="42">
        <f ca="1">(FOM_Curves!D240+FOM_Curves!X240+FOM_Curves!Y240)*FOM_Curves!A240</f>
        <v>4.1605503310535372</v>
      </c>
      <c r="O241" s="42">
        <f ca="1">(FOM_Curves!D240+FOM_Curves!Z240+FOM_Curves!AA240)*FOM_Curves!A240</f>
        <v>3.9524361002380211</v>
      </c>
    </row>
    <row r="242" spans="3:15" x14ac:dyDescent="0.2">
      <c r="C242" s="33">
        <v>44256</v>
      </c>
      <c r="D242" s="42">
        <f ca="1">FOM_Curves!D241*FOM_Curves!A241</f>
        <v>3.8257920639928158</v>
      </c>
      <c r="E242" s="42">
        <f ca="1">(FOM_Curves!D241+FOM_Curves!F241+FOM_Curves!G241)*FOM_Curves!A241</f>
        <v>4.1225523395438053</v>
      </c>
      <c r="F242" s="42">
        <f ca="1">(FOM_Curves!D241+FOM_Curves!H241+FOM_Curves!I241)*FOM_Curves!A241</f>
        <v>4.1536086474503042</v>
      </c>
      <c r="G242" s="42">
        <f ca="1">(FOM_Curves!D241+FOM_Curves!J241+FOM_Curves!K241)*FOM_Curves!A241</f>
        <v>3.8257920639928158</v>
      </c>
      <c r="H242" s="42">
        <f ca="1">(FOM_Curves!D241+FOM_Curves!L241+FOM_Curves!M241)*FOM_Curves!A241</f>
        <v>3.8257920639928158</v>
      </c>
      <c r="I242" s="42">
        <f ca="1">(FOM_Curves!$D$9+FOM_Curves!N241+FOM_Curves!O241)*FOM_Curves!A241</f>
        <v>1.8861531001880338</v>
      </c>
      <c r="J242" s="42">
        <f ca="1">(FOM_Curves!D241+FOM_Curves!P241+FOM_Curves!Q241)*FOM_Curves!A241</f>
        <v>3.7774822516938169</v>
      </c>
      <c r="K242" s="42">
        <f ca="1">(FOM_Curves!D241+FOM_Curves!R241+FOM_Curves!S241)*FOM_Curves!A241</f>
        <v>3.8257920639928158</v>
      </c>
      <c r="L242" s="42">
        <f ca="1">(FOM_Curves!D241+FOM_Curves!T241+FOM_Curves!U241)*FOM_Curves!A241</f>
        <v>3.8257920639928158</v>
      </c>
      <c r="M242" s="42">
        <f ca="1">(FOM_Curves!D241+FOM_Curves!V241+FOM_Curves!W241)*FOM_Curves!A241</f>
        <v>3.7843836534508175</v>
      </c>
      <c r="N242" s="42">
        <f ca="1">(FOM_Curves!D241+FOM_Curves!X241+FOM_Curves!Y241)*FOM_Curves!A241</f>
        <v>4.0052285096748088</v>
      </c>
      <c r="O242" s="42">
        <f ca="1">(FOM_Curves!D241+FOM_Curves!Z241+FOM_Curves!AA241)*FOM_Curves!A241</f>
        <v>3.8257920639928158</v>
      </c>
    </row>
    <row r="243" spans="3:15" x14ac:dyDescent="0.2">
      <c r="C243" s="33">
        <v>44287</v>
      </c>
      <c r="D243" s="42">
        <f ca="1">FOM_Curves!D242*FOM_Curves!A242</f>
        <v>3.809427361444008</v>
      </c>
      <c r="E243" s="42">
        <f ca="1">(FOM_Curves!D242+FOM_Curves!F242+FOM_Curves!G242)*FOM_Curves!A242</f>
        <v>4.1047051920741877</v>
      </c>
      <c r="F243" s="42">
        <f ca="1">(FOM_Curves!D242+FOM_Curves!H242+FOM_Curves!I242)*FOM_Curves!A242</f>
        <v>4.1356063603959505</v>
      </c>
      <c r="G243" s="42">
        <f ca="1">(FOM_Curves!D242+FOM_Curves!J242+FOM_Curves!K242)*FOM_Curves!A242</f>
        <v>3.809427361444008</v>
      </c>
      <c r="H243" s="42">
        <f ca="1">(FOM_Curves!D242+FOM_Curves!L242+FOM_Curves!M242)*FOM_Curves!A242</f>
        <v>3.809427361444008</v>
      </c>
      <c r="I243" s="42">
        <f ca="1">(FOM_Curves!$D$9+FOM_Curves!N242+FOM_Curves!O242)*FOM_Curves!A242</f>
        <v>1.876730956075074</v>
      </c>
      <c r="J243" s="42">
        <f ca="1">(FOM_Curves!D242+FOM_Curves!P242+FOM_Curves!Q242)*FOM_Curves!A242</f>
        <v>3.7613588773879321</v>
      </c>
      <c r="K243" s="42">
        <f ca="1">(FOM_Curves!D242+FOM_Curves!R242+FOM_Curves!S242)*FOM_Curves!A242</f>
        <v>3.809427361444008</v>
      </c>
      <c r="L243" s="42">
        <f ca="1">(FOM_Curves!D242+FOM_Curves!T242+FOM_Curves!U242)*FOM_Curves!A242</f>
        <v>3.809427361444008</v>
      </c>
      <c r="M243" s="42">
        <f ca="1">(FOM_Curves!D242+FOM_Curves!V242+FOM_Curves!W242)*FOM_Curves!A242</f>
        <v>3.7682258036816574</v>
      </c>
      <c r="N243" s="42">
        <f ca="1">(FOM_Curves!D242+FOM_Curves!X242+FOM_Curves!Y242)*FOM_Curves!A242</f>
        <v>3.9879674450808609</v>
      </c>
      <c r="O243" s="42">
        <f ca="1">(FOM_Curves!D242+FOM_Curves!Z242+FOM_Curves!AA242)*FOM_Curves!A242</f>
        <v>3.809427361444008</v>
      </c>
    </row>
    <row r="244" spans="3:15" x14ac:dyDescent="0.2">
      <c r="C244" s="33">
        <v>44317</v>
      </c>
      <c r="D244" s="42">
        <f ca="1">FOM_Curves!D243*FOM_Curves!A243</f>
        <v>3.8170538978117081</v>
      </c>
      <c r="E244" s="42">
        <f ca="1">(FOM_Curves!D243+FOM_Curves!F243+FOM_Curves!G243)*FOM_Curves!A243</f>
        <v>4.1108048018043766</v>
      </c>
      <c r="F244" s="42">
        <f ca="1">(FOM_Curves!D243+FOM_Curves!H243+FOM_Curves!I243)*FOM_Curves!A243</f>
        <v>4.1415461754780276</v>
      </c>
      <c r="G244" s="42">
        <f ca="1">(FOM_Curves!D243+FOM_Curves!J243+FOM_Curves!K243)*FOM_Curves!A243</f>
        <v>3.8170538978117081</v>
      </c>
      <c r="H244" s="42">
        <f ca="1">(FOM_Curves!D243+FOM_Curves!L243+FOM_Curves!M243)*FOM_Curves!A243</f>
        <v>3.8170538978117081</v>
      </c>
      <c r="I244" s="42">
        <f ca="1">(FOM_Curves!$D$9+FOM_Curves!N243+FOM_Curves!O243)*FOM_Curves!A243</f>
        <v>1.8670260944464248</v>
      </c>
      <c r="J244" s="42">
        <f ca="1">(FOM_Curves!D243+FOM_Curves!P243+FOM_Curves!Q243)*FOM_Curves!A243</f>
        <v>3.7692339832082502</v>
      </c>
      <c r="K244" s="42">
        <f ca="1">(FOM_Curves!D243+FOM_Curves!R243+FOM_Curves!S243)*FOM_Curves!A243</f>
        <v>3.8170538978117081</v>
      </c>
      <c r="L244" s="42">
        <f ca="1">(FOM_Curves!D243+FOM_Curves!T243+FOM_Curves!U243)*FOM_Curves!A243</f>
        <v>3.8170538978117081</v>
      </c>
      <c r="M244" s="42">
        <f ca="1">(FOM_Curves!D243+FOM_Curves!V243+FOM_Curves!W243)*FOM_Curves!A243</f>
        <v>3.7760653995801734</v>
      </c>
      <c r="N244" s="42">
        <f ca="1">(FOM_Curves!D243+FOM_Curves!X243+FOM_Curves!Y243)*FOM_Curves!A243</f>
        <v>3.9946707234816934</v>
      </c>
      <c r="O244" s="42">
        <f ca="1">(FOM_Curves!D243+FOM_Curves!Z243+FOM_Curves!AA243)*FOM_Curves!A243</f>
        <v>3.8170538978117081</v>
      </c>
    </row>
    <row r="245" spans="3:15" x14ac:dyDescent="0.2">
      <c r="C245" s="33">
        <v>44348</v>
      </c>
      <c r="D245" s="42">
        <f ca="1">FOM_Curves!D244*FOM_Curves!A244</f>
        <v>3.828502085192993</v>
      </c>
      <c r="E245" s="42">
        <f ca="1">(FOM_Curves!D244+FOM_Curves!F244+FOM_Curves!G244)*FOM_Curves!A244</f>
        <v>4.1207800961353787</v>
      </c>
      <c r="F245" s="42">
        <f ca="1">(FOM_Curves!D244+FOM_Curves!H244+FOM_Curves!I244)*FOM_Curves!A244</f>
        <v>4.1513673298386511</v>
      </c>
      <c r="G245" s="42">
        <f ca="1">(FOM_Curves!D244+FOM_Curves!J244+FOM_Curves!K244)*FOM_Curves!A244</f>
        <v>3.828502085192993</v>
      </c>
      <c r="H245" s="42">
        <f ca="1">(FOM_Curves!D244+FOM_Curves!L244+FOM_Curves!M244)*FOM_Curves!A244</f>
        <v>3.828502085192993</v>
      </c>
      <c r="I245" s="42">
        <f ca="1">(FOM_Curves!$D$9+FOM_Curves!N244+FOM_Curves!O244)*FOM_Curves!A244</f>
        <v>1.8576646602454414</v>
      </c>
      <c r="J245" s="42">
        <f ca="1">(FOM_Curves!D244+FOM_Curves!P244+FOM_Curves!Q244)*FOM_Curves!A244</f>
        <v>3.7809219438767903</v>
      </c>
      <c r="K245" s="42">
        <f ca="1">(FOM_Curves!D244+FOM_Curves!R244+FOM_Curves!S244)*FOM_Curves!A244</f>
        <v>3.828502085192993</v>
      </c>
      <c r="L245" s="42">
        <f ca="1">(FOM_Curves!D244+FOM_Curves!T244+FOM_Curves!U244)*FOM_Curves!A244</f>
        <v>3.828502085192993</v>
      </c>
      <c r="M245" s="42">
        <f ca="1">(FOM_Curves!D244+FOM_Curves!V244+FOM_Curves!W244)*FOM_Curves!A244</f>
        <v>3.7877191069219625</v>
      </c>
      <c r="N245" s="42">
        <f ca="1">(FOM_Curves!D244+FOM_Curves!X244+FOM_Curves!Y244)*FOM_Curves!A244</f>
        <v>4.005228324367458</v>
      </c>
      <c r="O245" s="42">
        <f ca="1">(FOM_Curves!D244+FOM_Curves!Z244+FOM_Curves!AA244)*FOM_Curves!A244</f>
        <v>3.828502085192993</v>
      </c>
    </row>
    <row r="246" spans="3:15" x14ac:dyDescent="0.2">
      <c r="C246" s="33">
        <v>44378</v>
      </c>
      <c r="D246" s="42">
        <f ca="1">FOM_Curves!D245*FOM_Curves!A245</f>
        <v>3.8350018580826331</v>
      </c>
      <c r="E246" s="42">
        <f ca="1">(FOM_Curves!D245+FOM_Curves!F245+FOM_Curves!G245)*FOM_Curves!A245</f>
        <v>4.1257628206102765</v>
      </c>
      <c r="F246" s="42">
        <f ca="1">(FOM_Curves!D245+FOM_Curves!H245+FOM_Curves!I245)*FOM_Curves!A245</f>
        <v>4.1561912934329373</v>
      </c>
      <c r="G246" s="42">
        <f ca="1">(FOM_Curves!D245+FOM_Curves!J245+FOM_Curves!K245)*FOM_Curves!A245</f>
        <v>3.8350018580826331</v>
      </c>
      <c r="H246" s="42">
        <f ca="1">(FOM_Curves!D245+FOM_Curves!L245+FOM_Curves!M245)*FOM_Curves!A245</f>
        <v>3.8350018580826331</v>
      </c>
      <c r="I246" s="42">
        <f ca="1">(FOM_Curves!$D$9+FOM_Curves!N245+FOM_Curves!O245)*FOM_Curves!A245</f>
        <v>1.8480225827629086</v>
      </c>
      <c r="J246" s="42">
        <f ca="1">(FOM_Curves!D245+FOM_Curves!P245+FOM_Curves!Q245)*FOM_Curves!A245</f>
        <v>3.7876686781362721</v>
      </c>
      <c r="K246" s="42">
        <f ca="1">(FOM_Curves!D245+FOM_Curves!R245+FOM_Curves!S245)*FOM_Curves!A245</f>
        <v>3.8350018580826331</v>
      </c>
      <c r="L246" s="42">
        <f ca="1">(FOM_Curves!D245+FOM_Curves!T245+FOM_Curves!U245)*FOM_Curves!A245</f>
        <v>3.8350018580826331</v>
      </c>
      <c r="M246" s="42">
        <f ca="1">(FOM_Curves!D245+FOM_Curves!V245+FOM_Curves!W245)*FOM_Curves!A245</f>
        <v>3.7944305609857527</v>
      </c>
      <c r="N246" s="42">
        <f ca="1">(FOM_Curves!D245+FOM_Curves!X245+FOM_Curves!Y245)*FOM_Curves!A245</f>
        <v>4.0108108121691153</v>
      </c>
      <c r="O246" s="42">
        <f ca="1">(FOM_Curves!D245+FOM_Curves!Z245+FOM_Curves!AA245)*FOM_Curves!A245</f>
        <v>3.8350018580826331</v>
      </c>
    </row>
    <row r="247" spans="3:15" x14ac:dyDescent="0.2">
      <c r="C247" s="33">
        <v>44409</v>
      </c>
      <c r="D247" s="42">
        <f ca="1">FOM_Curves!D246*FOM_Curves!A246</f>
        <v>3.8110229524825376</v>
      </c>
      <c r="E247" s="42">
        <f ca="1">(FOM_Curves!D246+FOM_Curves!F246+FOM_Curves!G246)*FOM_Curves!A246</f>
        <v>4.1002718924820947</v>
      </c>
      <c r="F247" s="42">
        <f ca="1">(FOM_Curves!D246+FOM_Curves!H246+FOM_Curves!I246)*FOM_Curves!A246</f>
        <v>4.1305421303890251</v>
      </c>
      <c r="G247" s="42">
        <f ca="1">(FOM_Curves!D246+FOM_Curves!J246+FOM_Curves!K246)*FOM_Curves!A246</f>
        <v>3.8110229524825376</v>
      </c>
      <c r="H247" s="42">
        <f ca="1">(FOM_Curves!D246+FOM_Curves!L246+FOM_Curves!M246)*FOM_Curves!A246</f>
        <v>3.8110229524825376</v>
      </c>
      <c r="I247" s="42">
        <f ca="1">(FOM_Curves!$D$9+FOM_Curves!N246+FOM_Curves!O246)*FOM_Curves!A246</f>
        <v>1.8384124488809066</v>
      </c>
      <c r="J247" s="42">
        <f ca="1">(FOM_Curves!D246+FOM_Curves!P246+FOM_Curves!Q246)*FOM_Curves!A246</f>
        <v>3.7639359157384238</v>
      </c>
      <c r="K247" s="42">
        <f ca="1">(FOM_Curves!D246+FOM_Curves!R246+FOM_Curves!S246)*FOM_Curves!A246</f>
        <v>3.8110229524825376</v>
      </c>
      <c r="L247" s="42">
        <f ca="1">(FOM_Curves!D246+FOM_Curves!T246+FOM_Curves!U246)*FOM_Curves!A246</f>
        <v>3.8110229524825376</v>
      </c>
      <c r="M247" s="42">
        <f ca="1">(FOM_Curves!D246+FOM_Curves!V246+FOM_Curves!W246)*FOM_Curves!A246</f>
        <v>3.7706626352732977</v>
      </c>
      <c r="N247" s="42">
        <f ca="1">(FOM_Curves!D246+FOM_Curves!X246+FOM_Curves!Y246)*FOM_Curves!A246</f>
        <v>3.9859176603892466</v>
      </c>
      <c r="O247" s="42">
        <f ca="1">(FOM_Curves!D246+FOM_Curves!Z246+FOM_Curves!AA246)*FOM_Curves!A246</f>
        <v>3.8110229524825376</v>
      </c>
    </row>
    <row r="248" spans="3:15" x14ac:dyDescent="0.2">
      <c r="C248" s="33">
        <v>44440</v>
      </c>
      <c r="D248" s="42">
        <f ca="1">FOM_Curves!D247*FOM_Curves!A247</f>
        <v>3.8038539529916426</v>
      </c>
      <c r="E248" s="42">
        <f ca="1">(FOM_Curves!D247+FOM_Curves!F247+FOM_Curves!G247)*FOM_Curves!A247</f>
        <v>4.09164443417162</v>
      </c>
      <c r="F248" s="42">
        <f ca="1">(FOM_Curves!D247+FOM_Curves!H247+FOM_Curves!I247)*FOM_Curves!A247</f>
        <v>4.1217620426671999</v>
      </c>
      <c r="G248" s="42">
        <f ca="1">(FOM_Curves!D247+FOM_Curves!J247+FOM_Curves!K247)*FOM_Curves!A247</f>
        <v>3.8038539529916426</v>
      </c>
      <c r="H248" s="42">
        <f ca="1">(FOM_Curves!D247+FOM_Curves!L247+FOM_Curves!M247)*FOM_Curves!A247</f>
        <v>3.8038539529916426</v>
      </c>
      <c r="I248" s="42">
        <f ca="1">(FOM_Curves!$D$9+FOM_Curves!N247+FOM_Curves!O247)*FOM_Curves!A247</f>
        <v>1.8291427559648383</v>
      </c>
      <c r="J248" s="42">
        <f ca="1">(FOM_Curves!D247+FOM_Curves!P247+FOM_Curves!Q247)*FOM_Curves!A247</f>
        <v>3.7570043397762971</v>
      </c>
      <c r="K248" s="42">
        <f ca="1">(FOM_Curves!D247+FOM_Curves!R247+FOM_Curves!S247)*FOM_Curves!A247</f>
        <v>3.8038539529916426</v>
      </c>
      <c r="L248" s="42">
        <f ca="1">(FOM_Curves!D247+FOM_Curves!T247+FOM_Curves!U247)*FOM_Curves!A247</f>
        <v>3.8038539529916426</v>
      </c>
      <c r="M248" s="42">
        <f ca="1">(FOM_Curves!D247+FOM_Curves!V247+FOM_Curves!W247)*FOM_Curves!A247</f>
        <v>3.763697141664204</v>
      </c>
      <c r="N248" s="42">
        <f ca="1">(FOM_Curves!D247+FOM_Curves!X247+FOM_Curves!Y247)*FOM_Curves!A247</f>
        <v>3.9778668020772106</v>
      </c>
      <c r="O248" s="42">
        <f ca="1">(FOM_Curves!D247+FOM_Curves!Z247+FOM_Curves!AA247)*FOM_Curves!A247</f>
        <v>3.8038539529916426</v>
      </c>
    </row>
    <row r="249" spans="3:15" x14ac:dyDescent="0.2">
      <c r="C249" s="33">
        <v>44470</v>
      </c>
      <c r="D249" s="42">
        <f ca="1">FOM_Curves!D248*FOM_Curves!A248</f>
        <v>3.8885282795400369</v>
      </c>
      <c r="E249" s="42">
        <f ca="1">(FOM_Curves!D248+FOM_Curves!F248+FOM_Curves!G248)*FOM_Curves!A248</f>
        <v>3.8885282795400369</v>
      </c>
      <c r="F249" s="42">
        <f ca="1">(FOM_Curves!D248+FOM_Curves!H248+FOM_Curves!I248)*FOM_Curves!A248</f>
        <v>3.8885282795400369</v>
      </c>
      <c r="G249" s="42">
        <f ca="1">(FOM_Curves!D248+FOM_Curves!J248+FOM_Curves!K248)*FOM_Curves!A248</f>
        <v>3.8885282795400369</v>
      </c>
      <c r="H249" s="42">
        <f ca="1">(FOM_Curves!D248+FOM_Curves!L248+FOM_Curves!M248)*FOM_Curves!A248</f>
        <v>3.8885282795400369</v>
      </c>
      <c r="I249" s="42">
        <f ca="1">(FOM_Curves!$D$9+FOM_Curves!N248+FOM_Curves!O248)*FOM_Curves!A248</f>
        <v>1.8195955462687992</v>
      </c>
      <c r="J249" s="42">
        <f ca="1">(FOM_Curves!D248+FOM_Curves!P248+FOM_Curves!Q248)*FOM_Curves!A248</f>
        <v>3.8419231978573376</v>
      </c>
      <c r="K249" s="42">
        <f ca="1">(FOM_Curves!D248+FOM_Curves!R248+FOM_Curves!S248)*FOM_Curves!A248</f>
        <v>3.8885282795400369</v>
      </c>
      <c r="L249" s="42">
        <f ca="1">(FOM_Curves!D248+FOM_Curves!T248+FOM_Curves!U248)*FOM_Curves!A248</f>
        <v>3.8885282795400369</v>
      </c>
      <c r="M249" s="42">
        <f ca="1">(FOM_Curves!D248+FOM_Curves!V248+FOM_Curves!W248)*FOM_Curves!A248</f>
        <v>3.8485810666691522</v>
      </c>
      <c r="N249" s="42">
        <f ca="1">(FOM_Curves!D248+FOM_Curves!X248+FOM_Curves!Y248)*FOM_Curves!A248</f>
        <v>3.8885282795400369</v>
      </c>
      <c r="O249" s="42">
        <f ca="1">(FOM_Curves!D248+FOM_Curves!Z248+FOM_Curves!AA248)*FOM_Curves!A248</f>
        <v>3.8885282795400369</v>
      </c>
    </row>
    <row r="250" spans="3:15" x14ac:dyDescent="0.2">
      <c r="C250" s="33">
        <v>44501</v>
      </c>
      <c r="D250" s="42">
        <f ca="1">FOM_Curves!D249*FOM_Curves!A249</f>
        <v>3.9757578441581827</v>
      </c>
      <c r="E250" s="42">
        <f ca="1">(FOM_Curves!D249+FOM_Curves!F249+FOM_Curves!G249)*FOM_Curves!A249</f>
        <v>3.9757578441581827</v>
      </c>
      <c r="F250" s="42">
        <f ca="1">(FOM_Curves!D249+FOM_Curves!H249+FOM_Curves!I249)*FOM_Curves!A249</f>
        <v>3.9757578441581827</v>
      </c>
      <c r="G250" s="42">
        <f ca="1">(FOM_Curves!D249+FOM_Curves!J249+FOM_Curves!K249)*FOM_Curves!A249</f>
        <v>3.9757578441581827</v>
      </c>
      <c r="H250" s="42">
        <f ca="1">(FOM_Curves!D249+FOM_Curves!L249+FOM_Curves!M249)*FOM_Curves!A249</f>
        <v>3.9757578441581827</v>
      </c>
      <c r="I250" s="42">
        <f ca="1">(FOM_Curves!$D$9+FOM_Curves!N249+FOM_Curves!O249)*FOM_Curves!A249</f>
        <v>1.8108067974475983</v>
      </c>
      <c r="J250" s="42">
        <f ca="1">(FOM_Curves!D249+FOM_Curves!P249+FOM_Curves!Q249)*FOM_Curves!A249</f>
        <v>3.9293778676410467</v>
      </c>
      <c r="K250" s="42">
        <f ca="1">(FOM_Curves!D249+FOM_Curves!R249+FOM_Curves!S249)*FOM_Curves!A249</f>
        <v>3.9757578441581827</v>
      </c>
      <c r="L250" s="42">
        <f ca="1">(FOM_Curves!D249+FOM_Curves!T249+FOM_Curves!U249)*FOM_Curves!A249</f>
        <v>3.9757578441581827</v>
      </c>
      <c r="M250" s="42">
        <f ca="1">(FOM_Curves!D249+FOM_Curves!V249+FOM_Curves!W249)*FOM_Curves!A249</f>
        <v>3.9360035785720666</v>
      </c>
      <c r="N250" s="42">
        <f ca="1">(FOM_Curves!D249+FOM_Curves!X249+FOM_Curves!Y249)*FOM_Curves!A249</f>
        <v>3.9757578441581827</v>
      </c>
      <c r="O250" s="42">
        <f ca="1">(FOM_Curves!D249+FOM_Curves!Z249+FOM_Curves!AA249)*FOM_Curves!A249</f>
        <v>3.9757578441581827</v>
      </c>
    </row>
    <row r="251" spans="3:15" x14ac:dyDescent="0.2">
      <c r="C251" s="33">
        <v>44531</v>
      </c>
      <c r="D251" s="42">
        <f ca="1">FOM_Curves!D250*FOM_Curves!A250</f>
        <v>3.977180699395225</v>
      </c>
      <c r="E251" s="42">
        <f ca="1">(FOM_Curves!D250+FOM_Curves!F250+FOM_Curves!G250)*FOM_Curves!A250</f>
        <v>3.977180699395225</v>
      </c>
      <c r="F251" s="42">
        <f ca="1">(FOM_Curves!D250+FOM_Curves!H250+FOM_Curves!I250)*FOM_Curves!A250</f>
        <v>3.977180699395225</v>
      </c>
      <c r="G251" s="42">
        <f ca="1">(FOM_Curves!D250+FOM_Curves!J250+FOM_Curves!K250)*FOM_Curves!A250</f>
        <v>3.977180699395225</v>
      </c>
      <c r="H251" s="42">
        <f ca="1">(FOM_Curves!D250+FOM_Curves!L250+FOM_Curves!M250)*FOM_Curves!A250</f>
        <v>3.977180699395225</v>
      </c>
      <c r="I251" s="42">
        <f ca="1">(FOM_Curves!$D$9+FOM_Curves!N250+FOM_Curves!O250)*FOM_Curves!A250</f>
        <v>1.8021445496886594</v>
      </c>
      <c r="J251" s="42">
        <f ca="1">(FOM_Curves!D250+FOM_Curves!P250+FOM_Curves!Q250)*FOM_Curves!A250</f>
        <v>3.9310225879871727</v>
      </c>
      <c r="K251" s="42">
        <f ca="1">(FOM_Curves!D250+FOM_Curves!R250+FOM_Curves!S250)*FOM_Curves!A250</f>
        <v>3.977180699395225</v>
      </c>
      <c r="L251" s="42">
        <f ca="1">(FOM_Curves!D250+FOM_Curves!T250+FOM_Curves!U250)*FOM_Curves!A250</f>
        <v>3.977180699395225</v>
      </c>
      <c r="M251" s="42">
        <f ca="1">(FOM_Curves!D250+FOM_Curves!V250+FOM_Curves!W250)*FOM_Curves!A250</f>
        <v>3.937616603902609</v>
      </c>
      <c r="N251" s="42">
        <f ca="1">(FOM_Curves!D250+FOM_Curves!X250+FOM_Curves!Y250)*FOM_Curves!A250</f>
        <v>3.977180699395225</v>
      </c>
      <c r="O251" s="42">
        <f ca="1">(FOM_Curves!D250+FOM_Curves!Z250+FOM_Curves!AA250)*FOM_Curves!A250</f>
        <v>3.977180699395225</v>
      </c>
    </row>
    <row r="252" spans="3:15" x14ac:dyDescent="0.2">
      <c r="C252" s="33">
        <v>44562</v>
      </c>
      <c r="D252" s="42">
        <f ca="1">FOM_Curves!D251*FOM_Curves!A251</f>
        <v>3.9030331748646176</v>
      </c>
      <c r="E252" s="42">
        <f ca="1">(FOM_Curves!D251+FOM_Curves!F251+FOM_Curves!G251)*FOM_Curves!A251</f>
        <v>3.9030331748646176</v>
      </c>
      <c r="F252" s="42">
        <f ca="1">(FOM_Curves!D251+FOM_Curves!H251+FOM_Curves!I251)*FOM_Curves!A251</f>
        <v>3.9030331748646176</v>
      </c>
      <c r="G252" s="42">
        <f ca="1">(FOM_Curves!D251+FOM_Curves!J251+FOM_Curves!K251)*FOM_Curves!A251</f>
        <v>3.9030331748646176</v>
      </c>
      <c r="H252" s="42">
        <f ca="1">(FOM_Curves!D251+FOM_Curves!L251+FOM_Curves!M251)*FOM_Curves!A251</f>
        <v>3.9030331748646176</v>
      </c>
      <c r="I252" s="42">
        <f ca="1">(FOM_Curves!$D$9+FOM_Curves!N251+FOM_Curves!O251)*FOM_Curves!A251</f>
        <v>1.7935249545027323</v>
      </c>
      <c r="J252" s="42">
        <f ca="1">(FOM_Curves!D251+FOM_Curves!P251+FOM_Curves!Q251)*FOM_Curves!A251</f>
        <v>3.8570958361104308</v>
      </c>
      <c r="K252" s="42">
        <f ca="1">(FOM_Curves!D251+FOM_Curves!R251+FOM_Curves!S251)*FOM_Curves!A251</f>
        <v>3.9030331748646176</v>
      </c>
      <c r="L252" s="42">
        <f ca="1">(FOM_Curves!D251+FOM_Curves!T251+FOM_Curves!U251)*FOM_Curves!A251</f>
        <v>3.9030331748646176</v>
      </c>
      <c r="M252" s="42">
        <f ca="1">(FOM_Curves!D251+FOM_Curves!V251+FOM_Curves!W251)*FOM_Curves!A251</f>
        <v>3.863658313075315</v>
      </c>
      <c r="N252" s="42">
        <f ca="1">(FOM_Curves!D251+FOM_Curves!X251+FOM_Curves!Y251)*FOM_Curves!A251</f>
        <v>3.9030331748646176</v>
      </c>
      <c r="O252" s="42">
        <f ca="1">(FOM_Curves!D251+FOM_Curves!Z251+FOM_Curves!AA251)*FOM_Curves!A251</f>
        <v>3.9030331748646176</v>
      </c>
    </row>
    <row r="253" spans="3:15" x14ac:dyDescent="0.2">
      <c r="C253" s="33">
        <v>44593</v>
      </c>
      <c r="D253" s="42">
        <f ca="1">FOM_Curves!D252*FOM_Curves!A252</f>
        <v>3.7979593748286216</v>
      </c>
      <c r="E253" s="42">
        <f ca="1">(FOM_Curves!D252+FOM_Curves!F252+FOM_Curves!G252)*FOM_Curves!A252</f>
        <v>3.7979593748286216</v>
      </c>
      <c r="F253" s="42">
        <f ca="1">(FOM_Curves!D252+FOM_Curves!H252+FOM_Curves!I252)*FOM_Curves!A252</f>
        <v>3.7979593748286216</v>
      </c>
      <c r="G253" s="42">
        <f ca="1">(FOM_Curves!D252+FOM_Curves!J252+FOM_Curves!K252)*FOM_Curves!A252</f>
        <v>3.7979593748286216</v>
      </c>
      <c r="H253" s="42">
        <f ca="1">(FOM_Curves!D252+FOM_Curves!L252+FOM_Curves!M252)*FOM_Curves!A252</f>
        <v>3.7979593748286216</v>
      </c>
      <c r="I253" s="42">
        <f ca="1">(FOM_Curves!$D$9+FOM_Curves!N252+FOM_Curves!O252)*FOM_Curves!A252</f>
        <v>1.7857759950807093</v>
      </c>
      <c r="J253" s="42">
        <f ca="1">(FOM_Curves!D252+FOM_Curves!P252+FOM_Curves!Q252)*FOM_Curves!A252</f>
        <v>3.7522205092392875</v>
      </c>
      <c r="K253" s="42">
        <f ca="1">(FOM_Curves!D252+FOM_Curves!R252+FOM_Curves!S252)*FOM_Curves!A252</f>
        <v>3.7979593748286216</v>
      </c>
      <c r="L253" s="42">
        <f ca="1">(FOM_Curves!D252+FOM_Curves!T252+FOM_Curves!U252)*FOM_Curves!A252</f>
        <v>3.7979593748286216</v>
      </c>
      <c r="M253" s="42">
        <f ca="1">(FOM_Curves!D252+FOM_Curves!V252+FOM_Curves!W252)*FOM_Curves!A252</f>
        <v>3.7587546328949073</v>
      </c>
      <c r="N253" s="42">
        <f ca="1">(FOM_Curves!D252+FOM_Curves!X252+FOM_Curves!Y252)*FOM_Curves!A252</f>
        <v>3.7979593748286216</v>
      </c>
      <c r="O253" s="42">
        <f ca="1">(FOM_Curves!D252+FOM_Curves!Z252+FOM_Curves!AA252)*FOM_Curves!A252</f>
        <v>3.7979593748286216</v>
      </c>
    </row>
    <row r="254" spans="3:15" x14ac:dyDescent="0.2">
      <c r="C254" s="33">
        <v>44621</v>
      </c>
      <c r="D254" s="42">
        <f ca="1">FOM_Curves!D253*FOM_Curves!A253</f>
        <v>3.6796543964316388</v>
      </c>
      <c r="E254" s="42">
        <f ca="1">(FOM_Curves!D253+FOM_Curves!F253+FOM_Curves!G253)*FOM_Curves!A253</f>
        <v>3.6796543964316388</v>
      </c>
      <c r="F254" s="42">
        <f ca="1">(FOM_Curves!D253+FOM_Curves!H253+FOM_Curves!I253)*FOM_Curves!A253</f>
        <v>3.6796543964316388</v>
      </c>
      <c r="G254" s="42">
        <f ca="1">(FOM_Curves!D253+FOM_Curves!J253+FOM_Curves!K253)*FOM_Curves!A253</f>
        <v>3.6796543964316388</v>
      </c>
      <c r="H254" s="42">
        <f ca="1">(FOM_Curves!D253+FOM_Curves!L253+FOM_Curves!M253)*FOM_Curves!A253</f>
        <v>3.6796543964316388</v>
      </c>
      <c r="I254" s="42">
        <f ca="1">(FOM_Curves!$D$9+FOM_Curves!N253+FOM_Curves!O253)*FOM_Curves!A253</f>
        <v>1.777236982494949</v>
      </c>
      <c r="J254" s="42">
        <f ca="1">(FOM_Curves!D253+FOM_Curves!P253+FOM_Curves!Q253)*FOM_Curves!A253</f>
        <v>3.6341342395437328</v>
      </c>
      <c r="K254" s="42">
        <f ca="1">(FOM_Curves!D253+FOM_Curves!R253+FOM_Curves!S253)*FOM_Curves!A253</f>
        <v>3.6796543964316388</v>
      </c>
      <c r="L254" s="42">
        <f ca="1">(FOM_Curves!D253+FOM_Curves!T253+FOM_Curves!U253)*FOM_Curves!A253</f>
        <v>3.6796543964316388</v>
      </c>
      <c r="M254" s="42">
        <f ca="1">(FOM_Curves!D253+FOM_Curves!V253+FOM_Curves!W253)*FOM_Curves!A253</f>
        <v>3.6406371190991482</v>
      </c>
      <c r="N254" s="42">
        <f ca="1">(FOM_Curves!D253+FOM_Curves!X253+FOM_Curves!Y253)*FOM_Curves!A253</f>
        <v>3.6796543964316388</v>
      </c>
      <c r="O254" s="42">
        <f ca="1">(FOM_Curves!D253+FOM_Curves!Z253+FOM_Curves!AA253)*FOM_Curves!A253</f>
        <v>3.6796543964316388</v>
      </c>
    </row>
    <row r="255" spans="3:15" x14ac:dyDescent="0.2">
      <c r="C255" s="33">
        <v>44652</v>
      </c>
      <c r="D255" s="42">
        <f ca="1">FOM_Curves!D254*FOM_Curves!A254</f>
        <v>3.6652172024915717</v>
      </c>
      <c r="E255" s="42">
        <f ca="1">(FOM_Curves!D254+FOM_Curves!F254+FOM_Curves!G254)*FOM_Curves!A254</f>
        <v>3.6652172024915717</v>
      </c>
      <c r="F255" s="42">
        <f ca="1">(FOM_Curves!D254+FOM_Curves!H254+FOM_Curves!I254)*FOM_Curves!A254</f>
        <v>3.6652172024915717</v>
      </c>
      <c r="G255" s="42">
        <f ca="1">(FOM_Curves!D254+FOM_Curves!J254+FOM_Curves!K254)*FOM_Curves!A254</f>
        <v>3.6652172024915717</v>
      </c>
      <c r="H255" s="42">
        <f ca="1">(FOM_Curves!D254+FOM_Curves!L254+FOM_Curves!M254)*FOM_Curves!A254</f>
        <v>3.6652172024915717</v>
      </c>
      <c r="I255" s="42">
        <f ca="1">(FOM_Curves!$D$9+FOM_Curves!N254+FOM_Curves!O254)*FOM_Curves!A254</f>
        <v>1.7690134418383163</v>
      </c>
      <c r="J255" s="42">
        <f ca="1">(FOM_Curves!D254+FOM_Curves!P254+FOM_Curves!Q254)*FOM_Curves!A254</f>
        <v>3.61990767416055</v>
      </c>
      <c r="K255" s="42">
        <f ca="1">(FOM_Curves!D254+FOM_Curves!R254+FOM_Curves!S254)*FOM_Curves!A254</f>
        <v>3.6652172024915717</v>
      </c>
      <c r="L255" s="42">
        <f ca="1">(FOM_Curves!D254+FOM_Curves!T254+FOM_Curves!U254)*FOM_Curves!A254</f>
        <v>3.6652172024915717</v>
      </c>
      <c r="M255" s="42">
        <f ca="1">(FOM_Curves!D254+FOM_Curves!V254+FOM_Curves!W254)*FOM_Curves!A254</f>
        <v>3.6263804639221249</v>
      </c>
      <c r="N255" s="42">
        <f ca="1">(FOM_Curves!D254+FOM_Curves!X254+FOM_Curves!Y254)*FOM_Curves!A254</f>
        <v>3.6652172024915717</v>
      </c>
      <c r="O255" s="42">
        <f ca="1">(FOM_Curves!D254+FOM_Curves!Z254+FOM_Curves!AA254)*FOM_Curves!A254</f>
        <v>3.6652172024915717</v>
      </c>
    </row>
    <row r="256" spans="3:15" x14ac:dyDescent="0.2">
      <c r="C256" s="33">
        <v>44682</v>
      </c>
      <c r="D256" s="42">
        <f ca="1">FOM_Curves!D255*FOM_Curves!A255</f>
        <v>3.6734635547016916</v>
      </c>
      <c r="E256" s="42">
        <f ca="1">(FOM_Curves!D255+FOM_Curves!F255+FOM_Curves!G255)*FOM_Curves!A255</f>
        <v>3.6734635547016916</v>
      </c>
      <c r="F256" s="42">
        <f ca="1">(FOM_Curves!D255+FOM_Curves!H255+FOM_Curves!I255)*FOM_Curves!A255</f>
        <v>3.6734635547016916</v>
      </c>
      <c r="G256" s="42">
        <f ca="1">(FOM_Curves!D255+FOM_Curves!J255+FOM_Curves!K255)*FOM_Curves!A255</f>
        <v>3.6734635547016916</v>
      </c>
      <c r="H256" s="42">
        <f ca="1">(FOM_Curves!D255+FOM_Curves!L255+FOM_Curves!M255)*FOM_Curves!A255</f>
        <v>3.6734635547016916</v>
      </c>
      <c r="I256" s="42">
        <f ca="1">(FOM_Curves!$D$9+FOM_Curves!N255+FOM_Curves!O255)*FOM_Curves!A255</f>
        <v>1.7605569302936823</v>
      </c>
      <c r="J256" s="42">
        <f ca="1">(FOM_Curves!D255+FOM_Curves!P255+FOM_Curves!Q255)*FOM_Curves!A255</f>
        <v>3.6283706219828629</v>
      </c>
      <c r="K256" s="42">
        <f ca="1">(FOM_Curves!D255+FOM_Curves!R255+FOM_Curves!S255)*FOM_Curves!A255</f>
        <v>3.6734635547016916</v>
      </c>
      <c r="L256" s="42">
        <f ca="1">(FOM_Curves!D255+FOM_Curves!T255+FOM_Curves!U255)*FOM_Curves!A255</f>
        <v>3.6734635547016916</v>
      </c>
      <c r="M256" s="42">
        <f ca="1">(FOM_Curves!D255+FOM_Curves!V255+FOM_Curves!W255)*FOM_Curves!A255</f>
        <v>3.6348124695141246</v>
      </c>
      <c r="N256" s="42">
        <f ca="1">(FOM_Curves!D255+FOM_Curves!X255+FOM_Curves!Y255)*FOM_Curves!A255</f>
        <v>3.6734635547016916</v>
      </c>
      <c r="O256" s="42">
        <f ca="1">(FOM_Curves!D255+FOM_Curves!Z255+FOM_Curves!AA255)*FOM_Curves!A255</f>
        <v>3.6734635547016916</v>
      </c>
    </row>
    <row r="257" spans="3:15" x14ac:dyDescent="0.2">
      <c r="C257" s="33">
        <v>44713</v>
      </c>
      <c r="D257" s="42">
        <f ca="1">FOM_Curves!D256*FOM_Curves!A256</f>
        <v>3.6853248275981256</v>
      </c>
      <c r="E257" s="42">
        <f ca="1">(FOM_Curves!D256+FOM_Curves!F256+FOM_Curves!G256)*FOM_Curves!A256</f>
        <v>3.6853248275981256</v>
      </c>
      <c r="F257" s="42">
        <f ca="1">(FOM_Curves!D256+FOM_Curves!H256+FOM_Curves!I256)*FOM_Curves!A256</f>
        <v>3.6853248275981256</v>
      </c>
      <c r="G257" s="42">
        <f ca="1">(FOM_Curves!D256+FOM_Curves!J256+FOM_Curves!K256)*FOM_Curves!A256</f>
        <v>3.6853248275981256</v>
      </c>
      <c r="H257" s="42">
        <f ca="1">(FOM_Curves!D256+FOM_Curves!L256+FOM_Curves!M256)*FOM_Curves!A256</f>
        <v>3.6853248275981256</v>
      </c>
      <c r="I257" s="42">
        <f ca="1">(FOM_Curves!$D$9+FOM_Curves!N256+FOM_Curves!O256)*FOM_Curves!A256</f>
        <v>1.7524128323315666</v>
      </c>
      <c r="J257" s="42">
        <f ca="1">(FOM_Curves!D256+FOM_Curves!P256+FOM_Curves!Q256)*FOM_Curves!A256</f>
        <v>3.6404404886800101</v>
      </c>
      <c r="K257" s="42">
        <f ca="1">(FOM_Curves!D256+FOM_Curves!R256+FOM_Curves!S256)*FOM_Curves!A256</f>
        <v>3.6853248275981256</v>
      </c>
      <c r="L257" s="42">
        <f ca="1">(FOM_Curves!D256+FOM_Curves!T256+FOM_Curves!U256)*FOM_Curves!A256</f>
        <v>3.6853248275981256</v>
      </c>
      <c r="M257" s="42">
        <f ca="1">(FOM_Curves!D256+FOM_Curves!V256+FOM_Curves!W256)*FOM_Curves!A256</f>
        <v>3.6468525370968843</v>
      </c>
      <c r="N257" s="42">
        <f ca="1">(FOM_Curves!D256+FOM_Curves!X256+FOM_Curves!Y256)*FOM_Curves!A256</f>
        <v>3.6853248275981256</v>
      </c>
      <c r="O257" s="42">
        <f ca="1">(FOM_Curves!D256+FOM_Curves!Z256+FOM_Curves!AA256)*FOM_Curves!A256</f>
        <v>3.6853248275981256</v>
      </c>
    </row>
    <row r="258" spans="3:15" x14ac:dyDescent="0.2">
      <c r="C258" s="33">
        <v>44743</v>
      </c>
      <c r="D258" s="42">
        <f ca="1">FOM_Curves!D257*FOM_Curves!A257</f>
        <v>3.6926000390669809</v>
      </c>
      <c r="E258" s="42">
        <f ca="1">(FOM_Curves!D257+FOM_Curves!F257+FOM_Curves!G257)*FOM_Curves!A257</f>
        <v>3.6926000390669809</v>
      </c>
      <c r="F258" s="42">
        <f ca="1">(FOM_Curves!D257+FOM_Curves!H257+FOM_Curves!I257)*FOM_Curves!A257</f>
        <v>3.6926000390669809</v>
      </c>
      <c r="G258" s="42">
        <f ca="1">(FOM_Curves!D257+FOM_Curves!J257+FOM_Curves!K257)*FOM_Curves!A257</f>
        <v>3.6926000390669809</v>
      </c>
      <c r="H258" s="42">
        <f ca="1">(FOM_Curves!D257+FOM_Curves!L257+FOM_Curves!M257)*FOM_Curves!A257</f>
        <v>3.6926000390669809</v>
      </c>
      <c r="I258" s="42">
        <f ca="1">(FOM_Curves!$D$9+FOM_Curves!N257+FOM_Curves!O257)*FOM_Curves!A257</f>
        <v>1.7440380034165832</v>
      </c>
      <c r="J258" s="42">
        <f ca="1">(FOM_Curves!D257+FOM_Curves!P257+FOM_Curves!Q257)*FOM_Curves!A257</f>
        <v>3.6479302036336985</v>
      </c>
      <c r="K258" s="42">
        <f ca="1">(FOM_Curves!D257+FOM_Curves!R257+FOM_Curves!S257)*FOM_Curves!A257</f>
        <v>3.6926000390669809</v>
      </c>
      <c r="L258" s="42">
        <f ca="1">(FOM_Curves!D257+FOM_Curves!T257+FOM_Curves!U257)*FOM_Curves!A257</f>
        <v>3.6926000390669809</v>
      </c>
      <c r="M258" s="42">
        <f ca="1">(FOM_Curves!D257+FOM_Curves!V257+FOM_Curves!W257)*FOM_Curves!A257</f>
        <v>3.6543116086955965</v>
      </c>
      <c r="N258" s="42">
        <f ca="1">(FOM_Curves!D257+FOM_Curves!X257+FOM_Curves!Y257)*FOM_Curves!A257</f>
        <v>3.6926000390669809</v>
      </c>
      <c r="O258" s="42">
        <f ca="1">(FOM_Curves!D257+FOM_Curves!Z257+FOM_Curves!AA257)*FOM_Curves!A257</f>
        <v>3.6926000390669809</v>
      </c>
    </row>
    <row r="259" spans="3:15" x14ac:dyDescent="0.2">
      <c r="C259" s="33">
        <v>44774</v>
      </c>
      <c r="D259" s="42">
        <f ca="1">FOM_Curves!D258*FOM_Curves!A258</f>
        <v>3.6711449455085226</v>
      </c>
      <c r="E259" s="42">
        <f ca="1">(FOM_Curves!D258+FOM_Curves!F258+FOM_Curves!G258)*FOM_Curves!A258</f>
        <v>3.6711449455085226</v>
      </c>
      <c r="F259" s="42">
        <f ca="1">(FOM_Curves!D258+FOM_Curves!H258+FOM_Curves!I258)*FOM_Curves!A258</f>
        <v>3.6711449455085226</v>
      </c>
      <c r="G259" s="42">
        <f ca="1">(FOM_Curves!D258+FOM_Curves!J258+FOM_Curves!K258)*FOM_Curves!A258</f>
        <v>3.6711449455085226</v>
      </c>
      <c r="H259" s="42">
        <f ca="1">(FOM_Curves!D258+FOM_Curves!L258+FOM_Curves!M258)*FOM_Curves!A258</f>
        <v>3.6711449455085226</v>
      </c>
      <c r="I259" s="42">
        <f ca="1">(FOM_Curves!$D$9+FOM_Curves!N258+FOM_Curves!O258)*FOM_Curves!A258</f>
        <v>1.7357043743750182</v>
      </c>
      <c r="J259" s="42">
        <f ca="1">(FOM_Curves!D258+FOM_Curves!P258+FOM_Curves!Q258)*FOM_Curves!A258</f>
        <v>3.6266885583126749</v>
      </c>
      <c r="K259" s="42">
        <f ca="1">(FOM_Curves!D258+FOM_Curves!R258+FOM_Curves!S258)*FOM_Curves!A258</f>
        <v>3.6711449455085226</v>
      </c>
      <c r="L259" s="42">
        <f ca="1">(FOM_Curves!D258+FOM_Curves!T258+FOM_Curves!U258)*FOM_Curves!A258</f>
        <v>3.6711449455085226</v>
      </c>
      <c r="M259" s="42">
        <f ca="1">(FOM_Curves!D258+FOM_Curves!V258+FOM_Curves!W258)*FOM_Curves!A258</f>
        <v>3.6330394707692251</v>
      </c>
      <c r="N259" s="42">
        <f ca="1">(FOM_Curves!D258+FOM_Curves!X258+FOM_Curves!Y258)*FOM_Curves!A258</f>
        <v>3.6711449455085226</v>
      </c>
      <c r="O259" s="42">
        <f ca="1">(FOM_Curves!D258+FOM_Curves!Z258+FOM_Curves!AA258)*FOM_Curves!A258</f>
        <v>3.6711449455085226</v>
      </c>
    </row>
    <row r="260" spans="3:15" x14ac:dyDescent="0.2">
      <c r="C260" s="33">
        <v>44805</v>
      </c>
      <c r="D260" s="42">
        <f ca="1">FOM_Curves!D259*FOM_Curves!A259</f>
        <v>3.6655486220682074</v>
      </c>
      <c r="E260" s="42">
        <f ca="1">(FOM_Curves!D259+FOM_Curves!F259+FOM_Curves!G259)*FOM_Curves!A259</f>
        <v>3.6655486220682074</v>
      </c>
      <c r="F260" s="42">
        <f ca="1">(FOM_Curves!D259+FOM_Curves!H259+FOM_Curves!I259)*FOM_Curves!A259</f>
        <v>3.6655486220682074</v>
      </c>
      <c r="G260" s="42">
        <f ca="1">(FOM_Curves!D259+FOM_Curves!J259+FOM_Curves!K259)*FOM_Curves!A259</f>
        <v>3.6655486220682074</v>
      </c>
      <c r="H260" s="42">
        <f ca="1">(FOM_Curves!D259+FOM_Curves!L259+FOM_Curves!M259)*FOM_Curves!A259</f>
        <v>3.6655486220682074</v>
      </c>
      <c r="I260" s="42">
        <f ca="1">(FOM_Curves!$D$9+FOM_Curves!N259+FOM_Curves!O259)*FOM_Curves!A259</f>
        <v>1.7276786037962253</v>
      </c>
      <c r="J260" s="42">
        <f ca="1">(FOM_Curves!D259+FOM_Curves!P259+FOM_Curves!Q259)*FOM_Curves!A259</f>
        <v>3.6212977979680478</v>
      </c>
      <c r="K260" s="42">
        <f ca="1">(FOM_Curves!D259+FOM_Curves!R259+FOM_Curves!S259)*FOM_Curves!A259</f>
        <v>3.6655486220682074</v>
      </c>
      <c r="L260" s="42">
        <f ca="1">(FOM_Curves!D259+FOM_Curves!T259+FOM_Curves!U259)*FOM_Curves!A259</f>
        <v>3.6655486220682074</v>
      </c>
      <c r="M260" s="42">
        <f ca="1">(FOM_Curves!D259+FOM_Curves!V259+FOM_Curves!W259)*FOM_Curves!A259</f>
        <v>3.6276193442680711</v>
      </c>
      <c r="N260" s="42">
        <f ca="1">(FOM_Curves!D259+FOM_Curves!X259+FOM_Curves!Y259)*FOM_Curves!A259</f>
        <v>3.6655486220682074</v>
      </c>
      <c r="O260" s="42">
        <f ca="1">(FOM_Curves!D259+FOM_Curves!Z259+FOM_Curves!AA259)*FOM_Curves!A259</f>
        <v>3.6655486220682074</v>
      </c>
    </row>
    <row r="261" spans="3:15" x14ac:dyDescent="0.2">
      <c r="C261" s="33">
        <v>44835</v>
      </c>
      <c r="D261" s="42">
        <f ca="1">FOM_Curves!D260*FOM_Curves!A260</f>
        <v>3.7468123675710499</v>
      </c>
      <c r="E261" s="42">
        <f ca="1">(FOM_Curves!D260+FOM_Curves!F260+FOM_Curves!G260)*FOM_Curves!A260</f>
        <v>3.7468123675710499</v>
      </c>
      <c r="F261" s="42">
        <f ca="1">(FOM_Curves!D260+FOM_Curves!H260+FOM_Curves!I260)*FOM_Curves!A260</f>
        <v>3.7468123675710499</v>
      </c>
      <c r="G261" s="42">
        <f ca="1">(FOM_Curves!D260+FOM_Curves!J260+FOM_Curves!K260)*FOM_Curves!A260</f>
        <v>3.7468123675710499</v>
      </c>
      <c r="H261" s="42">
        <f ca="1">(FOM_Curves!D260+FOM_Curves!L260+FOM_Curves!M260)*FOM_Curves!A260</f>
        <v>3.7468123675710499</v>
      </c>
      <c r="I261" s="42">
        <f ca="1">(FOM_Curves!$D$9+FOM_Curves!N260+FOM_Curves!O260)*FOM_Curves!A260</f>
        <v>1.7194254387661287</v>
      </c>
      <c r="J261" s="42">
        <f ca="1">(FOM_Curves!D260+FOM_Curves!P260+FOM_Curves!Q260)*FOM_Curves!A260</f>
        <v>3.702772930793286</v>
      </c>
      <c r="K261" s="42">
        <f ca="1">(FOM_Curves!D260+FOM_Curves!R260+FOM_Curves!S260)*FOM_Curves!A260</f>
        <v>3.7468123675710499</v>
      </c>
      <c r="L261" s="42">
        <f ca="1">(FOM_Curves!D260+FOM_Curves!T260+FOM_Curves!U260)*FOM_Curves!A260</f>
        <v>3.7468123675710499</v>
      </c>
      <c r="M261" s="42">
        <f ca="1">(FOM_Curves!D260+FOM_Curves!V260+FOM_Curves!W260)*FOM_Curves!A260</f>
        <v>3.7090642789043953</v>
      </c>
      <c r="N261" s="42">
        <f ca="1">(FOM_Curves!D260+FOM_Curves!X260+FOM_Curves!Y260)*FOM_Curves!A260</f>
        <v>3.7468123675710499</v>
      </c>
      <c r="O261" s="42">
        <f ca="1">(FOM_Curves!D260+FOM_Curves!Z260+FOM_Curves!AA260)*FOM_Curves!A260</f>
        <v>3.7468123675710499</v>
      </c>
    </row>
    <row r="262" spans="3:15" x14ac:dyDescent="0.2">
      <c r="C262" s="33">
        <v>44866</v>
      </c>
      <c r="D262" s="42">
        <f ca="1">FOM_Curves!D261*FOM_Curves!A261</f>
        <v>3.8296884406949414</v>
      </c>
      <c r="E262" s="42">
        <f ca="1">(FOM_Curves!D261+FOM_Curves!F261+FOM_Curves!G261)*FOM_Curves!A261</f>
        <v>3.8296884406949414</v>
      </c>
      <c r="F262" s="42">
        <f ca="1">(FOM_Curves!D261+FOM_Curves!H261+FOM_Curves!I261)*FOM_Curves!A261</f>
        <v>3.8296884406949414</v>
      </c>
      <c r="G262" s="42">
        <f ca="1">(FOM_Curves!D261+FOM_Curves!J261+FOM_Curves!K261)*FOM_Curves!A261</f>
        <v>3.8296884406949414</v>
      </c>
      <c r="H262" s="42">
        <f ca="1">(FOM_Curves!D261+FOM_Curves!L261+FOM_Curves!M261)*FOM_Curves!A261</f>
        <v>3.8296884406949414</v>
      </c>
      <c r="I262" s="42">
        <f ca="1">(FOM_Curves!$D$9+FOM_Curves!N261+FOM_Curves!O261)*FOM_Curves!A261</f>
        <v>1.7114771496066186</v>
      </c>
      <c r="J262" s="42">
        <f ca="1">(FOM_Curves!D261+FOM_Curves!P261+FOM_Curves!Q261)*FOM_Curves!A261</f>
        <v>3.7858525824906004</v>
      </c>
      <c r="K262" s="42">
        <f ca="1">(FOM_Curves!D261+FOM_Curves!R261+FOM_Curves!S261)*FOM_Curves!A261</f>
        <v>3.8296884406949414</v>
      </c>
      <c r="L262" s="42">
        <f ca="1">(FOM_Curves!D261+FOM_Curves!T261+FOM_Curves!U261)*FOM_Curves!A261</f>
        <v>3.8296884406949414</v>
      </c>
      <c r="M262" s="42">
        <f ca="1">(FOM_Curves!D261+FOM_Curves!V261+FOM_Curves!W261)*FOM_Curves!A261</f>
        <v>3.7921148479483642</v>
      </c>
      <c r="N262" s="42">
        <f ca="1">(FOM_Curves!D261+FOM_Curves!X261+FOM_Curves!Y261)*FOM_Curves!A261</f>
        <v>3.8296884406949414</v>
      </c>
      <c r="O262" s="42">
        <f ca="1">(FOM_Curves!D261+FOM_Curves!Z261+FOM_Curves!AA261)*FOM_Curves!A261</f>
        <v>3.8296884406949414</v>
      </c>
    </row>
    <row r="263" spans="3:15" x14ac:dyDescent="0.2">
      <c r="C263" s="33">
        <v>44896</v>
      </c>
      <c r="D263" s="42">
        <f ca="1">FOM_Curves!D262*FOM_Curves!A262</f>
        <v>3.830719315817614</v>
      </c>
      <c r="E263" s="42">
        <f ca="1">(FOM_Curves!D262+FOM_Curves!F262+FOM_Curves!G262)*FOM_Curves!A262</f>
        <v>3.830719315817614</v>
      </c>
      <c r="F263" s="42">
        <f ca="1">(FOM_Curves!D262+FOM_Curves!H262+FOM_Curves!I262)*FOM_Curves!A262</f>
        <v>3.830719315817614</v>
      </c>
      <c r="G263" s="42">
        <f ca="1">(FOM_Curves!D262+FOM_Curves!J262+FOM_Curves!K262)*FOM_Curves!A262</f>
        <v>3.830719315817614</v>
      </c>
      <c r="H263" s="42">
        <f ca="1">(FOM_Curves!D262+FOM_Curves!L262+FOM_Curves!M262)*FOM_Curves!A262</f>
        <v>3.830719315817614</v>
      </c>
      <c r="I263" s="42">
        <f ca="1">(FOM_Curves!$D$9+FOM_Curves!N262+FOM_Curves!O262)*FOM_Curves!A262</f>
        <v>1.7033036508792874</v>
      </c>
      <c r="J263" s="42">
        <f ca="1">(FOM_Curves!D262+FOM_Curves!P262+FOM_Curves!Q262)*FOM_Curves!A262</f>
        <v>3.7870928044522461</v>
      </c>
      <c r="K263" s="42">
        <f ca="1">(FOM_Curves!D262+FOM_Curves!R262+FOM_Curves!S262)*FOM_Curves!A262</f>
        <v>3.830719315817614</v>
      </c>
      <c r="L263" s="42">
        <f ca="1">(FOM_Curves!D262+FOM_Curves!T262+FOM_Curves!U262)*FOM_Curves!A262</f>
        <v>3.830719315817614</v>
      </c>
      <c r="M263" s="42">
        <f ca="1">(FOM_Curves!D262+FOM_Curves!V262+FOM_Curves!W262)*FOM_Curves!A262</f>
        <v>3.7933251632187273</v>
      </c>
      <c r="N263" s="42">
        <f ca="1">(FOM_Curves!D262+FOM_Curves!X262+FOM_Curves!Y262)*FOM_Curves!A262</f>
        <v>3.830719315817614</v>
      </c>
      <c r="O263" s="42">
        <f ca="1">(FOM_Curves!D262+FOM_Curves!Z262+FOM_Curves!AA262)*FOM_Curves!A262</f>
        <v>3.830719315817614</v>
      </c>
    </row>
    <row r="264" spans="3:15" x14ac:dyDescent="0.2">
      <c r="C264" s="33">
        <v>44927</v>
      </c>
      <c r="D264" s="42">
        <f>FOM_Curves!D263*FOM_Curves!A263</f>
        <v>0</v>
      </c>
      <c r="E264" s="42">
        <f>(FOM_Curves!D263+FOM_Curves!F263+FOM_Curves!G263)*FOM_Curves!A263</f>
        <v>0</v>
      </c>
      <c r="F264" s="42">
        <f>(FOM_Curves!D263+FOM_Curves!H263+FOM_Curves!I263)*FOM_Curves!A263</f>
        <v>0</v>
      </c>
      <c r="G264" s="42">
        <f>(FOM_Curves!D263+FOM_Curves!J263+FOM_Curves!K263)*FOM_Curves!A263</f>
        <v>0</v>
      </c>
      <c r="H264" s="42">
        <f>(FOM_Curves!D263+FOM_Curves!L263+FOM_Curves!M263)*FOM_Curves!A263</f>
        <v>0</v>
      </c>
      <c r="I264" s="42">
        <f>(FOM_Curves!$D$9+FOM_Curves!N263+FOM_Curves!O263)*FOM_Curves!A263</f>
        <v>0</v>
      </c>
      <c r="J264" s="42">
        <f>(FOM_Curves!D263+FOM_Curves!P263+FOM_Curves!Q263)*FOM_Curves!A263</f>
        <v>0</v>
      </c>
      <c r="K264" s="42">
        <f>(FOM_Curves!D263+FOM_Curves!R263+FOM_Curves!S263)*FOM_Curves!A263</f>
        <v>0</v>
      </c>
      <c r="L264" s="42">
        <f>(FOM_Curves!D263+FOM_Curves!T263+FOM_Curves!U263)*FOM_Curves!A263</f>
        <v>0</v>
      </c>
      <c r="M264" s="42">
        <f>(FOM_Curves!D263+FOM_Curves!V263+FOM_Curves!W263)*FOM_Curves!A263</f>
        <v>0</v>
      </c>
      <c r="N264" s="42">
        <f>(FOM_Curves!D263+FOM_Curves!X263+FOM_Curves!Y263)*FOM_Curves!A263</f>
        <v>0</v>
      </c>
      <c r="O264" s="42">
        <f>(FOM_Curves!D263+FOM_Curves!Z263+FOM_Curves!AA263)*FOM_Curves!A263</f>
        <v>0</v>
      </c>
    </row>
    <row r="265" spans="3:15" x14ac:dyDescent="0.2">
      <c r="C265" s="33">
        <v>44958</v>
      </c>
      <c r="D265" s="42">
        <f>FOM_Curves!D264*FOM_Curves!A264</f>
        <v>0</v>
      </c>
      <c r="E265" s="42">
        <f>(FOM_Curves!D264+FOM_Curves!F264+FOM_Curves!G264)*FOM_Curves!A264</f>
        <v>0</v>
      </c>
      <c r="F265" s="42">
        <f>(FOM_Curves!D264+FOM_Curves!H264+FOM_Curves!I264)*FOM_Curves!A264</f>
        <v>0</v>
      </c>
      <c r="G265" s="42">
        <f>(FOM_Curves!D264+FOM_Curves!J264+FOM_Curves!K264)*FOM_Curves!A264</f>
        <v>0</v>
      </c>
      <c r="H265" s="42">
        <f>(FOM_Curves!D264+FOM_Curves!L264+FOM_Curves!M264)*FOM_Curves!A264</f>
        <v>0</v>
      </c>
      <c r="I265" s="42">
        <f>(FOM_Curves!$D$9+FOM_Curves!N264+FOM_Curves!O264)*FOM_Curves!A264</f>
        <v>0</v>
      </c>
      <c r="J265" s="42">
        <f>(FOM_Curves!D264+FOM_Curves!P264+FOM_Curves!Q264)*FOM_Curves!A264</f>
        <v>0</v>
      </c>
      <c r="K265" s="42">
        <f>(FOM_Curves!D264+FOM_Curves!R264+FOM_Curves!S264)*FOM_Curves!A264</f>
        <v>0</v>
      </c>
      <c r="L265" s="42">
        <f>(FOM_Curves!D264+FOM_Curves!T264+FOM_Curves!U264)*FOM_Curves!A264</f>
        <v>0</v>
      </c>
      <c r="M265" s="42">
        <f>(FOM_Curves!D264+FOM_Curves!V264+FOM_Curves!W264)*FOM_Curves!A264</f>
        <v>0</v>
      </c>
      <c r="N265" s="42">
        <f>(FOM_Curves!D264+FOM_Curves!X264+FOM_Curves!Y264)*FOM_Curves!A264</f>
        <v>0</v>
      </c>
      <c r="O265" s="42">
        <f>(FOM_Curves!D264+FOM_Curves!Z264+FOM_Curves!AA264)*FOM_Curves!A264</f>
        <v>0</v>
      </c>
    </row>
    <row r="266" spans="3:15" x14ac:dyDescent="0.2">
      <c r="C266" s="33">
        <v>44986</v>
      </c>
      <c r="D266" s="42">
        <f>FOM_Curves!D265*FOM_Curves!A265</f>
        <v>0</v>
      </c>
      <c r="E266" s="42">
        <f>(FOM_Curves!D265+FOM_Curves!F265+FOM_Curves!G265)*FOM_Curves!A265</f>
        <v>0</v>
      </c>
      <c r="F266" s="42">
        <f>(FOM_Curves!D265+FOM_Curves!H265+FOM_Curves!I265)*FOM_Curves!A265</f>
        <v>0</v>
      </c>
      <c r="G266" s="42">
        <f>(FOM_Curves!D265+FOM_Curves!J265+FOM_Curves!K265)*FOM_Curves!A265</f>
        <v>0</v>
      </c>
      <c r="H266" s="42">
        <f>(FOM_Curves!D265+FOM_Curves!L265+FOM_Curves!M265)*FOM_Curves!A265</f>
        <v>0</v>
      </c>
      <c r="I266" s="42">
        <f>(FOM_Curves!$D$9+FOM_Curves!N265+FOM_Curves!O265)*FOM_Curves!A265</f>
        <v>0</v>
      </c>
      <c r="J266" s="42">
        <f>(FOM_Curves!D265+FOM_Curves!P265+FOM_Curves!Q265)*FOM_Curves!A265</f>
        <v>0</v>
      </c>
      <c r="K266" s="42">
        <f>(FOM_Curves!D265+FOM_Curves!R265+FOM_Curves!S265)*FOM_Curves!A265</f>
        <v>0</v>
      </c>
      <c r="L266" s="42">
        <f>(FOM_Curves!D265+FOM_Curves!T265+FOM_Curves!U265)*FOM_Curves!A265</f>
        <v>0</v>
      </c>
      <c r="M266" s="42">
        <f>(FOM_Curves!D265+FOM_Curves!V265+FOM_Curves!W265)*FOM_Curves!A265</f>
        <v>0</v>
      </c>
      <c r="N266" s="42">
        <f>(FOM_Curves!D265+FOM_Curves!X265+FOM_Curves!Y265)*FOM_Curves!A265</f>
        <v>0</v>
      </c>
      <c r="O266" s="42">
        <f>(FOM_Curves!D265+FOM_Curves!Z265+FOM_Curves!AA265)*FOM_Curves!A265</f>
        <v>0</v>
      </c>
    </row>
    <row r="267" spans="3:15" x14ac:dyDescent="0.2">
      <c r="C267" s="33">
        <v>45017</v>
      </c>
      <c r="D267" s="42">
        <f>FOM_Curves!D266*FOM_Curves!A266</f>
        <v>0</v>
      </c>
      <c r="E267" s="42">
        <f>(FOM_Curves!D266+FOM_Curves!F266+FOM_Curves!G266)*FOM_Curves!A266</f>
        <v>0</v>
      </c>
      <c r="F267" s="42">
        <f>(FOM_Curves!D266+FOM_Curves!H266+FOM_Curves!I266)*FOM_Curves!A266</f>
        <v>0</v>
      </c>
      <c r="G267" s="42">
        <f>(FOM_Curves!D266+FOM_Curves!J266+FOM_Curves!K266)*FOM_Curves!A266</f>
        <v>0</v>
      </c>
      <c r="H267" s="42">
        <f>(FOM_Curves!D266+FOM_Curves!L266+FOM_Curves!M266)*FOM_Curves!A266</f>
        <v>0</v>
      </c>
      <c r="I267" s="42">
        <f>(FOM_Curves!$D$9+FOM_Curves!N266+FOM_Curves!O266)*FOM_Curves!A266</f>
        <v>0</v>
      </c>
      <c r="J267" s="42">
        <f>(FOM_Curves!D266+FOM_Curves!P266+FOM_Curves!Q266)*FOM_Curves!A266</f>
        <v>0</v>
      </c>
      <c r="K267" s="42">
        <f>(FOM_Curves!D266+FOM_Curves!R266+FOM_Curves!S266)*FOM_Curves!A266</f>
        <v>0</v>
      </c>
      <c r="L267" s="42">
        <f>(FOM_Curves!D266+FOM_Curves!T266+FOM_Curves!U266)*FOM_Curves!A266</f>
        <v>0</v>
      </c>
      <c r="M267" s="42">
        <f>(FOM_Curves!D266+FOM_Curves!V266+FOM_Curves!W266)*FOM_Curves!A266</f>
        <v>0</v>
      </c>
      <c r="N267" s="42">
        <f>(FOM_Curves!D266+FOM_Curves!X266+FOM_Curves!Y266)*FOM_Curves!A266</f>
        <v>0</v>
      </c>
      <c r="O267" s="42">
        <f>(FOM_Curves!D266+FOM_Curves!Z266+FOM_Curves!AA266)*FOM_Curves!A266</f>
        <v>0</v>
      </c>
    </row>
    <row r="268" spans="3:15" x14ac:dyDescent="0.2">
      <c r="C268" s="33">
        <v>45047</v>
      </c>
      <c r="D268" s="42">
        <f>FOM_Curves!D267*FOM_Curves!A267</f>
        <v>0</v>
      </c>
      <c r="E268" s="42">
        <f>(FOM_Curves!D267+FOM_Curves!F267+FOM_Curves!G267)*FOM_Curves!A267</f>
        <v>0</v>
      </c>
      <c r="F268" s="42">
        <f>(FOM_Curves!D267+FOM_Curves!H267+FOM_Curves!I267)*FOM_Curves!A267</f>
        <v>0</v>
      </c>
      <c r="G268" s="42">
        <f>(FOM_Curves!D267+FOM_Curves!J267+FOM_Curves!K267)*FOM_Curves!A267</f>
        <v>0</v>
      </c>
      <c r="H268" s="42">
        <f>(FOM_Curves!D267+FOM_Curves!L267+FOM_Curves!M267)*FOM_Curves!A267</f>
        <v>0</v>
      </c>
      <c r="I268" s="42">
        <f>(FOM_Curves!$D$9+FOM_Curves!N267+FOM_Curves!O267)*FOM_Curves!A267</f>
        <v>0</v>
      </c>
      <c r="J268" s="42">
        <f>(FOM_Curves!D267+FOM_Curves!P267+FOM_Curves!Q267)*FOM_Curves!A267</f>
        <v>0</v>
      </c>
      <c r="K268" s="42">
        <f>(FOM_Curves!D267+FOM_Curves!R267+FOM_Curves!S267)*FOM_Curves!A267</f>
        <v>0</v>
      </c>
      <c r="L268" s="42">
        <f>(FOM_Curves!D267+FOM_Curves!T267+FOM_Curves!U267)*FOM_Curves!A267</f>
        <v>0</v>
      </c>
      <c r="M268" s="42">
        <f>(FOM_Curves!D267+FOM_Curves!V267+FOM_Curves!W267)*FOM_Curves!A267</f>
        <v>0</v>
      </c>
      <c r="N268" s="42">
        <f>(FOM_Curves!D267+FOM_Curves!X267+FOM_Curves!Y267)*FOM_Curves!A267</f>
        <v>0</v>
      </c>
      <c r="O268" s="42">
        <f>(FOM_Curves!D267+FOM_Curves!Z267+FOM_Curves!AA267)*FOM_Curves!A267</f>
        <v>0</v>
      </c>
    </row>
    <row r="269" spans="3:15" x14ac:dyDescent="0.2">
      <c r="C269" s="33">
        <v>45078</v>
      </c>
      <c r="D269" s="42">
        <f>FOM_Curves!D268*FOM_Curves!A268</f>
        <v>0</v>
      </c>
      <c r="E269" s="42">
        <f>(FOM_Curves!D268+FOM_Curves!F268+FOM_Curves!G268)*FOM_Curves!A268</f>
        <v>0</v>
      </c>
      <c r="F269" s="42">
        <f>(FOM_Curves!D268+FOM_Curves!H268+FOM_Curves!I268)*FOM_Curves!A268</f>
        <v>0</v>
      </c>
      <c r="G269" s="42">
        <f>(FOM_Curves!D268+FOM_Curves!J268+FOM_Curves!K268)*FOM_Curves!A268</f>
        <v>0</v>
      </c>
      <c r="H269" s="42">
        <f>(FOM_Curves!D268+FOM_Curves!L268+FOM_Curves!M268)*FOM_Curves!A268</f>
        <v>0</v>
      </c>
      <c r="I269" s="42">
        <f>(FOM_Curves!$D$9+FOM_Curves!N268+FOM_Curves!O268)*FOM_Curves!A268</f>
        <v>0</v>
      </c>
      <c r="J269" s="42">
        <f>(FOM_Curves!D268+FOM_Curves!P268+FOM_Curves!Q268)*FOM_Curves!A268</f>
        <v>0</v>
      </c>
      <c r="K269" s="42">
        <f>(FOM_Curves!D268+FOM_Curves!R268+FOM_Curves!S268)*FOM_Curves!A268</f>
        <v>0</v>
      </c>
      <c r="L269" s="42">
        <f>(FOM_Curves!D268+FOM_Curves!T268+FOM_Curves!U268)*FOM_Curves!A268</f>
        <v>0</v>
      </c>
      <c r="M269" s="42">
        <f>(FOM_Curves!D268+FOM_Curves!V268+FOM_Curves!W268)*FOM_Curves!A268</f>
        <v>0</v>
      </c>
      <c r="N269" s="42">
        <f>(FOM_Curves!D268+FOM_Curves!X268+FOM_Curves!Y268)*FOM_Curves!A268</f>
        <v>0</v>
      </c>
      <c r="O269" s="42">
        <f>(FOM_Curves!D268+FOM_Curves!Z268+FOM_Curves!AA268)*FOM_Curves!A268</f>
        <v>0</v>
      </c>
    </row>
    <row r="270" spans="3:15" x14ac:dyDescent="0.2">
      <c r="C270" s="33">
        <v>45108</v>
      </c>
      <c r="D270" s="42">
        <f>FOM_Curves!D269*FOM_Curves!A269</f>
        <v>0</v>
      </c>
      <c r="E270" s="42">
        <f>(FOM_Curves!D269+FOM_Curves!F269+FOM_Curves!G269)*FOM_Curves!A269</f>
        <v>0</v>
      </c>
      <c r="F270" s="42">
        <f>(FOM_Curves!D269+FOM_Curves!H269+FOM_Curves!I269)*FOM_Curves!A269</f>
        <v>0</v>
      </c>
      <c r="G270" s="42">
        <f>(FOM_Curves!D269+FOM_Curves!J269+FOM_Curves!K269)*FOM_Curves!A269</f>
        <v>0</v>
      </c>
      <c r="H270" s="42">
        <f>(FOM_Curves!D269+FOM_Curves!L269+FOM_Curves!M269)*FOM_Curves!A269</f>
        <v>0</v>
      </c>
      <c r="I270" s="42">
        <f>(FOM_Curves!$D$9+FOM_Curves!N269+FOM_Curves!O269)*FOM_Curves!A269</f>
        <v>0</v>
      </c>
      <c r="J270" s="42">
        <f>(FOM_Curves!D269+FOM_Curves!P269+FOM_Curves!Q269)*FOM_Curves!A269</f>
        <v>0</v>
      </c>
      <c r="K270" s="42">
        <f>(FOM_Curves!D269+FOM_Curves!R269+FOM_Curves!S269)*FOM_Curves!A269</f>
        <v>0</v>
      </c>
      <c r="L270" s="42">
        <f>(FOM_Curves!D269+FOM_Curves!T269+FOM_Curves!U269)*FOM_Curves!A269</f>
        <v>0</v>
      </c>
      <c r="M270" s="42">
        <f>(FOM_Curves!D269+FOM_Curves!V269+FOM_Curves!W269)*FOM_Curves!A269</f>
        <v>0</v>
      </c>
      <c r="N270" s="42">
        <f>(FOM_Curves!D269+FOM_Curves!X269+FOM_Curves!Y269)*FOM_Curves!A269</f>
        <v>0</v>
      </c>
      <c r="O270" s="42">
        <f>(FOM_Curves!D269+FOM_Curves!Z269+FOM_Curves!AA269)*FOM_Curves!A269</f>
        <v>0</v>
      </c>
    </row>
    <row r="271" spans="3:15" x14ac:dyDescent="0.2">
      <c r="C271" s="33">
        <v>45139</v>
      </c>
      <c r="D271" s="42">
        <f>FOM_Curves!D270*FOM_Curves!A270</f>
        <v>0</v>
      </c>
      <c r="E271" s="42">
        <f>(FOM_Curves!D270+FOM_Curves!F270+FOM_Curves!G270)*FOM_Curves!A270</f>
        <v>0</v>
      </c>
      <c r="F271" s="42">
        <f>(FOM_Curves!D270+FOM_Curves!H270+FOM_Curves!I270)*FOM_Curves!A270</f>
        <v>0</v>
      </c>
      <c r="G271" s="42">
        <f>(FOM_Curves!D270+FOM_Curves!J270+FOM_Curves!K270)*FOM_Curves!A270</f>
        <v>0</v>
      </c>
      <c r="H271" s="42">
        <f>(FOM_Curves!D270+FOM_Curves!L270+FOM_Curves!M270)*FOM_Curves!A270</f>
        <v>0</v>
      </c>
      <c r="I271" s="42">
        <f>(FOM_Curves!$D$9+FOM_Curves!N270+FOM_Curves!O270)*FOM_Curves!A270</f>
        <v>0</v>
      </c>
      <c r="J271" s="42">
        <f>(FOM_Curves!D270+FOM_Curves!P270+FOM_Curves!Q270)*FOM_Curves!A270</f>
        <v>0</v>
      </c>
      <c r="K271" s="42">
        <f>(FOM_Curves!D270+FOM_Curves!R270+FOM_Curves!S270)*FOM_Curves!A270</f>
        <v>0</v>
      </c>
      <c r="L271" s="42">
        <f>(FOM_Curves!D270+FOM_Curves!T270+FOM_Curves!U270)*FOM_Curves!A270</f>
        <v>0</v>
      </c>
      <c r="M271" s="42">
        <f>(FOM_Curves!D270+FOM_Curves!V270+FOM_Curves!W270)*FOM_Curves!A270</f>
        <v>0</v>
      </c>
      <c r="N271" s="42">
        <f>(FOM_Curves!D270+FOM_Curves!X270+FOM_Curves!Y270)*FOM_Curves!A270</f>
        <v>0</v>
      </c>
      <c r="O271" s="42">
        <f>(FOM_Curves!D270+FOM_Curves!Z270+FOM_Curves!AA270)*FOM_Curves!A270</f>
        <v>0</v>
      </c>
    </row>
    <row r="272" spans="3:15" x14ac:dyDescent="0.2">
      <c r="C272" s="33">
        <v>45170</v>
      </c>
      <c r="D272" s="42">
        <f>FOM_Curves!D271*FOM_Curves!A271</f>
        <v>0</v>
      </c>
      <c r="E272" s="42">
        <f>(FOM_Curves!D271+FOM_Curves!F271+FOM_Curves!G271)*FOM_Curves!A271</f>
        <v>0</v>
      </c>
      <c r="F272" s="42">
        <f>(FOM_Curves!D271+FOM_Curves!H271+FOM_Curves!I271)*FOM_Curves!A271</f>
        <v>0</v>
      </c>
      <c r="G272" s="42">
        <f>(FOM_Curves!D271+FOM_Curves!J271+FOM_Curves!K271)*FOM_Curves!A271</f>
        <v>0</v>
      </c>
      <c r="H272" s="42">
        <f>(FOM_Curves!D271+FOM_Curves!L271+FOM_Curves!M271)*FOM_Curves!A271</f>
        <v>0</v>
      </c>
      <c r="I272" s="42">
        <f>(FOM_Curves!$D$9+FOM_Curves!N271+FOM_Curves!O271)*FOM_Curves!A271</f>
        <v>0</v>
      </c>
      <c r="J272" s="42">
        <f>(FOM_Curves!D271+FOM_Curves!P271+FOM_Curves!Q271)*FOM_Curves!A271</f>
        <v>0</v>
      </c>
      <c r="K272" s="42">
        <f>(FOM_Curves!D271+FOM_Curves!R271+FOM_Curves!S271)*FOM_Curves!A271</f>
        <v>0</v>
      </c>
      <c r="L272" s="42">
        <f>(FOM_Curves!D271+FOM_Curves!T271+FOM_Curves!U271)*FOM_Curves!A271</f>
        <v>0</v>
      </c>
      <c r="M272" s="42">
        <f>(FOM_Curves!D271+FOM_Curves!V271+FOM_Curves!W271)*FOM_Curves!A271</f>
        <v>0</v>
      </c>
      <c r="N272" s="42">
        <f>(FOM_Curves!D271+FOM_Curves!X271+FOM_Curves!Y271)*FOM_Curves!A271</f>
        <v>0</v>
      </c>
      <c r="O272" s="42">
        <f>(FOM_Curves!D271+FOM_Curves!Z271+FOM_Curves!AA271)*FOM_Curves!A271</f>
        <v>0</v>
      </c>
    </row>
    <row r="273" spans="3:15" x14ac:dyDescent="0.2">
      <c r="C273" s="33">
        <v>45200</v>
      </c>
      <c r="D273" s="42">
        <f>FOM_Curves!D272*FOM_Curves!A272</f>
        <v>0</v>
      </c>
      <c r="E273" s="42">
        <f>(FOM_Curves!D272+FOM_Curves!F272+FOM_Curves!G272)*FOM_Curves!A272</f>
        <v>0</v>
      </c>
      <c r="F273" s="42">
        <f>(FOM_Curves!D272+FOM_Curves!H272+FOM_Curves!I272)*FOM_Curves!A272</f>
        <v>0</v>
      </c>
      <c r="G273" s="42">
        <f>(FOM_Curves!D272+FOM_Curves!J272+FOM_Curves!K272)*FOM_Curves!A272</f>
        <v>0</v>
      </c>
      <c r="H273" s="42">
        <f>(FOM_Curves!D272+FOM_Curves!L272+FOM_Curves!M272)*FOM_Curves!A272</f>
        <v>0</v>
      </c>
      <c r="I273" s="42">
        <f>(FOM_Curves!$D$9+FOM_Curves!N272+FOM_Curves!O272)*FOM_Curves!A272</f>
        <v>0</v>
      </c>
      <c r="J273" s="42">
        <f>(FOM_Curves!D272+FOM_Curves!P272+FOM_Curves!Q272)*FOM_Curves!A272</f>
        <v>0</v>
      </c>
      <c r="K273" s="42">
        <f>(FOM_Curves!D272+FOM_Curves!R272+FOM_Curves!S272)*FOM_Curves!A272</f>
        <v>0</v>
      </c>
      <c r="L273" s="42">
        <f>(FOM_Curves!D272+FOM_Curves!T272+FOM_Curves!U272)*FOM_Curves!A272</f>
        <v>0</v>
      </c>
      <c r="M273" s="42">
        <f>(FOM_Curves!D272+FOM_Curves!V272+FOM_Curves!W272)*FOM_Curves!A272</f>
        <v>0</v>
      </c>
      <c r="N273" s="42">
        <f>(FOM_Curves!D272+FOM_Curves!X272+FOM_Curves!Y272)*FOM_Curves!A272</f>
        <v>0</v>
      </c>
      <c r="O273" s="42">
        <f>(FOM_Curves!D272+FOM_Curves!Z272+FOM_Curves!AA272)*FOM_Curves!A272</f>
        <v>0</v>
      </c>
    </row>
    <row r="274" spans="3:15" x14ac:dyDescent="0.2">
      <c r="C274" s="33">
        <v>45231</v>
      </c>
      <c r="D274" s="42">
        <f>FOM_Curves!D273*FOM_Curves!A273</f>
        <v>0</v>
      </c>
      <c r="E274" s="42">
        <f>(FOM_Curves!D273+FOM_Curves!F273+FOM_Curves!G273)*FOM_Curves!A273</f>
        <v>0</v>
      </c>
      <c r="F274" s="42">
        <f>(FOM_Curves!D273+FOM_Curves!H273+FOM_Curves!I273)*FOM_Curves!A273</f>
        <v>0</v>
      </c>
      <c r="G274" s="42">
        <f>(FOM_Curves!D273+FOM_Curves!J273+FOM_Curves!K273)*FOM_Curves!A273</f>
        <v>0</v>
      </c>
      <c r="H274" s="42">
        <f>(FOM_Curves!D273+FOM_Curves!L273+FOM_Curves!M273)*FOM_Curves!A273</f>
        <v>0</v>
      </c>
      <c r="I274" s="42">
        <f>(FOM_Curves!$D$9+FOM_Curves!N273+FOM_Curves!O273)*FOM_Curves!A273</f>
        <v>0</v>
      </c>
      <c r="J274" s="42">
        <f>(FOM_Curves!D273+FOM_Curves!P273+FOM_Curves!Q273)*FOM_Curves!A273</f>
        <v>0</v>
      </c>
      <c r="K274" s="42">
        <f>(FOM_Curves!D273+FOM_Curves!R273+FOM_Curves!S273)*FOM_Curves!A273</f>
        <v>0</v>
      </c>
      <c r="L274" s="42">
        <f>(FOM_Curves!D273+FOM_Curves!T273+FOM_Curves!U273)*FOM_Curves!A273</f>
        <v>0</v>
      </c>
      <c r="M274" s="42">
        <f>(FOM_Curves!D273+FOM_Curves!V273+FOM_Curves!W273)*FOM_Curves!A273</f>
        <v>0</v>
      </c>
      <c r="N274" s="42">
        <f>(FOM_Curves!D273+FOM_Curves!X273+FOM_Curves!Y273)*FOM_Curves!A273</f>
        <v>0</v>
      </c>
      <c r="O274" s="42">
        <f>(FOM_Curves!D273+FOM_Curves!Z273+FOM_Curves!AA273)*FOM_Curves!A273</f>
        <v>0</v>
      </c>
    </row>
    <row r="275" spans="3:15" x14ac:dyDescent="0.2">
      <c r="C275" s="33">
        <v>45261</v>
      </c>
      <c r="D275" s="42">
        <f>FOM_Curves!D274*FOM_Curves!A274</f>
        <v>0</v>
      </c>
      <c r="E275" s="42">
        <f>(FOM_Curves!D274+FOM_Curves!F274+FOM_Curves!G274)*FOM_Curves!A274</f>
        <v>0</v>
      </c>
      <c r="F275" s="42">
        <f>(FOM_Curves!D274+FOM_Curves!H274+FOM_Curves!I274)*FOM_Curves!A274</f>
        <v>0</v>
      </c>
      <c r="G275" s="42">
        <f>(FOM_Curves!D274+FOM_Curves!J274+FOM_Curves!K274)*FOM_Curves!A274</f>
        <v>0</v>
      </c>
      <c r="H275" s="42">
        <f>(FOM_Curves!D274+FOM_Curves!L274+FOM_Curves!M274)*FOM_Curves!A274</f>
        <v>0</v>
      </c>
      <c r="I275" s="42">
        <f>(FOM_Curves!$D$9+FOM_Curves!N274+FOM_Curves!O274)*FOM_Curves!A274</f>
        <v>0</v>
      </c>
      <c r="J275" s="42">
        <f>(FOM_Curves!D274+FOM_Curves!P274+FOM_Curves!Q274)*FOM_Curves!A274</f>
        <v>0</v>
      </c>
      <c r="K275" s="42">
        <f>(FOM_Curves!D274+FOM_Curves!R274+FOM_Curves!S274)*FOM_Curves!A274</f>
        <v>0</v>
      </c>
      <c r="L275" s="42">
        <f>(FOM_Curves!D274+FOM_Curves!T274+FOM_Curves!U274)*FOM_Curves!A274</f>
        <v>0</v>
      </c>
      <c r="M275" s="42">
        <f>(FOM_Curves!D274+FOM_Curves!V274+FOM_Curves!W274)*FOM_Curves!A274</f>
        <v>0</v>
      </c>
      <c r="N275" s="42">
        <f>(FOM_Curves!D274+FOM_Curves!X274+FOM_Curves!Y274)*FOM_Curves!A274</f>
        <v>0</v>
      </c>
      <c r="O275" s="42">
        <f>(FOM_Curves!D274+FOM_Curves!Z274+FOM_Curves!AA274)*FOM_Curves!A274</f>
        <v>0</v>
      </c>
    </row>
    <row r="276" spans="3:15" x14ac:dyDescent="0.2">
      <c r="C276" s="33">
        <v>45292</v>
      </c>
      <c r="D276" s="42">
        <f>FOM_Curves!D275*FOM_Curves!A275</f>
        <v>0</v>
      </c>
      <c r="E276" s="42">
        <f>(FOM_Curves!D275+FOM_Curves!F275+FOM_Curves!G275)*FOM_Curves!A275</f>
        <v>0</v>
      </c>
      <c r="F276" s="42">
        <f>(FOM_Curves!D275+FOM_Curves!H275+FOM_Curves!I275)*FOM_Curves!A275</f>
        <v>0</v>
      </c>
      <c r="G276" s="42">
        <f>(FOM_Curves!D275+FOM_Curves!J275+FOM_Curves!K275)*FOM_Curves!A275</f>
        <v>0</v>
      </c>
      <c r="H276" s="42">
        <f>(FOM_Curves!D275+FOM_Curves!L275+FOM_Curves!M275)*FOM_Curves!A275</f>
        <v>0</v>
      </c>
      <c r="I276" s="42">
        <f>(FOM_Curves!$D$9+FOM_Curves!N275+FOM_Curves!O275)*FOM_Curves!A275</f>
        <v>0</v>
      </c>
      <c r="J276" s="42">
        <f>(FOM_Curves!D275+FOM_Curves!P275+FOM_Curves!Q275)*FOM_Curves!A275</f>
        <v>0</v>
      </c>
      <c r="K276" s="42">
        <f>(FOM_Curves!D275+FOM_Curves!R275+FOM_Curves!S275)*FOM_Curves!A275</f>
        <v>0</v>
      </c>
      <c r="L276" s="42">
        <f>(FOM_Curves!D275+FOM_Curves!T275+FOM_Curves!U275)*FOM_Curves!A275</f>
        <v>0</v>
      </c>
      <c r="M276" s="42">
        <f>(FOM_Curves!D275+FOM_Curves!V275+FOM_Curves!W275)*FOM_Curves!A275</f>
        <v>0</v>
      </c>
      <c r="N276" s="42">
        <f>(FOM_Curves!D275+FOM_Curves!X275+FOM_Curves!Y275)*FOM_Curves!A275</f>
        <v>0</v>
      </c>
      <c r="O276" s="42">
        <f>(FOM_Curves!D275+FOM_Curves!Z275+FOM_Curves!AA275)*FOM_Curves!A275</f>
        <v>0</v>
      </c>
    </row>
    <row r="277" spans="3:15" x14ac:dyDescent="0.2">
      <c r="C277" s="33">
        <v>45323</v>
      </c>
      <c r="D277" s="42">
        <f>FOM_Curves!D276*FOM_Curves!A276</f>
        <v>0</v>
      </c>
      <c r="E277" s="42">
        <f>(FOM_Curves!D276+FOM_Curves!F276+FOM_Curves!G276)*FOM_Curves!A276</f>
        <v>0</v>
      </c>
      <c r="F277" s="42">
        <f>(FOM_Curves!D276+FOM_Curves!H276+FOM_Curves!I276)*FOM_Curves!A276</f>
        <v>0</v>
      </c>
      <c r="G277" s="42">
        <f>(FOM_Curves!D276+FOM_Curves!J276+FOM_Curves!K276)*FOM_Curves!A276</f>
        <v>0</v>
      </c>
      <c r="H277" s="42">
        <f>(FOM_Curves!D276+FOM_Curves!L276+FOM_Curves!M276)*FOM_Curves!A276</f>
        <v>0</v>
      </c>
      <c r="I277" s="42">
        <f>(FOM_Curves!$D$9+FOM_Curves!N276+FOM_Curves!O276)*FOM_Curves!A276</f>
        <v>0</v>
      </c>
      <c r="J277" s="42">
        <f>(FOM_Curves!D276+FOM_Curves!P276+FOM_Curves!Q276)*FOM_Curves!A276</f>
        <v>0</v>
      </c>
      <c r="K277" s="42">
        <f>(FOM_Curves!D276+FOM_Curves!R276+FOM_Curves!S276)*FOM_Curves!A276</f>
        <v>0</v>
      </c>
      <c r="L277" s="42">
        <f>(FOM_Curves!D276+FOM_Curves!T276+FOM_Curves!U276)*FOM_Curves!A276</f>
        <v>0</v>
      </c>
      <c r="M277" s="42">
        <f>(FOM_Curves!D276+FOM_Curves!V276+FOM_Curves!W276)*FOM_Curves!A276</f>
        <v>0</v>
      </c>
      <c r="N277" s="42">
        <f>(FOM_Curves!D276+FOM_Curves!X276+FOM_Curves!Y276)*FOM_Curves!A276</f>
        <v>0</v>
      </c>
      <c r="O277" s="42">
        <f>(FOM_Curves!D276+FOM_Curves!Z276+FOM_Curves!AA276)*FOM_Curves!A276</f>
        <v>0</v>
      </c>
    </row>
    <row r="278" spans="3:15" x14ac:dyDescent="0.2">
      <c r="C278" s="33">
        <v>45352</v>
      </c>
      <c r="D278" s="42">
        <f>FOM_Curves!D277*FOM_Curves!A277</f>
        <v>0</v>
      </c>
      <c r="E278" s="42">
        <f>(FOM_Curves!D277+FOM_Curves!F277+FOM_Curves!G277)*FOM_Curves!A277</f>
        <v>0</v>
      </c>
      <c r="F278" s="42">
        <f>(FOM_Curves!D277+FOM_Curves!H277+FOM_Curves!I277)*FOM_Curves!A277</f>
        <v>0</v>
      </c>
      <c r="G278" s="42">
        <f>(FOM_Curves!D277+FOM_Curves!J277+FOM_Curves!K277)*FOM_Curves!A277</f>
        <v>0</v>
      </c>
      <c r="H278" s="42">
        <f>(FOM_Curves!D277+FOM_Curves!L277+FOM_Curves!M277)*FOM_Curves!A277</f>
        <v>0</v>
      </c>
      <c r="I278" s="42">
        <f>(FOM_Curves!$D$9+FOM_Curves!N277+FOM_Curves!O277)*FOM_Curves!A277</f>
        <v>0</v>
      </c>
      <c r="J278" s="42">
        <f>(FOM_Curves!D277+FOM_Curves!P277+FOM_Curves!Q277)*FOM_Curves!A277</f>
        <v>0</v>
      </c>
      <c r="K278" s="42">
        <f>(FOM_Curves!D277+FOM_Curves!R277+FOM_Curves!S277)*FOM_Curves!A277</f>
        <v>0</v>
      </c>
      <c r="L278" s="42">
        <f>(FOM_Curves!D277+FOM_Curves!T277+FOM_Curves!U277)*FOM_Curves!A277</f>
        <v>0</v>
      </c>
      <c r="M278" s="42">
        <f>(FOM_Curves!D277+FOM_Curves!V277+FOM_Curves!W277)*FOM_Curves!A277</f>
        <v>0</v>
      </c>
      <c r="N278" s="42">
        <f>(FOM_Curves!D277+FOM_Curves!X277+FOM_Curves!Y277)*FOM_Curves!A277</f>
        <v>0</v>
      </c>
      <c r="O278" s="42">
        <f>(FOM_Curves!D277+FOM_Curves!Z277+FOM_Curves!AA277)*FOM_Curves!A277</f>
        <v>0</v>
      </c>
    </row>
    <row r="279" spans="3:15" x14ac:dyDescent="0.2">
      <c r="C279" s="33">
        <v>45383</v>
      </c>
      <c r="D279" s="42">
        <f>FOM_Curves!D278*FOM_Curves!A278</f>
        <v>0</v>
      </c>
      <c r="E279" s="42">
        <f>(FOM_Curves!D278+FOM_Curves!F278+FOM_Curves!G278)*FOM_Curves!A278</f>
        <v>0</v>
      </c>
      <c r="F279" s="42">
        <f>(FOM_Curves!D278+FOM_Curves!H278+FOM_Curves!I278)*FOM_Curves!A278</f>
        <v>0</v>
      </c>
      <c r="G279" s="42">
        <f>(FOM_Curves!D278+FOM_Curves!J278+FOM_Curves!K278)*FOM_Curves!A278</f>
        <v>0</v>
      </c>
      <c r="H279" s="42">
        <f>(FOM_Curves!D278+FOM_Curves!L278+FOM_Curves!M278)*FOM_Curves!A278</f>
        <v>0</v>
      </c>
      <c r="I279" s="42">
        <f>(FOM_Curves!$D$9+FOM_Curves!N278+FOM_Curves!O278)*FOM_Curves!A278</f>
        <v>0</v>
      </c>
      <c r="J279" s="42">
        <f>(FOM_Curves!D278+FOM_Curves!P278+FOM_Curves!Q278)*FOM_Curves!A278</f>
        <v>0</v>
      </c>
      <c r="K279" s="42">
        <f>(FOM_Curves!D278+FOM_Curves!R278+FOM_Curves!S278)*FOM_Curves!A278</f>
        <v>0</v>
      </c>
      <c r="L279" s="42">
        <f>(FOM_Curves!D278+FOM_Curves!T278+FOM_Curves!U278)*FOM_Curves!A278</f>
        <v>0</v>
      </c>
      <c r="M279" s="42">
        <f>(FOM_Curves!D278+FOM_Curves!V278+FOM_Curves!W278)*FOM_Curves!A278</f>
        <v>0</v>
      </c>
      <c r="N279" s="42">
        <f>(FOM_Curves!D278+FOM_Curves!X278+FOM_Curves!Y278)*FOM_Curves!A278</f>
        <v>0</v>
      </c>
      <c r="O279" s="42">
        <f>(FOM_Curves!D278+FOM_Curves!Z278+FOM_Curves!AA278)*FOM_Curves!A278</f>
        <v>0</v>
      </c>
    </row>
    <row r="280" spans="3:15" x14ac:dyDescent="0.2">
      <c r="C280" s="33">
        <v>45413</v>
      </c>
      <c r="D280" s="42">
        <f>FOM_Curves!D279*FOM_Curves!A279</f>
        <v>0</v>
      </c>
      <c r="E280" s="42">
        <f>(FOM_Curves!D279+FOM_Curves!F279+FOM_Curves!G279)*FOM_Curves!A279</f>
        <v>0</v>
      </c>
      <c r="F280" s="42">
        <f>(FOM_Curves!D279+FOM_Curves!H279+FOM_Curves!I279)*FOM_Curves!A279</f>
        <v>0</v>
      </c>
      <c r="G280" s="42">
        <f>(FOM_Curves!D279+FOM_Curves!J279+FOM_Curves!K279)*FOM_Curves!A279</f>
        <v>0</v>
      </c>
      <c r="H280" s="42">
        <f>(FOM_Curves!D279+FOM_Curves!L279+FOM_Curves!M279)*FOM_Curves!A279</f>
        <v>0</v>
      </c>
      <c r="I280" s="42">
        <f>(FOM_Curves!$D$9+FOM_Curves!N279+FOM_Curves!O279)*FOM_Curves!A279</f>
        <v>0</v>
      </c>
      <c r="J280" s="42">
        <f>(FOM_Curves!D279+FOM_Curves!P279+FOM_Curves!Q279)*FOM_Curves!A279</f>
        <v>0</v>
      </c>
      <c r="K280" s="42">
        <f>(FOM_Curves!D279+FOM_Curves!R279+FOM_Curves!S279)*FOM_Curves!A279</f>
        <v>0</v>
      </c>
      <c r="L280" s="42">
        <f>(FOM_Curves!D279+FOM_Curves!T279+FOM_Curves!U279)*FOM_Curves!A279</f>
        <v>0</v>
      </c>
      <c r="M280" s="42">
        <f>(FOM_Curves!D279+FOM_Curves!V279+FOM_Curves!W279)*FOM_Curves!A279</f>
        <v>0</v>
      </c>
      <c r="N280" s="42">
        <f>(FOM_Curves!D279+FOM_Curves!X279+FOM_Curves!Y279)*FOM_Curves!A279</f>
        <v>0</v>
      </c>
      <c r="O280" s="42">
        <f>(FOM_Curves!D279+FOM_Curves!Z279+FOM_Curves!AA279)*FOM_Curves!A279</f>
        <v>0</v>
      </c>
    </row>
    <row r="281" spans="3:15" x14ac:dyDescent="0.2">
      <c r="C281" s="33">
        <v>45444</v>
      </c>
      <c r="D281" s="42">
        <f>FOM_Curves!D280*FOM_Curves!A280</f>
        <v>0</v>
      </c>
      <c r="E281" s="42">
        <f>(FOM_Curves!D280+FOM_Curves!F280+FOM_Curves!G280)*FOM_Curves!A280</f>
        <v>0</v>
      </c>
      <c r="F281" s="42">
        <f>(FOM_Curves!D280+FOM_Curves!H280+FOM_Curves!I280)*FOM_Curves!A280</f>
        <v>0</v>
      </c>
      <c r="G281" s="42">
        <f>(FOM_Curves!D280+FOM_Curves!J280+FOM_Curves!K280)*FOM_Curves!A280</f>
        <v>0</v>
      </c>
      <c r="H281" s="42">
        <f>(FOM_Curves!D280+FOM_Curves!L280+FOM_Curves!M280)*FOM_Curves!A280</f>
        <v>0</v>
      </c>
      <c r="I281" s="42">
        <f>(FOM_Curves!$D$9+FOM_Curves!N280+FOM_Curves!O280)*FOM_Curves!A280</f>
        <v>0</v>
      </c>
      <c r="J281" s="42">
        <f>(FOM_Curves!D280+FOM_Curves!P280+FOM_Curves!Q280)*FOM_Curves!A280</f>
        <v>0</v>
      </c>
      <c r="K281" s="42">
        <f>(FOM_Curves!D280+FOM_Curves!R280+FOM_Curves!S280)*FOM_Curves!A280</f>
        <v>0</v>
      </c>
      <c r="L281" s="42">
        <f>(FOM_Curves!D280+FOM_Curves!T280+FOM_Curves!U280)*FOM_Curves!A280</f>
        <v>0</v>
      </c>
      <c r="M281" s="42">
        <f>(FOM_Curves!D280+FOM_Curves!V280+FOM_Curves!W280)*FOM_Curves!A280</f>
        <v>0</v>
      </c>
      <c r="N281" s="42">
        <f>(FOM_Curves!D280+FOM_Curves!X280+FOM_Curves!Y280)*FOM_Curves!A280</f>
        <v>0</v>
      </c>
      <c r="O281" s="42">
        <f>(FOM_Curves!D280+FOM_Curves!Z280+FOM_Curves!AA280)*FOM_Curves!A280</f>
        <v>0</v>
      </c>
    </row>
    <row r="282" spans="3:15" x14ac:dyDescent="0.2">
      <c r="C282" s="33">
        <v>45474</v>
      </c>
      <c r="D282" s="42">
        <f>FOM_Curves!D281*FOM_Curves!A281</f>
        <v>0</v>
      </c>
      <c r="E282" s="42">
        <f>(FOM_Curves!D281+FOM_Curves!F281+FOM_Curves!G281)*FOM_Curves!A281</f>
        <v>0</v>
      </c>
      <c r="F282" s="42">
        <f>(FOM_Curves!D281+FOM_Curves!H281+FOM_Curves!I281)*FOM_Curves!A281</f>
        <v>0</v>
      </c>
      <c r="G282" s="42">
        <f>(FOM_Curves!D281+FOM_Curves!J281+FOM_Curves!K281)*FOM_Curves!A281</f>
        <v>0</v>
      </c>
      <c r="H282" s="42">
        <f>(FOM_Curves!D281+FOM_Curves!L281+FOM_Curves!M281)*FOM_Curves!A281</f>
        <v>0</v>
      </c>
      <c r="I282" s="42">
        <f>(FOM_Curves!$D$9+FOM_Curves!N281+FOM_Curves!O281)*FOM_Curves!A281</f>
        <v>0</v>
      </c>
      <c r="J282" s="42">
        <f>(FOM_Curves!D281+FOM_Curves!P281+FOM_Curves!Q281)*FOM_Curves!A281</f>
        <v>0</v>
      </c>
      <c r="K282" s="42">
        <f>(FOM_Curves!D281+FOM_Curves!R281+FOM_Curves!S281)*FOM_Curves!A281</f>
        <v>0</v>
      </c>
      <c r="L282" s="42">
        <f>(FOM_Curves!D281+FOM_Curves!T281+FOM_Curves!U281)*FOM_Curves!A281</f>
        <v>0</v>
      </c>
      <c r="M282" s="42">
        <f>(FOM_Curves!D281+FOM_Curves!V281+FOM_Curves!W281)*FOM_Curves!A281</f>
        <v>0</v>
      </c>
      <c r="N282" s="42">
        <f>(FOM_Curves!D281+FOM_Curves!X281+FOM_Curves!Y281)*FOM_Curves!A281</f>
        <v>0</v>
      </c>
      <c r="O282" s="42">
        <f>(FOM_Curves!D281+FOM_Curves!Z281+FOM_Curves!AA281)*FOM_Curves!A281</f>
        <v>0</v>
      </c>
    </row>
    <row r="283" spans="3:15" x14ac:dyDescent="0.2">
      <c r="C283" s="33">
        <v>45505</v>
      </c>
      <c r="D283" s="42">
        <f>FOM_Curves!D282*FOM_Curves!A282</f>
        <v>0</v>
      </c>
      <c r="E283" s="42">
        <f>(FOM_Curves!D282+FOM_Curves!F282+FOM_Curves!G282)*FOM_Curves!A282</f>
        <v>0</v>
      </c>
      <c r="F283" s="42">
        <f>(FOM_Curves!D282+FOM_Curves!H282+FOM_Curves!I282)*FOM_Curves!A282</f>
        <v>0</v>
      </c>
      <c r="G283" s="42">
        <f>(FOM_Curves!D282+FOM_Curves!J282+FOM_Curves!K282)*FOM_Curves!A282</f>
        <v>0</v>
      </c>
      <c r="H283" s="42">
        <f>(FOM_Curves!D282+FOM_Curves!L282+FOM_Curves!M282)*FOM_Curves!A282</f>
        <v>0</v>
      </c>
      <c r="I283" s="42">
        <f>(FOM_Curves!$D$9+FOM_Curves!N282+FOM_Curves!O282)*FOM_Curves!A282</f>
        <v>0</v>
      </c>
      <c r="J283" s="42">
        <f>(FOM_Curves!D282+FOM_Curves!P282+FOM_Curves!Q282)*FOM_Curves!A282</f>
        <v>0</v>
      </c>
      <c r="K283" s="42">
        <f>(FOM_Curves!D282+FOM_Curves!R282+FOM_Curves!S282)*FOM_Curves!A282</f>
        <v>0</v>
      </c>
      <c r="L283" s="42">
        <f>(FOM_Curves!D282+FOM_Curves!T282+FOM_Curves!U282)*FOM_Curves!A282</f>
        <v>0</v>
      </c>
      <c r="M283" s="42">
        <f>(FOM_Curves!D282+FOM_Curves!V282+FOM_Curves!W282)*FOM_Curves!A282</f>
        <v>0</v>
      </c>
      <c r="N283" s="42">
        <f>(FOM_Curves!D282+FOM_Curves!X282+FOM_Curves!Y282)*FOM_Curves!A282</f>
        <v>0</v>
      </c>
      <c r="O283" s="42">
        <f>(FOM_Curves!D282+FOM_Curves!Z282+FOM_Curves!AA282)*FOM_Curves!A282</f>
        <v>0</v>
      </c>
    </row>
    <row r="284" spans="3:15" x14ac:dyDescent="0.2">
      <c r="C284" s="33">
        <v>45536</v>
      </c>
      <c r="D284" s="42">
        <f>FOM_Curves!D283*FOM_Curves!A283</f>
        <v>0</v>
      </c>
      <c r="E284" s="42">
        <f>(FOM_Curves!D283+FOM_Curves!F283+FOM_Curves!G283)*FOM_Curves!A283</f>
        <v>0</v>
      </c>
      <c r="F284" s="42">
        <f>(FOM_Curves!D283+FOM_Curves!H283+FOM_Curves!I283)*FOM_Curves!A283</f>
        <v>0</v>
      </c>
      <c r="G284" s="42">
        <f>(FOM_Curves!D283+FOM_Curves!J283+FOM_Curves!K283)*FOM_Curves!A283</f>
        <v>0</v>
      </c>
      <c r="H284" s="42">
        <f>(FOM_Curves!D283+FOM_Curves!L283+FOM_Curves!M283)*FOM_Curves!A283</f>
        <v>0</v>
      </c>
      <c r="I284" s="42">
        <f>(FOM_Curves!$D$9+FOM_Curves!N283+FOM_Curves!O283)*FOM_Curves!A283</f>
        <v>0</v>
      </c>
      <c r="J284" s="42">
        <f>(FOM_Curves!D283+FOM_Curves!P283+FOM_Curves!Q283)*FOM_Curves!A283</f>
        <v>0</v>
      </c>
      <c r="K284" s="42">
        <f>(FOM_Curves!D283+FOM_Curves!R283+FOM_Curves!S283)*FOM_Curves!A283</f>
        <v>0</v>
      </c>
      <c r="L284" s="42">
        <f>(FOM_Curves!D283+FOM_Curves!T283+FOM_Curves!U283)*FOM_Curves!A283</f>
        <v>0</v>
      </c>
      <c r="M284" s="42">
        <f>(FOM_Curves!D283+FOM_Curves!V283+FOM_Curves!W283)*FOM_Curves!A283</f>
        <v>0</v>
      </c>
      <c r="N284" s="42">
        <f>(FOM_Curves!D283+FOM_Curves!X283+FOM_Curves!Y283)*FOM_Curves!A283</f>
        <v>0</v>
      </c>
      <c r="O284" s="42">
        <f>(FOM_Curves!D283+FOM_Curves!Z283+FOM_Curves!AA283)*FOM_Curves!A283</f>
        <v>0</v>
      </c>
    </row>
    <row r="285" spans="3:15" x14ac:dyDescent="0.2">
      <c r="C285" s="33">
        <v>45566</v>
      </c>
      <c r="D285" s="42">
        <f>FOM_Curves!D284*FOM_Curves!A284</f>
        <v>0</v>
      </c>
      <c r="E285" s="42">
        <f>(FOM_Curves!D284+FOM_Curves!F284+FOM_Curves!G284)*FOM_Curves!A284</f>
        <v>0</v>
      </c>
      <c r="F285" s="42">
        <f>(FOM_Curves!D284+FOM_Curves!H284+FOM_Curves!I284)*FOM_Curves!A284</f>
        <v>0</v>
      </c>
      <c r="G285" s="42">
        <f>(FOM_Curves!D284+FOM_Curves!J284+FOM_Curves!K284)*FOM_Curves!A284</f>
        <v>0</v>
      </c>
      <c r="H285" s="42">
        <f>(FOM_Curves!D284+FOM_Curves!L284+FOM_Curves!M284)*FOM_Curves!A284</f>
        <v>0</v>
      </c>
      <c r="I285" s="42">
        <f>(FOM_Curves!$D$9+FOM_Curves!N284+FOM_Curves!O284)*FOM_Curves!A284</f>
        <v>0</v>
      </c>
      <c r="J285" s="42">
        <f>(FOM_Curves!D284+FOM_Curves!P284+FOM_Curves!Q284)*FOM_Curves!A284</f>
        <v>0</v>
      </c>
      <c r="K285" s="42">
        <f>(FOM_Curves!D284+FOM_Curves!R284+FOM_Curves!S284)*FOM_Curves!A284</f>
        <v>0</v>
      </c>
      <c r="L285" s="42">
        <f>(FOM_Curves!D284+FOM_Curves!T284+FOM_Curves!U284)*FOM_Curves!A284</f>
        <v>0</v>
      </c>
      <c r="M285" s="42">
        <f>(FOM_Curves!D284+FOM_Curves!V284+FOM_Curves!W284)*FOM_Curves!A284</f>
        <v>0</v>
      </c>
      <c r="N285" s="42">
        <f>(FOM_Curves!D284+FOM_Curves!X284+FOM_Curves!Y284)*FOM_Curves!A284</f>
        <v>0</v>
      </c>
      <c r="O285" s="42">
        <f>(FOM_Curves!D284+FOM_Curves!Z284+FOM_Curves!AA284)*FOM_Curves!A284</f>
        <v>0</v>
      </c>
    </row>
    <row r="286" spans="3:15" x14ac:dyDescent="0.2">
      <c r="C286" s="33">
        <v>45597</v>
      </c>
      <c r="D286" s="42">
        <f>FOM_Curves!D285*FOM_Curves!A285</f>
        <v>0</v>
      </c>
      <c r="E286" s="42">
        <f>(FOM_Curves!D285+FOM_Curves!F285+FOM_Curves!G285)*FOM_Curves!A285</f>
        <v>0</v>
      </c>
      <c r="F286" s="42">
        <f>(FOM_Curves!D285+FOM_Curves!H285+FOM_Curves!I285)*FOM_Curves!A285</f>
        <v>0</v>
      </c>
      <c r="G286" s="42">
        <f>(FOM_Curves!D285+FOM_Curves!J285+FOM_Curves!K285)*FOM_Curves!A285</f>
        <v>0</v>
      </c>
      <c r="H286" s="42">
        <f>(FOM_Curves!D285+FOM_Curves!L285+FOM_Curves!M285)*FOM_Curves!A285</f>
        <v>0</v>
      </c>
      <c r="I286" s="42">
        <f>(FOM_Curves!$D$9+FOM_Curves!N285+FOM_Curves!O285)*FOM_Curves!A285</f>
        <v>0</v>
      </c>
      <c r="J286" s="42">
        <f>(FOM_Curves!D285+FOM_Curves!P285+FOM_Curves!Q285)*FOM_Curves!A285</f>
        <v>0</v>
      </c>
      <c r="K286" s="42">
        <f>(FOM_Curves!D285+FOM_Curves!R285+FOM_Curves!S285)*FOM_Curves!A285</f>
        <v>0</v>
      </c>
      <c r="L286" s="42">
        <f>(FOM_Curves!D285+FOM_Curves!T285+FOM_Curves!U285)*FOM_Curves!A285</f>
        <v>0</v>
      </c>
      <c r="M286" s="42">
        <f>(FOM_Curves!D285+FOM_Curves!V285+FOM_Curves!W285)*FOM_Curves!A285</f>
        <v>0</v>
      </c>
      <c r="N286" s="42">
        <f>(FOM_Curves!D285+FOM_Curves!X285+FOM_Curves!Y285)*FOM_Curves!A285</f>
        <v>0</v>
      </c>
      <c r="O286" s="42">
        <f>(FOM_Curves!D285+FOM_Curves!Z285+FOM_Curves!AA285)*FOM_Curves!A285</f>
        <v>0</v>
      </c>
    </row>
    <row r="287" spans="3:15" x14ac:dyDescent="0.2">
      <c r="C287" s="33">
        <v>45627</v>
      </c>
      <c r="D287" s="42">
        <f>FOM_Curves!D286*FOM_Curves!A286</f>
        <v>0</v>
      </c>
      <c r="E287" s="42">
        <f>(FOM_Curves!D286+FOM_Curves!F286+FOM_Curves!G286)*FOM_Curves!A286</f>
        <v>0</v>
      </c>
      <c r="F287" s="42">
        <f>(FOM_Curves!D286+FOM_Curves!H286+FOM_Curves!I286)*FOM_Curves!A286</f>
        <v>0</v>
      </c>
      <c r="G287" s="42">
        <f>(FOM_Curves!D286+FOM_Curves!J286+FOM_Curves!K286)*FOM_Curves!A286</f>
        <v>0</v>
      </c>
      <c r="H287" s="42">
        <f>(FOM_Curves!D286+FOM_Curves!L286+FOM_Curves!M286)*FOM_Curves!A286</f>
        <v>0</v>
      </c>
      <c r="I287" s="42">
        <f>(FOM_Curves!$D$9+FOM_Curves!N286+FOM_Curves!O286)*FOM_Curves!A286</f>
        <v>0</v>
      </c>
      <c r="J287" s="42">
        <f>(FOM_Curves!D286+FOM_Curves!P286+FOM_Curves!Q286)*FOM_Curves!A286</f>
        <v>0</v>
      </c>
      <c r="K287" s="42">
        <f>(FOM_Curves!D286+FOM_Curves!R286+FOM_Curves!S286)*FOM_Curves!A286</f>
        <v>0</v>
      </c>
      <c r="L287" s="42">
        <f>(FOM_Curves!D286+FOM_Curves!T286+FOM_Curves!U286)*FOM_Curves!A286</f>
        <v>0</v>
      </c>
      <c r="M287" s="42">
        <f>(FOM_Curves!D286+FOM_Curves!V286+FOM_Curves!W286)*FOM_Curves!A286</f>
        <v>0</v>
      </c>
      <c r="N287" s="42">
        <f>(FOM_Curves!D286+FOM_Curves!X286+FOM_Curves!Y286)*FOM_Curves!A286</f>
        <v>0</v>
      </c>
      <c r="O287" s="42">
        <f>(FOM_Curves!D286+FOM_Curves!Z286+FOM_Curves!AA286)*FOM_Curves!A286</f>
        <v>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B67"/>
  <sheetViews>
    <sheetView tabSelected="1" topLeftCell="A21" zoomScale="50" zoomScaleNormal="83" workbookViewId="0">
      <selection activeCell="E58" sqref="E58"/>
    </sheetView>
  </sheetViews>
  <sheetFormatPr defaultColWidth="0" defaultRowHeight="12.75" x14ac:dyDescent="0.2"/>
  <cols>
    <col min="1" max="1" width="9.140625" style="61" customWidth="1"/>
    <col min="2" max="2" width="0" style="61" hidden="1" customWidth="1"/>
    <col min="3" max="3" width="31" style="61" customWidth="1"/>
    <col min="4" max="4" width="14.42578125" style="62" bestFit="1" customWidth="1"/>
    <col min="5" max="5" width="20" style="62" customWidth="1"/>
    <col min="6" max="6" width="18.42578125" style="62" customWidth="1"/>
    <col min="7" max="7" width="25.140625" style="62" customWidth="1"/>
    <col min="8" max="8" width="25.5703125" style="62" customWidth="1"/>
    <col min="9" max="12" width="30" style="62" bestFit="1" customWidth="1"/>
    <col min="13" max="13" width="29.140625" style="62" customWidth="1"/>
    <col min="14" max="15" width="27.7109375" style="62" bestFit="1" customWidth="1"/>
    <col min="16" max="16" width="22.7109375" style="61" bestFit="1" customWidth="1"/>
    <col min="17" max="17" width="29.85546875" style="61" bestFit="1" customWidth="1"/>
    <col min="18" max="18" width="17.85546875" style="61" customWidth="1"/>
    <col min="19" max="19" width="15" style="61" bestFit="1" customWidth="1"/>
    <col min="20" max="20" width="17.140625" style="61" bestFit="1" customWidth="1"/>
    <col min="21" max="21" width="12.85546875" style="61" bestFit="1" customWidth="1"/>
    <col min="22" max="22" width="26.140625" style="61" bestFit="1" customWidth="1"/>
    <col min="23" max="23" width="18.85546875" style="61" bestFit="1" customWidth="1"/>
    <col min="24" max="24" width="33.28515625" style="61" bestFit="1" customWidth="1"/>
    <col min="25" max="25" width="25.85546875" style="61" bestFit="1" customWidth="1"/>
    <col min="26" max="26" width="24.42578125" style="61" bestFit="1" customWidth="1"/>
    <col min="27" max="27" width="23" style="61" customWidth="1"/>
    <col min="28" max="28" width="31.5703125" style="61" bestFit="1" customWidth="1"/>
    <col min="29" max="29" width="9.140625" style="61" customWidth="1"/>
    <col min="30" max="16384" width="0" style="61" hidden="1"/>
  </cols>
  <sheetData>
    <row r="1" spans="3:28" ht="25.5" x14ac:dyDescent="0.35">
      <c r="C1" s="80" t="s">
        <v>78</v>
      </c>
      <c r="D1" s="79"/>
      <c r="E1" s="79"/>
      <c r="F1" s="79"/>
    </row>
    <row r="6" spans="3:28" ht="19.5" x14ac:dyDescent="0.3">
      <c r="Q6" s="133"/>
      <c r="R6" s="83"/>
      <c r="S6" s="83"/>
      <c r="T6" s="83"/>
      <c r="U6" s="89"/>
      <c r="V6" s="89"/>
      <c r="W6" s="89"/>
      <c r="X6" s="89"/>
      <c r="Y6" s="89"/>
      <c r="Z6" s="89"/>
      <c r="AA6" s="89"/>
      <c r="AB6" s="90"/>
    </row>
    <row r="7" spans="3:28" ht="19.5" x14ac:dyDescent="0.3">
      <c r="C7" s="63"/>
      <c r="D7" s="64"/>
      <c r="E7" s="65" t="s">
        <v>59</v>
      </c>
      <c r="F7" s="65" t="s">
        <v>61</v>
      </c>
      <c r="G7" s="65" t="s">
        <v>61</v>
      </c>
      <c r="H7" s="65" t="s">
        <v>63</v>
      </c>
      <c r="I7" s="65" t="s">
        <v>71</v>
      </c>
      <c r="J7" s="65" t="s">
        <v>64</v>
      </c>
      <c r="K7" s="65" t="s">
        <v>66</v>
      </c>
      <c r="L7" s="65" t="s">
        <v>68</v>
      </c>
      <c r="M7" s="65" t="s">
        <v>68</v>
      </c>
      <c r="N7" s="65" t="s">
        <v>72</v>
      </c>
      <c r="O7" s="66" t="s">
        <v>74</v>
      </c>
      <c r="Q7" s="133"/>
      <c r="R7" s="83"/>
      <c r="S7" s="83"/>
      <c r="T7" s="91"/>
      <c r="U7" s="92"/>
      <c r="V7" s="92"/>
      <c r="W7" s="92"/>
      <c r="X7" s="92"/>
      <c r="Y7" s="92"/>
      <c r="Z7" s="92"/>
      <c r="AA7" s="91"/>
      <c r="AB7" s="89"/>
    </row>
    <row r="8" spans="3:28" ht="19.5" x14ac:dyDescent="0.3">
      <c r="C8" s="67" t="s">
        <v>76</v>
      </c>
      <c r="D8" s="68" t="s">
        <v>58</v>
      </c>
      <c r="E8" s="69" t="s">
        <v>60</v>
      </c>
      <c r="F8" s="69" t="s">
        <v>62</v>
      </c>
      <c r="G8" s="69" t="s">
        <v>60</v>
      </c>
      <c r="H8" s="69"/>
      <c r="I8" s="69"/>
      <c r="J8" s="69" t="s">
        <v>65</v>
      </c>
      <c r="K8" s="69" t="s">
        <v>67</v>
      </c>
      <c r="L8" s="69" t="s">
        <v>69</v>
      </c>
      <c r="M8" s="69" t="s">
        <v>70</v>
      </c>
      <c r="N8" s="69" t="s">
        <v>73</v>
      </c>
      <c r="O8" s="70" t="s">
        <v>75</v>
      </c>
      <c r="Q8" s="133"/>
      <c r="R8" s="83"/>
      <c r="S8" s="83"/>
      <c r="T8" s="91"/>
      <c r="U8" s="91"/>
      <c r="V8" s="91"/>
      <c r="W8" s="91"/>
      <c r="X8" s="91"/>
      <c r="Y8" s="91"/>
      <c r="Z8" s="91"/>
      <c r="AA8" s="91"/>
      <c r="AB8" s="83"/>
    </row>
    <row r="9" spans="3:28" ht="19.5" x14ac:dyDescent="0.3">
      <c r="C9" s="71">
        <v>37207</v>
      </c>
      <c r="D9" s="72">
        <v>2.4700000000000002</v>
      </c>
      <c r="E9" s="72">
        <v>2.2799999999999998</v>
      </c>
      <c r="F9" s="72">
        <v>2.2549999999999999</v>
      </c>
      <c r="G9" s="72">
        <v>2.1150000000000002</v>
      </c>
      <c r="H9" s="72">
        <v>2.2200000000000002</v>
      </c>
      <c r="I9" s="72">
        <v>2</v>
      </c>
      <c r="J9" s="72">
        <v>1.5149999999999999</v>
      </c>
      <c r="K9" s="72">
        <v>1.38</v>
      </c>
      <c r="L9" s="72">
        <v>2.11</v>
      </c>
      <c r="M9" s="72">
        <v>1.93</v>
      </c>
      <c r="N9" s="72">
        <v>2.19</v>
      </c>
      <c r="O9" s="73">
        <v>2.262</v>
      </c>
      <c r="Q9" s="86"/>
      <c r="R9" s="81"/>
      <c r="S9" s="81"/>
      <c r="T9" s="78"/>
      <c r="U9" s="78"/>
      <c r="V9" s="78"/>
      <c r="W9" s="78"/>
      <c r="X9" s="78"/>
      <c r="Y9" s="78"/>
      <c r="Z9" s="78"/>
      <c r="AA9" s="81"/>
      <c r="AB9" s="81"/>
    </row>
    <row r="10" spans="3:28" ht="19.5" x14ac:dyDescent="0.3">
      <c r="C10" s="74">
        <v>37196</v>
      </c>
      <c r="D10" s="75">
        <v>2.7299997005310126</v>
      </c>
      <c r="E10" s="75">
        <v>2.5352137723921371</v>
      </c>
      <c r="F10" s="75">
        <v>2.5851588821713358</v>
      </c>
      <c r="G10" s="75">
        <v>2.7399887224868524</v>
      </c>
      <c r="H10" s="75">
        <v>2.5302192614142172</v>
      </c>
      <c r="I10" s="75">
        <v>2.5901533931492557</v>
      </c>
      <c r="J10" s="75">
        <v>2.0207791416663881</v>
      </c>
      <c r="K10" s="75">
        <v>2.0657297404676673</v>
      </c>
      <c r="L10" s="75">
        <v>2.4178427644110196</v>
      </c>
      <c r="M10" s="75">
        <v>2.2355431137169437</v>
      </c>
      <c r="N10" s="75">
        <v>2.4902631735908578</v>
      </c>
      <c r="O10" s="75">
        <v>2.361335412441615</v>
      </c>
      <c r="Q10" s="81"/>
      <c r="R10" s="81"/>
      <c r="S10" s="87"/>
      <c r="T10" s="78"/>
      <c r="U10" s="78"/>
      <c r="V10" s="78"/>
      <c r="W10" s="78"/>
      <c r="X10" s="78"/>
      <c r="Y10" s="78"/>
      <c r="Z10" s="78"/>
      <c r="AA10" s="81"/>
      <c r="AB10" s="81"/>
    </row>
    <row r="11" spans="3:28" ht="19.5" x14ac:dyDescent="0.3">
      <c r="C11" s="74">
        <v>37226</v>
      </c>
      <c r="D11" s="75">
        <v>2.9215755009569437</v>
      </c>
      <c r="E11" s="75">
        <v>2.7570499181385495</v>
      </c>
      <c r="F11" s="75">
        <v>2.8019205316344751</v>
      </c>
      <c r="G11" s="75">
        <v>3.0661585888882601</v>
      </c>
      <c r="H11" s="75">
        <v>2.7620355418603184</v>
      </c>
      <c r="I11" s="75">
        <v>2.8767048874610182</v>
      </c>
      <c r="J11" s="75">
        <v>2.3980850101711435</v>
      </c>
      <c r="K11" s="75">
        <v>2.2415364253075802</v>
      </c>
      <c r="L11" s="75">
        <v>2.6498590081205045</v>
      </c>
      <c r="M11" s="75">
        <v>2.5326968506589207</v>
      </c>
      <c r="N11" s="75">
        <v>2.7121793046426235</v>
      </c>
      <c r="O11" s="75">
        <v>2.4167160745816498</v>
      </c>
      <c r="Q11" s="81"/>
      <c r="R11" s="81"/>
      <c r="S11" s="87"/>
      <c r="T11" s="78"/>
      <c r="U11" s="78"/>
      <c r="V11" s="78"/>
      <c r="W11" s="78"/>
      <c r="X11" s="78"/>
      <c r="Y11" s="78"/>
      <c r="Z11" s="78"/>
      <c r="AA11" s="81"/>
      <c r="AB11" s="81"/>
    </row>
    <row r="12" spans="3:28" ht="19.5" x14ac:dyDescent="0.3">
      <c r="C12" s="74">
        <v>37257</v>
      </c>
      <c r="D12" s="75">
        <v>2.9544699249696822</v>
      </c>
      <c r="E12" s="75">
        <v>2.7703132753337689</v>
      </c>
      <c r="F12" s="75">
        <v>2.8300397562967676</v>
      </c>
      <c r="G12" s="75">
        <v>2.9893103721980983</v>
      </c>
      <c r="H12" s="75">
        <v>2.7752904820806852</v>
      </c>
      <c r="I12" s="75">
        <v>2.7703132753337685</v>
      </c>
      <c r="J12" s="75">
        <v>2.4318632165434413</v>
      </c>
      <c r="K12" s="75">
        <v>2.2377521534136946</v>
      </c>
      <c r="L12" s="75">
        <v>2.7031209842503947</v>
      </c>
      <c r="M12" s="75">
        <v>2.606065452685522</v>
      </c>
      <c r="N12" s="75">
        <v>2.7603588618399355</v>
      </c>
      <c r="O12" s="75">
        <v>2.4454856697420477</v>
      </c>
      <c r="Q12" s="81"/>
      <c r="R12" s="81"/>
      <c r="S12" s="87"/>
      <c r="T12" s="78"/>
      <c r="U12" s="78"/>
      <c r="V12" s="78"/>
      <c r="W12" s="78"/>
      <c r="X12" s="78"/>
      <c r="Y12" s="78"/>
      <c r="Z12" s="78"/>
      <c r="AA12" s="81"/>
      <c r="AB12" s="81"/>
    </row>
    <row r="13" spans="3:28" ht="19.5" x14ac:dyDescent="0.3">
      <c r="C13" s="74">
        <v>37288</v>
      </c>
      <c r="D13" s="75">
        <v>2.9351699294829841</v>
      </c>
      <c r="E13" s="75">
        <v>2.7264378992793179</v>
      </c>
      <c r="F13" s="75">
        <v>2.7761360017087622</v>
      </c>
      <c r="G13" s="75">
        <v>2.8606227758388174</v>
      </c>
      <c r="H13" s="75">
        <v>2.7164982787934293</v>
      </c>
      <c r="I13" s="75">
        <v>2.567403971505096</v>
      </c>
      <c r="J13" s="75">
        <v>2.3735813720302628</v>
      </c>
      <c r="K13" s="75">
        <v>2.1946682032842637</v>
      </c>
      <c r="L13" s="75">
        <v>2.6891643224572346</v>
      </c>
      <c r="M13" s="75">
        <v>2.5674039715050965</v>
      </c>
      <c r="N13" s="75">
        <v>2.7463171402510955</v>
      </c>
      <c r="O13" s="75">
        <v>2.4219723163064297</v>
      </c>
      <c r="Q13" s="81"/>
      <c r="R13" s="81"/>
      <c r="S13" s="87"/>
      <c r="T13" s="78"/>
      <c r="U13" s="78"/>
      <c r="V13" s="78"/>
      <c r="W13" s="78"/>
      <c r="X13" s="78"/>
      <c r="Y13" s="78"/>
      <c r="Z13" s="78"/>
      <c r="AA13" s="81"/>
      <c r="AB13" s="81"/>
    </row>
    <row r="14" spans="3:28" ht="19.5" x14ac:dyDescent="0.3">
      <c r="C14" s="74">
        <v>37316</v>
      </c>
      <c r="D14" s="75">
        <v>2.897559955274549</v>
      </c>
      <c r="E14" s="75">
        <v>2.8280979015522143</v>
      </c>
      <c r="F14" s="75">
        <v>2.847944202615738</v>
      </c>
      <c r="G14" s="75">
        <v>2.7784821488934033</v>
      </c>
      <c r="H14" s="75">
        <v>2.6742890683099008</v>
      </c>
      <c r="I14" s="75">
        <v>2.5403265361311114</v>
      </c>
      <c r="J14" s="75">
        <v>2.1979778427853174</v>
      </c>
      <c r="K14" s="75">
        <v>2.131492734222511</v>
      </c>
      <c r="L14" s="75">
        <v>2.7090200951710681</v>
      </c>
      <c r="M14" s="75">
        <v>2.5006339340040631</v>
      </c>
      <c r="N14" s="75">
        <v>2.7685589983616414</v>
      </c>
      <c r="O14" s="75">
        <v>2.3901744365510957</v>
      </c>
      <c r="Q14" s="81"/>
      <c r="R14" s="81"/>
      <c r="S14" s="87"/>
      <c r="T14" s="78"/>
      <c r="U14" s="78"/>
      <c r="V14" s="78"/>
      <c r="W14" s="78"/>
      <c r="X14" s="78"/>
      <c r="Y14" s="78"/>
      <c r="Z14" s="78"/>
      <c r="AA14" s="81"/>
      <c r="AB14" s="81"/>
    </row>
    <row r="15" spans="3:28" ht="20.25" thickBot="1" x14ac:dyDescent="0.35">
      <c r="C15" s="76" t="s">
        <v>77</v>
      </c>
      <c r="D15" s="77">
        <v>2.8877550022430341</v>
      </c>
      <c r="E15" s="77">
        <v>2.7234225533391974</v>
      </c>
      <c r="F15" s="77">
        <v>2.7682398748854156</v>
      </c>
      <c r="G15" s="77">
        <v>2.886912521661086</v>
      </c>
      <c r="H15" s="77">
        <v>2.6916665264917099</v>
      </c>
      <c r="I15" s="77">
        <v>2.6689804127160501</v>
      </c>
      <c r="J15" s="77">
        <v>2.2844573166393105</v>
      </c>
      <c r="K15" s="77">
        <v>2.1742358513391435</v>
      </c>
      <c r="L15" s="77">
        <v>2.6338014348820442</v>
      </c>
      <c r="M15" s="77">
        <v>2.4884686645141096</v>
      </c>
      <c r="N15" s="77">
        <v>2.6955354957372308</v>
      </c>
      <c r="O15" s="77">
        <v>2.4071367819245677</v>
      </c>
      <c r="Q15" s="81"/>
      <c r="R15" s="81"/>
      <c r="S15" s="87"/>
      <c r="T15" s="78"/>
      <c r="U15" s="78"/>
      <c r="V15" s="78"/>
      <c r="W15" s="78"/>
      <c r="X15" s="78"/>
      <c r="Y15" s="78"/>
      <c r="Z15" s="78"/>
      <c r="AA15" s="81"/>
      <c r="AB15" s="81"/>
    </row>
    <row r="16" spans="3:28" ht="20.25" thickTop="1" x14ac:dyDescent="0.3">
      <c r="C16" s="74">
        <v>37347</v>
      </c>
      <c r="D16" s="75">
        <v>2.9324853125099306</v>
      </c>
      <c r="E16" s="75">
        <v>2.8928571326111485</v>
      </c>
      <c r="F16" s="75">
        <v>2.9176247450478869</v>
      </c>
      <c r="G16" s="75">
        <v>2.8383683852503214</v>
      </c>
      <c r="H16" s="75">
        <v>2.7095768005792773</v>
      </c>
      <c r="I16" s="75">
        <v>2.5758316934208847</v>
      </c>
      <c r="J16" s="75">
        <v>2.2340386417938829</v>
      </c>
      <c r="K16" s="75">
        <v>2.128033260564639</v>
      </c>
      <c r="L16" s="75">
        <v>2.7492049804780607</v>
      </c>
      <c r="M16" s="75">
        <v>2.5362035135221026</v>
      </c>
      <c r="N16" s="75">
        <v>2.8111240115699081</v>
      </c>
      <c r="O16" s="75">
        <v>2.4259233349062002</v>
      </c>
      <c r="Q16" s="81"/>
      <c r="R16" s="81"/>
      <c r="S16" s="87"/>
      <c r="T16" s="78"/>
      <c r="U16" s="78"/>
      <c r="V16" s="78"/>
      <c r="W16" s="78"/>
      <c r="X16" s="78"/>
      <c r="Y16" s="78"/>
      <c r="Z16" s="78"/>
      <c r="AA16" s="81"/>
      <c r="AB16" s="81"/>
    </row>
    <row r="17" spans="3:28" ht="19.5" x14ac:dyDescent="0.3">
      <c r="C17" s="74">
        <v>37377</v>
      </c>
      <c r="D17" s="75">
        <v>2.9721059501832054</v>
      </c>
      <c r="E17" s="75">
        <v>2.96716068237924</v>
      </c>
      <c r="F17" s="75">
        <v>3.0858471096744093</v>
      </c>
      <c r="G17" s="75">
        <v>2.8830911297118282</v>
      </c>
      <c r="H17" s="75">
        <v>2.7495688990047622</v>
      </c>
      <c r="I17" s="75">
        <v>2.6160466682976962</v>
      </c>
      <c r="J17" s="75">
        <v>2.274823189824084</v>
      </c>
      <c r="K17" s="75">
        <v>2.1244870485835361</v>
      </c>
      <c r="L17" s="75">
        <v>2.7990215770444165</v>
      </c>
      <c r="M17" s="75">
        <v>2.5764845258659737</v>
      </c>
      <c r="N17" s="75">
        <v>2.8657826923979495</v>
      </c>
      <c r="O17" s="75">
        <v>2.4663881163389232</v>
      </c>
      <c r="Q17" s="81"/>
      <c r="R17" s="81"/>
      <c r="S17" s="88"/>
      <c r="T17" s="78"/>
      <c r="U17" s="78"/>
      <c r="V17" s="78"/>
      <c r="W17" s="78"/>
      <c r="X17" s="78"/>
      <c r="Y17" s="78"/>
      <c r="Z17" s="78"/>
      <c r="AA17" s="81"/>
      <c r="AB17" s="81"/>
    </row>
    <row r="18" spans="3:28" ht="19.5" x14ac:dyDescent="0.3">
      <c r="C18" s="74">
        <v>37408</v>
      </c>
      <c r="D18" s="75">
        <v>3.006619934510423</v>
      </c>
      <c r="E18" s="75">
        <v>3.1547292908902471</v>
      </c>
      <c r="F18" s="75">
        <v>3.2287839690801583</v>
      </c>
      <c r="G18" s="75">
        <v>3.0609266985163588</v>
      </c>
      <c r="H18" s="75">
        <v>2.96712410614247</v>
      </c>
      <c r="I18" s="75">
        <v>2.5919137366469163</v>
      </c>
      <c r="J18" s="75">
        <v>2.3105059595252513</v>
      </c>
      <c r="K18" s="75">
        <v>2.120925983359077</v>
      </c>
      <c r="L18" s="75">
        <v>2.8585105781305993</v>
      </c>
      <c r="M18" s="75">
        <v>2.6560944577448402</v>
      </c>
      <c r="N18" s="75">
        <v>2.9251597885015199</v>
      </c>
      <c r="O18" s="75">
        <v>2.5017497500118786</v>
      </c>
      <c r="Q18" s="83"/>
      <c r="R18" s="81"/>
      <c r="S18" s="88"/>
      <c r="T18" s="78"/>
      <c r="U18" s="78"/>
      <c r="V18" s="78"/>
      <c r="W18" s="78"/>
      <c r="X18" s="78"/>
      <c r="Y18" s="78"/>
      <c r="Z18" s="78"/>
      <c r="AA18" s="81"/>
      <c r="AB18" s="81"/>
    </row>
    <row r="19" spans="3:28" ht="18.75" x14ac:dyDescent="0.25">
      <c r="C19" s="74">
        <v>37438</v>
      </c>
      <c r="D19" s="75">
        <v>3.0403996166570146</v>
      </c>
      <c r="E19" s="75">
        <v>3.2030141828639538</v>
      </c>
      <c r="F19" s="75">
        <v>3.2720021806487161</v>
      </c>
      <c r="G19" s="75">
        <v>3.0995321861868108</v>
      </c>
      <c r="H19" s="75">
        <v>3.0009779036371507</v>
      </c>
      <c r="I19" s="75">
        <v>2.6264716299484419</v>
      </c>
      <c r="J19" s="75">
        <v>2.3455919246819108</v>
      </c>
      <c r="K19" s="75">
        <v>2.1169459891666995</v>
      </c>
      <c r="L19" s="75">
        <v>2.902423621087491</v>
      </c>
      <c r="M19" s="75">
        <v>2.6905319136057213</v>
      </c>
      <c r="N19" s="75">
        <v>2.9664839047447695</v>
      </c>
      <c r="O19" s="75">
        <v>2.5364767389872851</v>
      </c>
    </row>
    <row r="20" spans="3:28" ht="18.75" x14ac:dyDescent="0.25">
      <c r="C20" s="74">
        <v>37469</v>
      </c>
      <c r="D20" s="75">
        <v>3.0473553175862045</v>
      </c>
      <c r="E20" s="75">
        <v>3.194903186417041</v>
      </c>
      <c r="F20" s="75">
        <v>3.2244127601832075</v>
      </c>
      <c r="G20" s="75">
        <v>3.0375187929974823</v>
      </c>
      <c r="H20" s="75">
        <v>3.0080092192313148</v>
      </c>
      <c r="I20" s="75">
        <v>2.6342212848598625</v>
      </c>
      <c r="J20" s="75">
        <v>2.3563394652284551</v>
      </c>
      <c r="K20" s="75">
        <v>2.0932124324801302</v>
      </c>
      <c r="L20" s="75">
        <v>2.8948891864610071</v>
      </c>
      <c r="M20" s="75">
        <v>2.6981586946865588</v>
      </c>
      <c r="N20" s="75">
        <v>2.9637448585820638</v>
      </c>
      <c r="O20" s="75">
        <v>2.5443988649014311</v>
      </c>
    </row>
    <row r="21" spans="3:28" ht="18.75" x14ac:dyDescent="0.25">
      <c r="C21" s="74">
        <v>37500</v>
      </c>
      <c r="D21" s="75">
        <v>3.0855477790745174</v>
      </c>
      <c r="E21" s="75">
        <v>3.0413703530298615</v>
      </c>
      <c r="F21" s="75">
        <v>3.2328058658900365</v>
      </c>
      <c r="G21" s="75">
        <v>3.0364617501360112</v>
      </c>
      <c r="H21" s="75">
        <v>3.0168273385606081</v>
      </c>
      <c r="I21" s="75">
        <v>2.8401176343819849</v>
      </c>
      <c r="J21" s="75">
        <v>2.4130691826169786</v>
      </c>
      <c r="K21" s="75">
        <v>2.1087358031982384</v>
      </c>
      <c r="L21" s="75">
        <v>2.8941122662143419</v>
      </c>
      <c r="M21" s="75">
        <v>2.7321283707172705</v>
      </c>
      <c r="N21" s="75">
        <v>2.9579241038344004</v>
      </c>
      <c r="O21" s="75">
        <v>2.5835789730453822</v>
      </c>
      <c r="R21" s="82"/>
      <c r="S21" s="82"/>
      <c r="T21" s="82"/>
    </row>
    <row r="22" spans="3:28" ht="18.75" x14ac:dyDescent="0.25">
      <c r="C22" s="74">
        <v>37530</v>
      </c>
      <c r="D22" s="75">
        <f ca="1">PV_ADJ!D21</f>
        <v>4.2979775339101725</v>
      </c>
      <c r="E22" s="75">
        <f ca="1">PV_ADJ!E21</f>
        <v>4.4330935941079472</v>
      </c>
      <c r="F22" s="75">
        <f ca="1">PV_ADJ!F21</f>
        <v>4.6454188315615932</v>
      </c>
      <c r="G22" s="75">
        <f ca="1">PV_ADJ!N21</f>
        <v>4.4845663789451944</v>
      </c>
      <c r="H22" s="75">
        <f ca="1">PV_ADJ!G21</f>
        <v>4.3816208092706992</v>
      </c>
      <c r="I22" s="75">
        <f ca="1">PV_ADJ!L21</f>
        <v>4.2851093377008596</v>
      </c>
      <c r="J22" s="75">
        <f ca="1">PV_ADJ!H21</f>
        <v>3.8540247646889116</v>
      </c>
      <c r="K22" s="75">
        <f ca="1">PV_ADJ!I21</f>
        <v>3.1276150886732554</v>
      </c>
      <c r="L22" s="75">
        <f ca="1">PV_ADJ!J21</f>
        <v>4.1017375417181663</v>
      </c>
      <c r="M22" s="75">
        <f ca="1">PV_ADJ!K21</f>
        <v>4.01487721730531</v>
      </c>
      <c r="N22" s="75">
        <f ca="1">PV_ADJ!M21</f>
        <v>4.1339080322414459</v>
      </c>
      <c r="O22" s="75">
        <f ca="1">PV_ADJ!O21</f>
        <v>3.7365181272569821</v>
      </c>
    </row>
    <row r="23" spans="3:28" ht="19.5" thickBot="1" x14ac:dyDescent="0.3">
      <c r="C23" s="76" t="s">
        <v>77</v>
      </c>
      <c r="D23" s="77">
        <f t="shared" ref="D23:M23" ca="1" si="0">AVERAGE(D22:D22)</f>
        <v>4.2979775339101725</v>
      </c>
      <c r="E23" s="77">
        <f t="shared" ca="1" si="0"/>
        <v>4.4330935941079472</v>
      </c>
      <c r="F23" s="77">
        <f t="shared" ca="1" si="0"/>
        <v>4.6454188315615932</v>
      </c>
      <c r="G23" s="77">
        <f t="shared" ca="1" si="0"/>
        <v>4.4845663789451944</v>
      </c>
      <c r="H23" s="77">
        <f t="shared" ca="1" si="0"/>
        <v>4.3816208092706992</v>
      </c>
      <c r="I23" s="77">
        <f t="shared" ca="1" si="0"/>
        <v>4.2851093377008596</v>
      </c>
      <c r="J23" s="77">
        <f t="shared" ca="1" si="0"/>
        <v>3.8540247646889116</v>
      </c>
      <c r="K23" s="77">
        <f t="shared" ca="1" si="0"/>
        <v>3.1276150886732554</v>
      </c>
      <c r="L23" s="77">
        <f t="shared" ca="1" si="0"/>
        <v>4.1017375417181663</v>
      </c>
      <c r="M23" s="77">
        <f t="shared" ca="1" si="0"/>
        <v>4.01487721730531</v>
      </c>
      <c r="N23" s="77">
        <f ca="1">AVERAGE(N16:N22)</f>
        <v>3.0891610559817226</v>
      </c>
      <c r="O23" s="77">
        <f ca="1">AVERAGE(O16:O22)</f>
        <v>2.6850048436354403</v>
      </c>
    </row>
    <row r="24" spans="3:28" ht="19.5" thickTop="1" x14ac:dyDescent="0.25">
      <c r="C24" s="74">
        <v>37561</v>
      </c>
      <c r="D24" s="75">
        <f ca="1">+PV_ADJ!D22</f>
        <v>4.5763743440410503</v>
      </c>
      <c r="E24" s="75">
        <f ca="1">+PV_ADJ!E22</f>
        <v>4.711922808392055</v>
      </c>
      <c r="F24" s="75">
        <f ca="1">+PV_ADJ!F22</f>
        <v>5.0540213136588754</v>
      </c>
      <c r="G24" s="75">
        <f ca="1">+PV_ADJ!N22</f>
        <v>4.886199405414775</v>
      </c>
      <c r="H24" s="75">
        <f ca="1">+PV_ADJ!G22</f>
        <v>4.6861040532775773</v>
      </c>
      <c r="I24" s="75">
        <f ca="1">+PV_ADJ!L22</f>
        <v>5.0023838034299208</v>
      </c>
      <c r="J24" s="75">
        <f ca="1">+PV_ADJ!H22</f>
        <v>4.14391019587356</v>
      </c>
      <c r="K24" s="75">
        <f ca="1">+PV_ADJ!I22</f>
        <v>3.1505335928440577</v>
      </c>
      <c r="L24" s="75">
        <f ca="1">+PV_ADJ!J22</f>
        <v>4.3795063362931632</v>
      </c>
      <c r="M24" s="75">
        <f ca="1">+PV_ADJ!K22</f>
        <v>4.2923680377818032</v>
      </c>
      <c r="N24" s="75">
        <f ca="1">+PV_ADJ!M22</f>
        <v>4.4117797801862597</v>
      </c>
      <c r="O24" s="75">
        <f ca="1">+PV_ADJ!O22</f>
        <v>4.013117842321571</v>
      </c>
    </row>
    <row r="25" spans="3:28" ht="18.75" x14ac:dyDescent="0.25">
      <c r="C25" s="74">
        <v>37591</v>
      </c>
      <c r="D25" s="75">
        <f ca="1">+PV_ADJ!D23</f>
        <v>4.7889708290193278</v>
      </c>
      <c r="E25" s="75">
        <f ca="1">+PV_ADJ!E23</f>
        <v>4.9250579567722452</v>
      </c>
      <c r="F25" s="75">
        <f ca="1">+PV_ADJ!F23</f>
        <v>5.4629261283671093</v>
      </c>
      <c r="G25" s="75">
        <f ca="1">+PV_ADJ!N23</f>
        <v>5.1129877998596074</v>
      </c>
      <c r="H25" s="75">
        <f ca="1">+PV_ADJ!G23</f>
        <v>4.9963416903571067</v>
      </c>
      <c r="I25" s="75">
        <f ca="1">+PV_ADJ!L23</f>
        <v>5.2555552670293304</v>
      </c>
      <c r="J25" s="75">
        <f ca="1">+PV_ADJ!H23</f>
        <v>4.4195914822614091</v>
      </c>
      <c r="K25" s="75">
        <f ca="1">+PV_ADJ!I23</f>
        <v>3.2278570635108625</v>
      </c>
      <c r="L25" s="75">
        <f ca="1">+PV_ADJ!J23</f>
        <v>4.5945606465151601</v>
      </c>
      <c r="M25" s="75">
        <f ca="1">+PV_ADJ!K23</f>
        <v>4.5038358946798818</v>
      </c>
      <c r="N25" s="75">
        <f ca="1">+PV_ADJ!M23</f>
        <v>4.626962343599188</v>
      </c>
      <c r="O25" s="75">
        <f ca="1">+PV_ADJ!O23</f>
        <v>4.2320035710313739</v>
      </c>
    </row>
    <row r="26" spans="3:28" ht="18.75" x14ac:dyDescent="0.25">
      <c r="C26" s="74">
        <v>37622</v>
      </c>
      <c r="D26" s="75">
        <f ca="1">+PV_ADJ!D24</f>
        <v>4.7207086323495506</v>
      </c>
      <c r="E26" s="75">
        <f ca="1">+PV_ADJ!E24</f>
        <v>4.8574463996313995</v>
      </c>
      <c r="F26" s="75">
        <f ca="1">+PV_ADJ!F24</f>
        <v>5.2025464789617804</v>
      </c>
      <c r="G26" s="75">
        <f ca="1">+PV_ADJ!N24</f>
        <v>4.9551162334041488</v>
      </c>
      <c r="H26" s="75">
        <f ca="1">+PV_ADJ!G24</f>
        <v>4.9030256553920157</v>
      </c>
      <c r="I26" s="75">
        <f ca="1">+PV_ADJ!L24</f>
        <v>4.7727992103616836</v>
      </c>
      <c r="J26" s="75">
        <f ca="1">+PV_ADJ!H24</f>
        <v>4.3495632640131028</v>
      </c>
      <c r="K26" s="75">
        <f ca="1">+PV_ADJ!I24</f>
        <v>3.243289613480429</v>
      </c>
      <c r="L26" s="75">
        <f ca="1">+PV_ADJ!J24</f>
        <v>4.525368964804052</v>
      </c>
      <c r="M26" s="75">
        <f ca="1">+PV_ADJ!K24</f>
        <v>4.4342104532828186</v>
      </c>
      <c r="N26" s="75">
        <f ca="1">+PV_ADJ!M24</f>
        <v>4.5579255760616348</v>
      </c>
      <c r="O26" s="75">
        <f ca="1">+PV_ADJ!O24</f>
        <v>4.1610792883905061</v>
      </c>
    </row>
    <row r="27" spans="3:28" ht="18.75" x14ac:dyDescent="0.25">
      <c r="C27" s="74">
        <v>37653</v>
      </c>
      <c r="D27" s="75">
        <f ca="1">+PV_ADJ!D25</f>
        <v>4.6229849960277756</v>
      </c>
      <c r="E27" s="75">
        <f ca="1">+PV_ADJ!E25</f>
        <v>4.7603013820484028</v>
      </c>
      <c r="F27" s="75">
        <f ca="1">+PV_ADJ!F25</f>
        <v>4.9106955191186135</v>
      </c>
      <c r="G27" s="75">
        <f ca="1">+PV_ADJ!N25</f>
        <v>4.7472236309988194</v>
      </c>
      <c r="H27" s="75">
        <f ca="1">+PV_ADJ!G25</f>
        <v>4.701451502325277</v>
      </c>
      <c r="I27" s="75">
        <f ca="1">+PV_ADJ!L25</f>
        <v>4.2698857176890206</v>
      </c>
      <c r="J27" s="75">
        <f ca="1">+PV_ADJ!H25</f>
        <v>4.2110358379658948</v>
      </c>
      <c r="K27" s="75">
        <f ca="1">+PV_ADJ!I25</f>
        <v>3.2177806457500262</v>
      </c>
      <c r="L27" s="75">
        <f ca="1">+PV_ADJ!J25</f>
        <v>4.4268187302840234</v>
      </c>
      <c r="M27" s="75">
        <f ca="1">+PV_ADJ!K25</f>
        <v>4.3352744729369377</v>
      </c>
      <c r="N27" s="75">
        <f ca="1">+PV_ADJ!M25</f>
        <v>4.4595131079079815</v>
      </c>
      <c r="O27" s="75">
        <f ca="1">+PV_ADJ!O25</f>
        <v>4.0609883412576568</v>
      </c>
    </row>
    <row r="28" spans="3:28" ht="18.75" x14ac:dyDescent="0.25">
      <c r="C28" s="74">
        <v>37681</v>
      </c>
      <c r="D28" s="75">
        <f ca="1">+PV_ADJ!D26</f>
        <v>4.5188271515844791</v>
      </c>
      <c r="E28" s="75">
        <f ca="1">+PV_ADJ!E26</f>
        <v>4.8604657265806894</v>
      </c>
      <c r="F28" s="75">
        <f ca="1">+PV_ADJ!F26</f>
        <v>5.1035547126356837</v>
      </c>
      <c r="G28" s="75">
        <f ca="1">+PV_ADJ!N26</f>
        <v>4.7553461650433944</v>
      </c>
      <c r="H28" s="75">
        <f ca="1">+PV_ADJ!G26</f>
        <v>4.6239467131217742</v>
      </c>
      <c r="I28" s="75">
        <f ca="1">+PV_ADJ!L26</f>
        <v>4.1706186039921889</v>
      </c>
      <c r="J28" s="75">
        <f ca="1">+PV_ADJ!H26</f>
        <v>3.8158400838038173</v>
      </c>
      <c r="K28" s="75">
        <f ca="1">+PV_ADJ!I26</f>
        <v>3.0195594051588062</v>
      </c>
      <c r="L28" s="75">
        <f ca="1">+PV_ADJ!J26</f>
        <v>4.3874276996628607</v>
      </c>
      <c r="M28" s="75">
        <f ca="1">+PV_ADJ!K26</f>
        <v>4.1607636450980676</v>
      </c>
      <c r="N28" s="75">
        <f ca="1">+PV_ADJ!M26</f>
        <v>4.4071376174511032</v>
      </c>
      <c r="O28" s="75">
        <f ca="1">+PV_ADJ!O26</f>
        <v>3.9362619024637349</v>
      </c>
    </row>
    <row r="29" spans="3:28" ht="19.5" thickBot="1" x14ac:dyDescent="0.3">
      <c r="C29" s="76" t="s">
        <v>77</v>
      </c>
      <c r="D29" s="77">
        <f ca="1">AVERAGE(D24:D28)</f>
        <v>4.645573190604436</v>
      </c>
      <c r="E29" s="77">
        <f t="shared" ref="E29:O29" ca="1" si="1">AVERAGE(E24:E28)</f>
        <v>4.8230388546849579</v>
      </c>
      <c r="F29" s="77">
        <f t="shared" ca="1" si="1"/>
        <v>5.1467488305484128</v>
      </c>
      <c r="G29" s="77">
        <f ca="1">AVERAGE(G24:G28)</f>
        <v>4.8913746469441488</v>
      </c>
      <c r="H29" s="77">
        <f t="shared" ca="1" si="1"/>
        <v>4.7821739228947511</v>
      </c>
      <c r="I29" s="77">
        <f ca="1">AVERAGE(I24:I28)</f>
        <v>4.6942485205004285</v>
      </c>
      <c r="J29" s="77">
        <f t="shared" ca="1" si="1"/>
        <v>4.1879881727835571</v>
      </c>
      <c r="K29" s="77">
        <f t="shared" ca="1" si="1"/>
        <v>3.1718040641488359</v>
      </c>
      <c r="L29" s="77">
        <f t="shared" ca="1" si="1"/>
        <v>4.4627364755118517</v>
      </c>
      <c r="M29" s="77">
        <f t="shared" ca="1" si="1"/>
        <v>4.345290500755902</v>
      </c>
      <c r="N29" s="77">
        <f t="shared" ca="1" si="1"/>
        <v>4.4926636850412329</v>
      </c>
      <c r="O29" s="77">
        <f t="shared" ca="1" si="1"/>
        <v>4.0806901890929677</v>
      </c>
    </row>
    <row r="30" spans="3:28" ht="19.5" thickTop="1" x14ac:dyDescent="0.25">
      <c r="C30" s="74">
        <v>37712</v>
      </c>
      <c r="D30" s="75">
        <f ca="1">+PV_ADJ!D27</f>
        <v>4.5528198686963819</v>
      </c>
      <c r="E30" s="75">
        <f ca="1">+PV_ADJ!E27</f>
        <v>4.8960304125818732</v>
      </c>
      <c r="F30" s="75">
        <f ca="1">+PV_ADJ!F27</f>
        <v>5.1402379149619337</v>
      </c>
      <c r="G30" s="75">
        <f ca="1">+PV_ADJ!N27</f>
        <v>4.7904271683094146</v>
      </c>
      <c r="H30" s="75">
        <f ca="1">+PV_ADJ!G27</f>
        <v>4.6584231129688405</v>
      </c>
      <c r="I30" s="75">
        <f ca="1">+PV_ADJ!L27</f>
        <v>4.2030091220438619</v>
      </c>
      <c r="J30" s="75">
        <f ca="1">+PV_ADJ!H27</f>
        <v>3.8465981726243132</v>
      </c>
      <c r="K30" s="75">
        <f ca="1">+PV_ADJ!I27</f>
        <v>3.0334531917263803</v>
      </c>
      <c r="L30" s="75">
        <f ca="1">+PV_ADJ!J27</f>
        <v>4.4208158133558078</v>
      </c>
      <c r="M30" s="75">
        <f ca="1">+PV_ADJ!K27</f>
        <v>4.1931088178933189</v>
      </c>
      <c r="N30" s="75">
        <f ca="1">+PV_ADJ!M27</f>
        <v>4.4406164216568946</v>
      </c>
      <c r="O30" s="75">
        <f ca="1">+PV_ADJ!O27</f>
        <v>3.9675744907957271</v>
      </c>
    </row>
    <row r="31" spans="3:28" ht="18.75" x14ac:dyDescent="0.25">
      <c r="C31" s="74">
        <v>37744</v>
      </c>
      <c r="D31" s="75">
        <f ca="1">+PV_ADJ!D28</f>
        <v>4.6151152107507736</v>
      </c>
      <c r="E31" s="75">
        <f ca="1">+PV_ADJ!E28</f>
        <v>4.9599226690252562</v>
      </c>
      <c r="F31" s="75">
        <f ca="1">+PV_ADJ!F28</f>
        <v>5.2052664374128694</v>
      </c>
      <c r="G31" s="75">
        <f ca="1">+PV_ADJ!N28</f>
        <v>4.8538280664792621</v>
      </c>
      <c r="H31" s="75">
        <f ca="1">+PV_ADJ!G28</f>
        <v>4.7212098132967677</v>
      </c>
      <c r="I31" s="75">
        <f ca="1">+PV_ADJ!L28</f>
        <v>4.2636768398171663</v>
      </c>
      <c r="J31" s="75">
        <f ca="1">+PV_ADJ!H28</f>
        <v>3.905607556224433</v>
      </c>
      <c r="K31" s="75">
        <f ca="1">+PV_ADJ!I28</f>
        <v>3.0475674581337007</v>
      </c>
      <c r="L31" s="75">
        <f ca="1">+PV_ADJ!J28</f>
        <v>4.48249695756828</v>
      </c>
      <c r="M31" s="75">
        <f ca="1">+PV_ADJ!K28</f>
        <v>4.2537304708284784</v>
      </c>
      <c r="N31" s="75">
        <f ca="1">+PV_ADJ!M28</f>
        <v>4.5023896955456539</v>
      </c>
      <c r="O31" s="75">
        <f ca="1">+PV_ADJ!O28</f>
        <v>4.0271472234305143</v>
      </c>
    </row>
    <row r="32" spans="3:28" ht="18.75" x14ac:dyDescent="0.25">
      <c r="C32" s="74">
        <v>37776</v>
      </c>
      <c r="D32" s="75">
        <f ca="1">+PV_ADJ!D29</f>
        <v>4.6692210736737181</v>
      </c>
      <c r="E32" s="75">
        <f ca="1">+PV_ADJ!E29</f>
        <v>5.0155826939747641</v>
      </c>
      <c r="F32" s="75">
        <f ca="1">+PV_ADJ!F29</f>
        <v>5.2620323084197391</v>
      </c>
      <c r="G32" s="75">
        <f ca="1">+PV_ADJ!N29</f>
        <v>4.9489746900707168</v>
      </c>
      <c r="H32" s="75">
        <f ca="1">+PV_ADJ!G29</f>
        <v>4.7757938799201929</v>
      </c>
      <c r="I32" s="75">
        <f ca="1">+PV_ADJ!L29</f>
        <v>4.3161986529822665</v>
      </c>
      <c r="J32" s="75">
        <f ca="1">+PV_ADJ!H29</f>
        <v>3.956515431900411</v>
      </c>
      <c r="K32" s="75">
        <f ca="1">+PV_ADJ!I29</f>
        <v>3.0613038594300153</v>
      </c>
      <c r="L32" s="75">
        <f ca="1">+PV_ADJ!J29</f>
        <v>4.5360050658656226</v>
      </c>
      <c r="M32" s="75">
        <f ca="1">+PV_ADJ!K29</f>
        <v>4.3062074523966603</v>
      </c>
      <c r="N32" s="75">
        <f ca="1">+PV_ADJ!M29</f>
        <v>4.5559874670368377</v>
      </c>
      <c r="O32" s="75">
        <f ca="1">+PV_ADJ!O29</f>
        <v>4.0786034389842012</v>
      </c>
    </row>
    <row r="33" spans="3:21" ht="18.75" x14ac:dyDescent="0.25">
      <c r="C33" s="74">
        <v>37808</v>
      </c>
      <c r="D33" s="75">
        <f ca="1">+PV_ADJ!D30</f>
        <v>4.7380184028067411</v>
      </c>
      <c r="E33" s="75">
        <f ca="1">+PV_ADJ!E30</f>
        <v>5.0860084549902869</v>
      </c>
      <c r="F33" s="75">
        <f ca="1">+PV_ADJ!F30</f>
        <v>5.3336167613516556</v>
      </c>
      <c r="G33" s="75">
        <f ca="1">+PV_ADJ!N30</f>
        <v>5.0324715238851256</v>
      </c>
      <c r="H33" s="75">
        <f ca="1">+PV_ADJ!G30</f>
        <v>4.8450922650170618</v>
      </c>
      <c r="I33" s="75">
        <f ca="1">+PV_ADJ!L30</f>
        <v>4.3833362342350499</v>
      </c>
      <c r="J33" s="75">
        <f ca="1">+PV_ADJ!H30</f>
        <v>4.0219619492752132</v>
      </c>
      <c r="K33" s="75">
        <f ca="1">+PV_ADJ!I30</f>
        <v>3.0756966919914945</v>
      </c>
      <c r="L33" s="75">
        <f ca="1">+PV_ADJ!J30</f>
        <v>4.6041760750438385</v>
      </c>
      <c r="M33" s="75">
        <f ca="1">+PV_ADJ!K30</f>
        <v>4.3732980596528321</v>
      </c>
      <c r="N33" s="75">
        <f ca="1">+PV_ADJ!M30</f>
        <v>4.6242524242082741</v>
      </c>
      <c r="O33" s="75">
        <f ca="1">+PV_ADJ!O30</f>
        <v>4.1446245907145318</v>
      </c>
    </row>
    <row r="34" spans="3:21" ht="18.75" x14ac:dyDescent="0.25">
      <c r="C34" s="74">
        <v>37840</v>
      </c>
      <c r="D34" s="75">
        <f ca="1">+PV_ADJ!D31</f>
        <v>4.7732298300309735</v>
      </c>
      <c r="E34" s="75">
        <f ca="1">+PV_ADJ!E31</f>
        <v>5.1228184936388761</v>
      </c>
      <c r="F34" s="75">
        <f ca="1">+PV_ADJ!F31</f>
        <v>5.3715642735137292</v>
      </c>
      <c r="G34" s="75">
        <f ca="1">+PV_ADJ!N31</f>
        <v>5.0354213277369002</v>
      </c>
      <c r="H34" s="75">
        <f ca="1">+PV_ADJ!G31</f>
        <v>4.880795572679558</v>
      </c>
      <c r="I34" s="75">
        <f ca="1">+PV_ADJ!L31</f>
        <v>4.416918307507534</v>
      </c>
      <c r="J34" s="75">
        <f ca="1">+PV_ADJ!H31</f>
        <v>4.0572453555263275</v>
      </c>
      <c r="K34" s="75">
        <f ca="1">+PV_ADJ!I31</f>
        <v>3.0898259575806133</v>
      </c>
      <c r="L34" s="75">
        <f ca="1">+PV_ADJ!J31</f>
        <v>4.6387726517202417</v>
      </c>
      <c r="M34" s="75">
        <f ca="1">+PV_ADJ!K31</f>
        <v>4.4068340191342292</v>
      </c>
      <c r="N34" s="75">
        <f ca="1">+PV_ADJ!M31</f>
        <v>4.6589412284668512</v>
      </c>
      <c r="O34" s="75">
        <f ca="1">+PV_ADJ!O31</f>
        <v>4.1771107453221354</v>
      </c>
    </row>
    <row r="35" spans="3:21" ht="18.75" x14ac:dyDescent="0.25">
      <c r="C35" s="74">
        <v>37872</v>
      </c>
      <c r="D35" s="75">
        <f ca="1">+PV_ADJ!D32</f>
        <v>4.8544082264272124</v>
      </c>
      <c r="E35" s="75">
        <f ca="1">+PV_ADJ!E32</f>
        <v>5.205491992455328</v>
      </c>
      <c r="F35" s="75">
        <f ca="1">+PV_ADJ!F32</f>
        <v>5.4553015952061026</v>
      </c>
      <c r="G35" s="75">
        <f ca="1">+PV_ADJ!N32</f>
        <v>5.1177210509482993</v>
      </c>
      <c r="H35" s="75">
        <f ca="1">+PV_ADJ!G32</f>
        <v>4.9624340005897096</v>
      </c>
      <c r="I35" s="75">
        <f ca="1">+PV_ADJ!L32</f>
        <v>4.4965728495139414</v>
      </c>
      <c r="J35" s="75">
        <f ca="1">+PV_ADJ!H32</f>
        <v>4.1589923052561373</v>
      </c>
      <c r="K35" s="75">
        <f ca="1">+PV_ADJ!I32</f>
        <v>3.1030403628177288</v>
      </c>
      <c r="L35" s="75">
        <f ca="1">+PV_ADJ!J32</f>
        <v>4.7193760087240912</v>
      </c>
      <c r="M35" s="75">
        <f ca="1">+PV_ADJ!K32</f>
        <v>4.4864454331862067</v>
      </c>
      <c r="N35" s="75">
        <f ca="1">+PV_ADJ!M32</f>
        <v>4.7396308413795598</v>
      </c>
      <c r="O35" s="75">
        <f ca="1">+PV_ADJ!O32</f>
        <v>4.2557403782474159</v>
      </c>
    </row>
    <row r="36" spans="3:21" ht="18.75" x14ac:dyDescent="0.25">
      <c r="C36" s="74">
        <v>37904</v>
      </c>
      <c r="D36" s="75">
        <f ca="1">+PV_ADJ!D33</f>
        <v>5.1190429004840237</v>
      </c>
      <c r="E36" s="75">
        <f ca="1">+PV_ADJ!E33</f>
        <v>5.4851731211808943</v>
      </c>
      <c r="F36" s="75">
        <f ca="1">+PV_ADJ!F33</f>
        <v>5.810622206244779</v>
      </c>
      <c r="G36" s="75">
        <f ca="1">+PV_ADJ!N33</f>
        <v>5.5326344460860444</v>
      </c>
      <c r="H36" s="75">
        <f ca="1">+PV_ADJ!G33</f>
        <v>5.390250471370595</v>
      </c>
      <c r="I36" s="75">
        <f ca="1">+PV_ADJ!L33</f>
        <v>5.2546466859273089</v>
      </c>
      <c r="J36" s="75">
        <f ca="1">+PV_ADJ!H33</f>
        <v>4.6851107870655095</v>
      </c>
      <c r="K36" s="75">
        <f ca="1">+PV_ADJ!I33</f>
        <v>3.3806023711011046</v>
      </c>
      <c r="L36" s="75">
        <f ca="1">+PV_ADJ!J33</f>
        <v>4.9834391150407384</v>
      </c>
      <c r="M36" s="75">
        <f ca="1">+PV_ADJ!K33</f>
        <v>4.9156372223190958</v>
      </c>
      <c r="N36" s="75">
        <f ca="1">+PV_ADJ!M33</f>
        <v>5.003779682857231</v>
      </c>
      <c r="O36" s="75">
        <f ca="1">+PV_ADJ!O33</f>
        <v>4.577001704357194</v>
      </c>
    </row>
    <row r="37" spans="3:21" ht="19.5" thickBot="1" x14ac:dyDescent="0.3">
      <c r="C37" s="76" t="s">
        <v>77</v>
      </c>
      <c r="D37" s="77">
        <f ca="1">AVERAGE(D30:D36)</f>
        <v>4.7602650732671181</v>
      </c>
      <c r="E37" s="77">
        <f t="shared" ref="E37:O37" ca="1" si="2">AVERAGE(E30:E36)</f>
        <v>5.1101468339781828</v>
      </c>
      <c r="F37" s="77">
        <f t="shared" ca="1" si="2"/>
        <v>5.3683773567301154</v>
      </c>
      <c r="G37" s="77">
        <f ca="1">AVERAGE(G30:G36)</f>
        <v>5.0444968962165371</v>
      </c>
      <c r="H37" s="77">
        <f t="shared" ca="1" si="2"/>
        <v>4.890571302263246</v>
      </c>
      <c r="I37" s="77">
        <f ca="1">AVERAGE(I30:I36)</f>
        <v>4.476336956003875</v>
      </c>
      <c r="J37" s="77">
        <f t="shared" ca="1" si="2"/>
        <v>4.0902902225531923</v>
      </c>
      <c r="K37" s="77">
        <f t="shared" ca="1" si="2"/>
        <v>3.1130699846830052</v>
      </c>
      <c r="L37" s="77">
        <f t="shared" ca="1" si="2"/>
        <v>4.6264402410455165</v>
      </c>
      <c r="M37" s="77">
        <f t="shared" ca="1" si="2"/>
        <v>4.4193230679158315</v>
      </c>
      <c r="N37" s="77">
        <f t="shared" ca="1" si="2"/>
        <v>4.6465139658787562</v>
      </c>
      <c r="O37" s="77">
        <f t="shared" ca="1" si="2"/>
        <v>4.1754003674073887</v>
      </c>
      <c r="P37" s="82"/>
    </row>
    <row r="38" spans="3:21" ht="13.5" thickTop="1" x14ac:dyDescent="0.2">
      <c r="P38" s="82"/>
    </row>
    <row r="39" spans="3:21" x14ac:dyDescent="0.2">
      <c r="P39" s="82"/>
    </row>
    <row r="40" spans="3:21" ht="20.25" thickBot="1" x14ac:dyDescent="0.35">
      <c r="C40" s="133"/>
      <c r="D40" s="133"/>
      <c r="E40" s="133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83"/>
      <c r="Q40" s="85"/>
      <c r="R40" s="85"/>
      <c r="S40" s="85"/>
      <c r="T40" s="84"/>
      <c r="U40" s="84"/>
    </row>
    <row r="41" spans="3:21" ht="19.5" x14ac:dyDescent="0.3">
      <c r="C41" s="118" t="s">
        <v>80</v>
      </c>
      <c r="D41" s="119"/>
      <c r="E41" s="119"/>
      <c r="F41" s="120"/>
      <c r="G41" s="120"/>
      <c r="H41" s="120"/>
      <c r="I41" s="120"/>
      <c r="J41" s="120"/>
      <c r="K41" s="120"/>
      <c r="L41" s="121"/>
      <c r="M41" s="98"/>
      <c r="O41" s="83"/>
      <c r="Q41" s="85"/>
      <c r="R41" s="85"/>
      <c r="S41" s="85"/>
      <c r="T41" s="84"/>
      <c r="U41" s="84"/>
    </row>
    <row r="42" spans="3:21" s="82" customFormat="1" ht="19.5" x14ac:dyDescent="0.3">
      <c r="C42" s="122"/>
      <c r="D42" s="123"/>
      <c r="E42" s="124"/>
      <c r="F42" s="124"/>
      <c r="G42" s="124"/>
      <c r="H42" s="124"/>
      <c r="I42" s="124"/>
      <c r="J42" s="124"/>
      <c r="K42" s="124"/>
      <c r="L42" s="125"/>
      <c r="M42" s="99"/>
      <c r="O42" s="81"/>
      <c r="Q42" s="85"/>
      <c r="R42" s="85"/>
      <c r="S42" s="85"/>
      <c r="T42" s="85"/>
      <c r="U42" s="85"/>
    </row>
    <row r="43" spans="3:21" s="82" customFormat="1" ht="20.25" thickBot="1" x14ac:dyDescent="0.35">
      <c r="C43" s="109"/>
      <c r="D43" s="110"/>
      <c r="E43" s="110" t="s">
        <v>81</v>
      </c>
      <c r="F43" s="110" t="s">
        <v>82</v>
      </c>
      <c r="G43" s="110" t="s">
        <v>83</v>
      </c>
      <c r="H43" s="110" t="s">
        <v>84</v>
      </c>
      <c r="I43" s="110" t="s">
        <v>85</v>
      </c>
      <c r="J43" s="110" t="s">
        <v>86</v>
      </c>
      <c r="K43" s="110" t="s">
        <v>96</v>
      </c>
      <c r="L43" s="111" t="s">
        <v>74</v>
      </c>
      <c r="M43" s="97"/>
      <c r="O43" s="88"/>
      <c r="Q43" s="85"/>
      <c r="R43" s="85"/>
      <c r="S43" s="85"/>
      <c r="T43" s="85"/>
      <c r="U43" s="85"/>
    </row>
    <row r="44" spans="3:21" s="82" customFormat="1" ht="18.75" customHeight="1" thickTop="1" x14ac:dyDescent="0.25">
      <c r="C44" s="101"/>
      <c r="D44" s="93" t="s">
        <v>95</v>
      </c>
      <c r="E44" s="94">
        <v>50000</v>
      </c>
      <c r="F44" s="94">
        <v>0</v>
      </c>
      <c r="G44" s="94">
        <v>1687</v>
      </c>
      <c r="H44" s="94" t="s">
        <v>79</v>
      </c>
      <c r="I44" s="94">
        <v>-29181</v>
      </c>
      <c r="J44" s="94" t="s">
        <v>79</v>
      </c>
      <c r="K44" s="94"/>
      <c r="L44" s="126"/>
      <c r="M44" s="95"/>
      <c r="O44" s="78"/>
      <c r="Q44" s="85"/>
      <c r="R44" s="85"/>
      <c r="S44" s="85"/>
      <c r="T44" s="85"/>
      <c r="U44" s="85"/>
    </row>
    <row r="45" spans="3:21" s="82" customFormat="1" ht="18.75" x14ac:dyDescent="0.25">
      <c r="C45" s="101" t="s">
        <v>97</v>
      </c>
      <c r="D45" s="96">
        <v>37208</v>
      </c>
      <c r="E45" s="94">
        <v>98631000</v>
      </c>
      <c r="F45" s="94">
        <v>0</v>
      </c>
      <c r="G45" s="94">
        <v>0</v>
      </c>
      <c r="H45" s="94" t="s">
        <v>79</v>
      </c>
      <c r="I45" s="94">
        <v>2353</v>
      </c>
      <c r="J45" s="94" t="s">
        <v>79</v>
      </c>
      <c r="K45" s="94"/>
      <c r="L45" s="126">
        <v>0</v>
      </c>
      <c r="M45" s="95"/>
      <c r="O45" s="78"/>
      <c r="Q45" s="85"/>
      <c r="R45" s="85"/>
      <c r="S45" s="85"/>
      <c r="T45" s="85"/>
      <c r="U45" s="85"/>
    </row>
    <row r="46" spans="3:21" ht="18.75" x14ac:dyDescent="0.25">
      <c r="C46" s="101" t="s">
        <v>94</v>
      </c>
      <c r="D46" s="96">
        <v>37207</v>
      </c>
      <c r="E46" s="94">
        <v>98581000</v>
      </c>
      <c r="F46" s="94">
        <v>0</v>
      </c>
      <c r="G46" s="94">
        <v>-1687</v>
      </c>
      <c r="H46" s="94" t="s">
        <v>79</v>
      </c>
      <c r="I46" s="94">
        <v>31534</v>
      </c>
      <c r="J46" s="94" t="s">
        <v>79</v>
      </c>
      <c r="K46" s="94"/>
      <c r="L46" s="126">
        <v>-228877.6782544</v>
      </c>
      <c r="M46" s="95"/>
      <c r="O46" s="78"/>
    </row>
    <row r="47" spans="3:21" ht="18.75" x14ac:dyDescent="0.25">
      <c r="C47" s="101" t="s">
        <v>93</v>
      </c>
      <c r="D47" s="96">
        <v>37206</v>
      </c>
      <c r="E47" s="94">
        <v>98531000</v>
      </c>
      <c r="F47" s="94">
        <v>0</v>
      </c>
      <c r="G47" s="94">
        <v>1090</v>
      </c>
      <c r="H47" s="94" t="s">
        <v>79</v>
      </c>
      <c r="I47" s="94">
        <v>198715</v>
      </c>
      <c r="J47" s="94" t="s">
        <v>79</v>
      </c>
      <c r="K47" s="94">
        <v>-76752.253851068366</v>
      </c>
      <c r="L47" s="126">
        <v>-347870.36114440003</v>
      </c>
      <c r="M47" s="95"/>
      <c r="O47" s="78"/>
    </row>
    <row r="48" spans="3:21" ht="18.75" x14ac:dyDescent="0.25">
      <c r="C48" s="101" t="s">
        <v>92</v>
      </c>
      <c r="D48" s="96">
        <v>37205</v>
      </c>
      <c r="E48" s="94">
        <v>98479000</v>
      </c>
      <c r="F48" s="94">
        <v>-9375</v>
      </c>
      <c r="G48" s="94">
        <v>534</v>
      </c>
      <c r="H48" s="94" t="s">
        <v>79</v>
      </c>
      <c r="I48" s="94">
        <v>152254</v>
      </c>
      <c r="J48" s="94" t="s">
        <v>79</v>
      </c>
      <c r="K48" s="94">
        <v>133247.74614893165</v>
      </c>
      <c r="L48" s="126">
        <v>-371605.00903360004</v>
      </c>
      <c r="M48" s="95"/>
      <c r="O48" s="78"/>
    </row>
    <row r="49" spans="3:15" ht="18.75" x14ac:dyDescent="0.25">
      <c r="C49" s="101" t="s">
        <v>91</v>
      </c>
      <c r="D49" s="96">
        <v>37204</v>
      </c>
      <c r="E49" s="94">
        <v>98429000</v>
      </c>
      <c r="F49" s="94">
        <v>35699</v>
      </c>
      <c r="G49" s="94">
        <v>5592</v>
      </c>
      <c r="H49" s="94">
        <v>1564000</v>
      </c>
      <c r="I49" s="94">
        <v>34239</v>
      </c>
      <c r="J49" s="94">
        <v>48699705</v>
      </c>
      <c r="K49" s="94">
        <v>107201.88826577696</v>
      </c>
      <c r="L49" s="126">
        <v>-311326.03115079994</v>
      </c>
      <c r="M49" s="95"/>
      <c r="O49" s="78"/>
    </row>
    <row r="50" spans="3:15" ht="18.75" x14ac:dyDescent="0.25">
      <c r="C50" s="101" t="s">
        <v>90</v>
      </c>
      <c r="D50" s="96">
        <v>37203</v>
      </c>
      <c r="E50" s="94">
        <v>98379000</v>
      </c>
      <c r="F50" s="94">
        <v>15464</v>
      </c>
      <c r="G50" s="94">
        <v>-21286</v>
      </c>
      <c r="H50" s="94">
        <v>1564000</v>
      </c>
      <c r="I50" s="94">
        <v>-56346</v>
      </c>
      <c r="J50" s="94">
        <v>49002707</v>
      </c>
      <c r="K50" s="94">
        <v>124799.17654575141</v>
      </c>
      <c r="L50" s="126">
        <v>-254021.42666880001</v>
      </c>
      <c r="M50" s="95"/>
      <c r="O50" s="78"/>
    </row>
    <row r="51" spans="3:15" ht="19.5" x14ac:dyDescent="0.3">
      <c r="C51" s="101" t="s">
        <v>89</v>
      </c>
      <c r="D51" s="96">
        <v>37202</v>
      </c>
      <c r="E51" s="94">
        <v>98329000</v>
      </c>
      <c r="F51" s="94">
        <v>106360</v>
      </c>
      <c r="G51" s="94">
        <v>-33971</v>
      </c>
      <c r="H51" s="94">
        <v>112920000</v>
      </c>
      <c r="I51" s="94">
        <v>-67024</v>
      </c>
      <c r="J51" s="94">
        <v>49130145</v>
      </c>
      <c r="K51" s="94">
        <v>54562.362461844255</v>
      </c>
      <c r="L51" s="126">
        <v>0</v>
      </c>
      <c r="M51" s="95"/>
      <c r="O51" s="81"/>
    </row>
    <row r="52" spans="3:15" ht="20.25" thickBot="1" x14ac:dyDescent="0.35">
      <c r="C52" s="114" t="s">
        <v>88</v>
      </c>
      <c r="D52" s="112">
        <v>37208</v>
      </c>
      <c r="E52" s="113">
        <v>97945444</v>
      </c>
      <c r="F52" s="113">
        <v>120041</v>
      </c>
      <c r="G52" s="113">
        <v>11258</v>
      </c>
      <c r="H52" s="113">
        <v>112342000</v>
      </c>
      <c r="I52" s="113">
        <v>48651</v>
      </c>
      <c r="J52" s="113">
        <v>49396914</v>
      </c>
      <c r="K52" s="113">
        <v>75600.618236026756</v>
      </c>
      <c r="L52" s="127">
        <v>66891.342677741952</v>
      </c>
      <c r="M52" s="95"/>
      <c r="O52" s="81"/>
    </row>
    <row r="53" spans="3:15" ht="19.5" thickTop="1" thickBot="1" x14ac:dyDescent="0.3">
      <c r="C53" s="115" t="s">
        <v>87</v>
      </c>
      <c r="D53" s="116">
        <v>37177</v>
      </c>
      <c r="E53" s="117">
        <v>94179355</v>
      </c>
      <c r="F53" s="117">
        <v>-37013</v>
      </c>
      <c r="G53" s="117">
        <v>96742</v>
      </c>
      <c r="H53" s="117">
        <v>94216097</v>
      </c>
      <c r="I53" s="117">
        <v>-23805</v>
      </c>
      <c r="J53" s="117">
        <v>50347969</v>
      </c>
      <c r="K53" s="117"/>
      <c r="L53" s="128">
        <v>111653.05567074667</v>
      </c>
      <c r="M53" s="95"/>
      <c r="O53" s="100"/>
    </row>
    <row r="54" spans="3:15" x14ac:dyDescent="0.2">
      <c r="C54" s="82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8" spans="3:15" ht="18.75" x14ac:dyDescent="0.25">
      <c r="C58" s="97"/>
      <c r="D58" s="103"/>
      <c r="E58" s="104"/>
      <c r="F58" s="92"/>
    </row>
    <row r="59" spans="3:15" ht="18" x14ac:dyDescent="0.25">
      <c r="C59" s="105"/>
      <c r="D59" s="96"/>
      <c r="E59" s="106"/>
    </row>
    <row r="60" spans="3:15" ht="18" x14ac:dyDescent="0.25">
      <c r="C60" s="105"/>
      <c r="D60" s="96"/>
      <c r="E60" s="106"/>
    </row>
    <row r="61" spans="3:15" ht="18" x14ac:dyDescent="0.25">
      <c r="C61" s="105"/>
      <c r="D61" s="96"/>
      <c r="E61" s="106"/>
    </row>
    <row r="62" spans="3:15" ht="18" x14ac:dyDescent="0.25">
      <c r="C62" s="105"/>
      <c r="D62" s="96"/>
      <c r="E62" s="106"/>
    </row>
    <row r="63" spans="3:15" ht="18" x14ac:dyDescent="0.25">
      <c r="C63" s="105"/>
      <c r="D63" s="96"/>
      <c r="E63" s="106"/>
    </row>
    <row r="64" spans="3:15" ht="18" x14ac:dyDescent="0.25">
      <c r="C64" s="105"/>
      <c r="D64" s="96"/>
      <c r="E64" s="106"/>
    </row>
    <row r="65" spans="3:6" ht="18.75" x14ac:dyDescent="0.25">
      <c r="C65" s="97"/>
      <c r="D65" s="97"/>
      <c r="E65" s="107"/>
      <c r="F65" s="102"/>
    </row>
    <row r="66" spans="3:6" ht="18" x14ac:dyDescent="0.25">
      <c r="C66" s="97"/>
      <c r="D66" s="97"/>
      <c r="E66" s="108"/>
    </row>
    <row r="67" spans="3:6" ht="18" x14ac:dyDescent="0.25">
      <c r="C67" s="97"/>
      <c r="D67" s="97"/>
      <c r="E67" s="108"/>
    </row>
  </sheetData>
  <mergeCells count="3">
    <mergeCell ref="Q6:Q8"/>
    <mergeCell ref="C40:E40"/>
    <mergeCell ref="F40:O40"/>
  </mergeCells>
  <phoneticPr fontId="0" type="noConversion"/>
  <pageMargins left="0.75" right="0.75" top="1" bottom="1" header="0.5" footer="0.5"/>
  <pageSetup scale="3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BOM_Curves</vt:lpstr>
      <vt:lpstr>FOM_Curves</vt:lpstr>
      <vt:lpstr>PV_ADJ</vt:lpstr>
      <vt:lpstr>Sheet1</vt:lpstr>
      <vt:lpstr>FOM_Curves!CurveDate</vt:lpstr>
      <vt:lpstr>CurveDate</vt:lpstr>
      <vt:lpstr>FOM_Curves!CurveStart</vt:lpstr>
      <vt:lpstr>CurveStart</vt:lpstr>
      <vt:lpstr>FOM_Curves!LoadOffset</vt:lpstr>
      <vt:lpstr>LoadOffset</vt:lpstr>
      <vt:lpstr>FOM_Curves!LoadStart</vt:lpstr>
      <vt:lpstr>LoadStart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cp:lastPrinted>2001-11-14T00:53:10Z</cp:lastPrinted>
  <dcterms:created xsi:type="dcterms:W3CDTF">2001-03-29T19:42:46Z</dcterms:created>
  <dcterms:modified xsi:type="dcterms:W3CDTF">2014-09-05T06:33:32Z</dcterms:modified>
</cp:coreProperties>
</file>