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090"/>
  </bookViews>
  <sheets>
    <sheet name="Demand" sheetId="1" r:id="rId1"/>
    <sheet name="Capacity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9" i="2" l="1"/>
  <c r="F19" i="2"/>
  <c r="G19" i="2"/>
  <c r="B6" i="1"/>
  <c r="B16" i="1" s="1"/>
  <c r="B23" i="1" s="1"/>
  <c r="C16" i="1"/>
  <c r="D16" i="1"/>
  <c r="D23" i="1" s="1"/>
  <c r="E16" i="1"/>
  <c r="F16" i="1"/>
  <c r="G16" i="1"/>
  <c r="H16" i="1"/>
  <c r="I16" i="1"/>
  <c r="J16" i="1"/>
  <c r="K16" i="1"/>
  <c r="L16" i="1"/>
  <c r="L23" i="1" s="1"/>
  <c r="M16" i="1"/>
  <c r="N16" i="1"/>
  <c r="O16" i="1"/>
  <c r="P16" i="1"/>
  <c r="Q16" i="1"/>
  <c r="C23" i="1"/>
  <c r="E23" i="1"/>
  <c r="F23" i="1"/>
  <c r="G23" i="1"/>
  <c r="H23" i="1"/>
  <c r="I23" i="1"/>
  <c r="J23" i="1"/>
  <c r="K23" i="1"/>
  <c r="M23" i="1"/>
  <c r="N23" i="1"/>
  <c r="O23" i="1"/>
  <c r="P23" i="1"/>
  <c r="Q23" i="1"/>
</calcChain>
</file>

<file path=xl/sharedStrings.xml><?xml version="1.0" encoding="utf-8"?>
<sst xmlns="http://schemas.openxmlformats.org/spreadsheetml/2006/main" count="71" uniqueCount="57">
  <si>
    <t>Panda Energy</t>
  </si>
  <si>
    <t>SRP</t>
  </si>
  <si>
    <t>Duke</t>
  </si>
  <si>
    <t>SouthWest Gas</t>
  </si>
  <si>
    <t>APS - W. Phoenix</t>
  </si>
  <si>
    <t>APS - Red Hawk</t>
  </si>
  <si>
    <t>SRP - Agua Fria</t>
  </si>
  <si>
    <t>SRP - Kyrene</t>
  </si>
  <si>
    <t>EDG - Gallup</t>
  </si>
  <si>
    <t>Duke - Arlington</t>
  </si>
  <si>
    <t>Sempra - Mesquite</t>
  </si>
  <si>
    <t>PG&amp;E - Harquahala</t>
  </si>
  <si>
    <t>Panda Energy - Gila</t>
  </si>
  <si>
    <t>Sun Devil Power Generators</t>
  </si>
  <si>
    <t>In-Service</t>
  </si>
  <si>
    <t>MMBtu/d</t>
  </si>
  <si>
    <t xml:space="preserve">Sun Devil </t>
  </si>
  <si>
    <t>Developer</t>
  </si>
  <si>
    <t>Plant</t>
  </si>
  <si>
    <t>Cap. Mw</t>
  </si>
  <si>
    <t>Date</t>
  </si>
  <si>
    <t>Status</t>
  </si>
  <si>
    <t>Gas Demand</t>
  </si>
  <si>
    <t>Est. Demand</t>
  </si>
  <si>
    <t>AZ Public Service</t>
  </si>
  <si>
    <t>W Phoenix</t>
  </si>
  <si>
    <t>old</t>
  </si>
  <si>
    <t>Operating</t>
  </si>
  <si>
    <t>Agua Fria</t>
  </si>
  <si>
    <t>Arlington Valley</t>
  </si>
  <si>
    <t>Under Construction</t>
  </si>
  <si>
    <t>Pinnacle West</t>
  </si>
  <si>
    <t>Redhawk</t>
  </si>
  <si>
    <t>Sempra Energy</t>
  </si>
  <si>
    <t>Mesquite</t>
  </si>
  <si>
    <t>??</t>
  </si>
  <si>
    <t>Gila Bend</t>
  </si>
  <si>
    <t>PG&amp;E</t>
  </si>
  <si>
    <t>Harquahala Valley</t>
  </si>
  <si>
    <t>Dynegy, Xcel, SRP</t>
  </si>
  <si>
    <t>Kyrene</t>
  </si>
  <si>
    <t>Advanced Devlpmt</t>
  </si>
  <si>
    <t>West Phoenix</t>
  </si>
  <si>
    <t>Energy Dev Group</t>
  </si>
  <si>
    <t>Gallup</t>
  </si>
  <si>
    <t>Early Development</t>
  </si>
  <si>
    <t>*Red Hawk Phase I = 1160 Mw by 6/02, Ph II = 530 by 6/06, Ph III = 520 by 6/07, 410 MMBtu/d total consumption</t>
  </si>
  <si>
    <t>Phoenix Load</t>
  </si>
  <si>
    <t>East of Calif Market</t>
  </si>
  <si>
    <t>Citizen's Utilities</t>
  </si>
  <si>
    <t>Total SD Market</t>
  </si>
  <si>
    <t xml:space="preserve">Sun Devil Volume </t>
  </si>
  <si>
    <t>100% Capacity</t>
  </si>
  <si>
    <t>PPL Sundance</t>
  </si>
  <si>
    <t>PPL</t>
  </si>
  <si>
    <t>Sundance</t>
  </si>
  <si>
    <t>Total 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</si>
</sst>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m/d/yy"/>
  </numFmts>
  <fonts count="7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0" fillId="0" borderId="0" xfId="1" applyNumberFormat="1" applyFont="1"/>
    <xf numFmtId="165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A18" sqref="A18"/>
    </sheetView>
  </sheetViews>
  <sheetFormatPr defaultRowHeight="12.75" x14ac:dyDescent="0.2"/>
  <cols>
    <col min="1" max="1" width="19.5703125" customWidth="1"/>
    <col min="2" max="2" width="15" customWidth="1"/>
    <col min="3" max="3" width="9.28515625" customWidth="1"/>
    <col min="5" max="17" width="10.28515625" customWidth="1"/>
  </cols>
  <sheetData>
    <row r="1" spans="1:17" ht="18" x14ac:dyDescent="0.25">
      <c r="A1" s="18" t="s">
        <v>51</v>
      </c>
    </row>
    <row r="2" spans="1:17" x14ac:dyDescent="0.2">
      <c r="A2" s="17" t="s">
        <v>15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</row>
    <row r="3" spans="1:17" x14ac:dyDescent="0.2">
      <c r="B3" s="2" t="s">
        <v>52</v>
      </c>
      <c r="C3" s="3">
        <v>2005</v>
      </c>
      <c r="D3" s="3">
        <v>2006</v>
      </c>
      <c r="E3" s="3">
        <v>2007</v>
      </c>
      <c r="F3" s="3">
        <v>2008</v>
      </c>
      <c r="G3" s="3">
        <v>2009</v>
      </c>
      <c r="H3" s="3">
        <v>2010</v>
      </c>
      <c r="I3" s="3">
        <v>2011</v>
      </c>
      <c r="J3" s="3">
        <v>2012</v>
      </c>
      <c r="K3" s="3">
        <v>2013</v>
      </c>
      <c r="L3" s="3">
        <v>2014</v>
      </c>
      <c r="M3" s="3">
        <v>2015</v>
      </c>
      <c r="N3" s="3">
        <v>2016</v>
      </c>
      <c r="O3" s="3">
        <v>2017</v>
      </c>
      <c r="P3" s="3">
        <v>2018</v>
      </c>
      <c r="Q3" s="3">
        <v>2019</v>
      </c>
    </row>
    <row r="4" spans="1:17" x14ac:dyDescent="0.2">
      <c r="A4" s="16" t="s">
        <v>47</v>
      </c>
    </row>
    <row r="5" spans="1:17" x14ac:dyDescent="0.2">
      <c r="A5" t="s">
        <v>12</v>
      </c>
      <c r="B5" s="9">
        <v>390098</v>
      </c>
      <c r="C5" s="9">
        <v>150000</v>
      </c>
      <c r="D5" s="9">
        <v>150000</v>
      </c>
      <c r="E5" s="9">
        <v>150000</v>
      </c>
      <c r="F5" s="9">
        <v>150000</v>
      </c>
      <c r="G5" s="9">
        <v>150000</v>
      </c>
      <c r="H5" s="9">
        <v>150000</v>
      </c>
      <c r="I5" s="9">
        <v>150000</v>
      </c>
      <c r="J5" s="9">
        <v>150000</v>
      </c>
      <c r="K5" s="9">
        <v>150000</v>
      </c>
      <c r="L5" s="9">
        <v>150000</v>
      </c>
      <c r="M5" s="9">
        <v>150000</v>
      </c>
      <c r="N5" s="9">
        <v>150000</v>
      </c>
      <c r="O5" s="9">
        <v>150000</v>
      </c>
      <c r="P5" s="9">
        <v>150000</v>
      </c>
      <c r="Q5" s="9">
        <v>150000</v>
      </c>
    </row>
    <row r="6" spans="1:17" x14ac:dyDescent="0.2">
      <c r="A6" t="s">
        <v>4</v>
      </c>
      <c r="B6" s="9">
        <f>86352+20736+97292</f>
        <v>204380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</row>
    <row r="7" spans="1:17" x14ac:dyDescent="0.2">
      <c r="A7" t="s">
        <v>5</v>
      </c>
      <c r="B7" s="9">
        <v>210000</v>
      </c>
      <c r="C7" s="9">
        <v>100000</v>
      </c>
      <c r="D7" s="9">
        <v>200000</v>
      </c>
      <c r="E7" s="9">
        <v>300000</v>
      </c>
      <c r="F7" s="9">
        <v>300000</v>
      </c>
      <c r="G7" s="9">
        <v>300000</v>
      </c>
      <c r="H7" s="9">
        <v>300000</v>
      </c>
      <c r="I7" s="9">
        <v>300000</v>
      </c>
      <c r="J7" s="9">
        <v>300000</v>
      </c>
      <c r="K7" s="9">
        <v>300000</v>
      </c>
      <c r="L7" s="9">
        <v>300000</v>
      </c>
      <c r="M7" s="9">
        <v>300000</v>
      </c>
      <c r="N7" s="9">
        <v>300000</v>
      </c>
      <c r="O7" s="9">
        <v>300000</v>
      </c>
      <c r="P7" s="9">
        <v>300000</v>
      </c>
      <c r="Q7" s="9">
        <v>300000</v>
      </c>
    </row>
    <row r="8" spans="1:17" x14ac:dyDescent="0.2">
      <c r="A8" t="s">
        <v>6</v>
      </c>
      <c r="B8" s="9">
        <v>97600</v>
      </c>
      <c r="C8" s="9">
        <v>25000</v>
      </c>
      <c r="D8" s="9">
        <v>25000</v>
      </c>
      <c r="E8" s="9">
        <v>25000</v>
      </c>
      <c r="F8" s="9">
        <v>25000</v>
      </c>
      <c r="G8" s="9">
        <v>25000</v>
      </c>
      <c r="H8" s="9">
        <v>25000</v>
      </c>
      <c r="I8" s="9">
        <v>25000</v>
      </c>
      <c r="J8" s="9">
        <v>25000</v>
      </c>
      <c r="K8" s="9">
        <v>25000</v>
      </c>
      <c r="L8" s="9">
        <v>25000</v>
      </c>
      <c r="M8" s="9">
        <v>25000</v>
      </c>
      <c r="N8" s="9">
        <v>25000</v>
      </c>
      <c r="O8" s="9">
        <v>25000</v>
      </c>
      <c r="P8" s="9">
        <v>25000</v>
      </c>
      <c r="Q8" s="9">
        <v>25000</v>
      </c>
    </row>
    <row r="9" spans="1:17" x14ac:dyDescent="0.2">
      <c r="A9" t="s">
        <v>7</v>
      </c>
      <c r="B9" s="9">
        <v>45315</v>
      </c>
      <c r="C9" s="9">
        <v>10000</v>
      </c>
      <c r="D9" s="9">
        <v>10000</v>
      </c>
      <c r="E9" s="9">
        <v>10000</v>
      </c>
      <c r="F9" s="9">
        <v>10000</v>
      </c>
      <c r="G9" s="9">
        <v>10000</v>
      </c>
      <c r="H9" s="9">
        <v>10000</v>
      </c>
      <c r="I9" s="9">
        <v>10000</v>
      </c>
      <c r="J9" s="9">
        <v>10000</v>
      </c>
      <c r="K9" s="9">
        <v>10000</v>
      </c>
      <c r="L9" s="9">
        <v>10000</v>
      </c>
      <c r="M9" s="9">
        <v>10000</v>
      </c>
      <c r="N9" s="9">
        <v>10000</v>
      </c>
      <c r="O9" s="9">
        <v>10000</v>
      </c>
      <c r="P9" s="9">
        <v>10000</v>
      </c>
      <c r="Q9" s="9">
        <v>10000</v>
      </c>
    </row>
    <row r="10" spans="1:17" x14ac:dyDescent="0.2">
      <c r="A10" t="s">
        <v>9</v>
      </c>
      <c r="B10" s="9">
        <v>125000</v>
      </c>
      <c r="C10" s="9">
        <v>75000</v>
      </c>
      <c r="D10" s="9">
        <v>75000</v>
      </c>
      <c r="E10" s="9">
        <v>75000</v>
      </c>
      <c r="F10" s="9">
        <v>75000</v>
      </c>
      <c r="G10" s="9">
        <v>75000</v>
      </c>
      <c r="H10" s="9">
        <v>75000</v>
      </c>
      <c r="I10" s="9">
        <v>75000</v>
      </c>
      <c r="J10" s="9">
        <v>75000</v>
      </c>
      <c r="K10" s="9">
        <v>75000</v>
      </c>
      <c r="L10" s="9">
        <v>75000</v>
      </c>
      <c r="M10" s="9">
        <v>75000</v>
      </c>
      <c r="N10" s="9">
        <v>75000</v>
      </c>
      <c r="O10" s="9">
        <v>75000</v>
      </c>
      <c r="P10" s="9">
        <v>75000</v>
      </c>
      <c r="Q10" s="9">
        <v>75000</v>
      </c>
    </row>
    <row r="11" spans="1:17" x14ac:dyDescent="0.2">
      <c r="A11" t="s">
        <v>10</v>
      </c>
      <c r="B11" s="9">
        <v>220490</v>
      </c>
      <c r="C11" s="9">
        <v>100000</v>
      </c>
      <c r="D11" s="9">
        <v>100000</v>
      </c>
      <c r="E11" s="9">
        <v>100000</v>
      </c>
      <c r="F11" s="9">
        <v>100000</v>
      </c>
      <c r="G11" s="9">
        <v>100000</v>
      </c>
      <c r="H11" s="9">
        <v>100000</v>
      </c>
      <c r="I11" s="9">
        <v>100000</v>
      </c>
      <c r="J11" s="9">
        <v>100000</v>
      </c>
      <c r="K11" s="9">
        <v>100000</v>
      </c>
      <c r="L11" s="9">
        <v>100000</v>
      </c>
      <c r="M11" s="9">
        <v>100000</v>
      </c>
      <c r="N11" s="9">
        <v>100000</v>
      </c>
      <c r="O11" s="9">
        <v>100000</v>
      </c>
      <c r="P11" s="9">
        <v>100000</v>
      </c>
      <c r="Q11" s="9">
        <v>100000</v>
      </c>
    </row>
    <row r="12" spans="1:17" x14ac:dyDescent="0.2">
      <c r="A12" t="s">
        <v>11</v>
      </c>
      <c r="B12" s="9">
        <v>178825</v>
      </c>
      <c r="C12" s="9">
        <v>50000</v>
      </c>
      <c r="D12" s="9">
        <v>50000</v>
      </c>
      <c r="E12" s="9">
        <v>50000</v>
      </c>
      <c r="F12" s="9">
        <v>50000</v>
      </c>
      <c r="G12" s="9">
        <v>50000</v>
      </c>
      <c r="H12" s="9">
        <v>50000</v>
      </c>
      <c r="I12" s="9">
        <v>50000</v>
      </c>
      <c r="J12" s="9">
        <v>50000</v>
      </c>
      <c r="K12" s="9">
        <v>50000</v>
      </c>
      <c r="L12" s="9">
        <v>50000</v>
      </c>
      <c r="M12" s="9">
        <v>50000</v>
      </c>
      <c r="N12" s="9">
        <v>50000</v>
      </c>
      <c r="O12" s="9">
        <v>50000</v>
      </c>
      <c r="P12" s="9">
        <v>50000</v>
      </c>
      <c r="Q12" s="9">
        <v>50000</v>
      </c>
    </row>
    <row r="13" spans="1:17" x14ac:dyDescent="0.2">
      <c r="A13" t="s">
        <v>3</v>
      </c>
      <c r="B13" s="9">
        <v>100000</v>
      </c>
      <c r="C13" s="9">
        <v>100000</v>
      </c>
      <c r="D13" s="9">
        <v>100000</v>
      </c>
      <c r="E13" s="9">
        <v>100000</v>
      </c>
      <c r="F13" s="9">
        <v>100000</v>
      </c>
      <c r="G13" s="9">
        <v>100000</v>
      </c>
      <c r="H13" s="9">
        <v>100000</v>
      </c>
      <c r="I13" s="9">
        <v>100000</v>
      </c>
      <c r="J13" s="9">
        <v>100000</v>
      </c>
      <c r="K13" s="9">
        <v>100000</v>
      </c>
      <c r="L13" s="9">
        <v>100000</v>
      </c>
      <c r="M13" s="9">
        <v>100000</v>
      </c>
      <c r="N13" s="9">
        <v>100000</v>
      </c>
      <c r="O13" s="9">
        <v>100000</v>
      </c>
      <c r="P13" s="9">
        <v>100000</v>
      </c>
      <c r="Q13" s="9">
        <v>100000</v>
      </c>
    </row>
    <row r="14" spans="1:17" x14ac:dyDescent="0.2">
      <c r="A14" t="s">
        <v>53</v>
      </c>
      <c r="B14" s="9">
        <v>90000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2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">
      <c r="A16" s="1" t="s">
        <v>56</v>
      </c>
      <c r="B16" s="9">
        <f>SUM(B5:B15)</f>
        <v>1661708</v>
      </c>
      <c r="C16" s="9">
        <f>SUM(C5:C15)</f>
        <v>610000</v>
      </c>
      <c r="D16" s="9">
        <f t="shared" ref="D16:Q16" si="0">SUM(D5:D15)</f>
        <v>710000</v>
      </c>
      <c r="E16" s="9">
        <f t="shared" si="0"/>
        <v>810000</v>
      </c>
      <c r="F16" s="9">
        <f t="shared" si="0"/>
        <v>810000</v>
      </c>
      <c r="G16" s="9">
        <f t="shared" si="0"/>
        <v>810000</v>
      </c>
      <c r="H16" s="9">
        <f t="shared" si="0"/>
        <v>810000</v>
      </c>
      <c r="I16" s="9">
        <f t="shared" si="0"/>
        <v>810000</v>
      </c>
      <c r="J16" s="9">
        <f t="shared" si="0"/>
        <v>810000</v>
      </c>
      <c r="K16" s="9">
        <f t="shared" si="0"/>
        <v>810000</v>
      </c>
      <c r="L16" s="9">
        <f t="shared" si="0"/>
        <v>810000</v>
      </c>
      <c r="M16" s="9">
        <f t="shared" si="0"/>
        <v>810000</v>
      </c>
      <c r="N16" s="9">
        <f t="shared" si="0"/>
        <v>810000</v>
      </c>
      <c r="O16" s="9">
        <f t="shared" si="0"/>
        <v>810000</v>
      </c>
      <c r="P16" s="9">
        <f t="shared" si="0"/>
        <v>810000</v>
      </c>
      <c r="Q16" s="9">
        <f t="shared" si="0"/>
        <v>810000</v>
      </c>
    </row>
    <row r="17" spans="1:17" x14ac:dyDescent="0.2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">
      <c r="A18" s="16" t="s">
        <v>48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2">
      <c r="A20" t="s">
        <v>8</v>
      </c>
      <c r="B20" s="9">
        <v>216000</v>
      </c>
      <c r="C20" s="9">
        <v>216000</v>
      </c>
      <c r="D20" s="9">
        <v>216000</v>
      </c>
      <c r="E20" s="9">
        <v>216000</v>
      </c>
      <c r="F20" s="9">
        <v>216000</v>
      </c>
      <c r="G20" s="9">
        <v>216000</v>
      </c>
      <c r="H20" s="9">
        <v>216000</v>
      </c>
      <c r="I20" s="9">
        <v>216000</v>
      </c>
      <c r="J20" s="9">
        <v>216000</v>
      </c>
      <c r="K20" s="9">
        <v>216000</v>
      </c>
      <c r="L20" s="9">
        <v>216000</v>
      </c>
      <c r="M20" s="9">
        <v>216000</v>
      </c>
      <c r="N20" s="9">
        <v>216000</v>
      </c>
      <c r="O20" s="9">
        <v>216000</v>
      </c>
      <c r="P20" s="9">
        <v>216000</v>
      </c>
      <c r="Q20" s="9">
        <v>216000</v>
      </c>
    </row>
    <row r="21" spans="1:17" x14ac:dyDescent="0.2">
      <c r="A21" t="s">
        <v>49</v>
      </c>
      <c r="B21" s="9">
        <v>20000</v>
      </c>
      <c r="C21" s="9">
        <v>20000</v>
      </c>
      <c r="D21" s="9">
        <v>20000</v>
      </c>
      <c r="E21" s="9">
        <v>20000</v>
      </c>
      <c r="F21" s="9">
        <v>20000</v>
      </c>
      <c r="G21" s="9">
        <v>20000</v>
      </c>
      <c r="H21" s="9">
        <v>20000</v>
      </c>
      <c r="I21" s="9">
        <v>20000</v>
      </c>
      <c r="J21" s="9">
        <v>20000</v>
      </c>
      <c r="K21" s="9">
        <v>20000</v>
      </c>
      <c r="L21" s="9">
        <v>20000</v>
      </c>
      <c r="M21" s="9">
        <v>20000</v>
      </c>
      <c r="N21" s="9">
        <v>20000</v>
      </c>
      <c r="O21" s="9">
        <v>20000</v>
      </c>
      <c r="P21" s="9">
        <v>20000</v>
      </c>
      <c r="Q21" s="9">
        <v>20000</v>
      </c>
    </row>
    <row r="22" spans="1: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A23" s="5" t="s">
        <v>50</v>
      </c>
      <c r="B23" s="15">
        <f>SUM(B16:B22)</f>
        <v>1897708</v>
      </c>
      <c r="C23" s="15">
        <f>SUM(C16:C22)</f>
        <v>846000</v>
      </c>
      <c r="D23" s="15">
        <f t="shared" ref="D23:Q23" si="1">SUM(D16:D22)</f>
        <v>946000</v>
      </c>
      <c r="E23" s="15">
        <f t="shared" si="1"/>
        <v>1046000</v>
      </c>
      <c r="F23" s="15">
        <f t="shared" si="1"/>
        <v>1046000</v>
      </c>
      <c r="G23" s="15">
        <f t="shared" si="1"/>
        <v>1046000</v>
      </c>
      <c r="H23" s="15">
        <f t="shared" si="1"/>
        <v>1046000</v>
      </c>
      <c r="I23" s="15">
        <f t="shared" si="1"/>
        <v>1046000</v>
      </c>
      <c r="J23" s="15">
        <f t="shared" si="1"/>
        <v>1046000</v>
      </c>
      <c r="K23" s="15">
        <f t="shared" si="1"/>
        <v>1046000</v>
      </c>
      <c r="L23" s="15">
        <f t="shared" si="1"/>
        <v>1046000</v>
      </c>
      <c r="M23" s="15">
        <f t="shared" si="1"/>
        <v>1046000</v>
      </c>
      <c r="N23" s="15">
        <f t="shared" si="1"/>
        <v>1046000</v>
      </c>
      <c r="O23" s="15">
        <f t="shared" si="1"/>
        <v>1046000</v>
      </c>
      <c r="P23" s="15">
        <f t="shared" si="1"/>
        <v>1046000</v>
      </c>
      <c r="Q23" s="15">
        <f t="shared" si="1"/>
        <v>1046000</v>
      </c>
    </row>
    <row r="25" spans="1:17" x14ac:dyDescent="0.2">
      <c r="A25" t="s">
        <v>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workbookViewId="0">
      <selection activeCell="F18" sqref="F18"/>
    </sheetView>
  </sheetViews>
  <sheetFormatPr defaultRowHeight="12.75" x14ac:dyDescent="0.2"/>
  <cols>
    <col min="1" max="1" width="20.5703125" customWidth="1"/>
    <col min="2" max="2" width="17.28515625" customWidth="1"/>
    <col min="5" max="5" width="16.7109375" customWidth="1"/>
    <col min="6" max="7" width="12.5703125" customWidth="1"/>
  </cols>
  <sheetData>
    <row r="3" spans="1:7" x14ac:dyDescent="0.2">
      <c r="A3" s="5" t="s">
        <v>13</v>
      </c>
    </row>
    <row r="5" spans="1:7" x14ac:dyDescent="0.2">
      <c r="D5" s="6" t="s">
        <v>14</v>
      </c>
      <c r="E5" s="4"/>
      <c r="F5" s="6" t="s">
        <v>15</v>
      </c>
      <c r="G5" s="6" t="s">
        <v>16</v>
      </c>
    </row>
    <row r="6" spans="1:7" ht="13.5" thickBot="1" x14ac:dyDescent="0.25">
      <c r="A6" s="7" t="s">
        <v>17</v>
      </c>
      <c r="B6" s="7" t="s">
        <v>18</v>
      </c>
      <c r="C6" s="7" t="s">
        <v>19</v>
      </c>
      <c r="D6" s="8" t="s">
        <v>20</v>
      </c>
      <c r="E6" s="8" t="s">
        <v>21</v>
      </c>
      <c r="F6" s="8" t="s">
        <v>22</v>
      </c>
      <c r="G6" s="8" t="s">
        <v>23</v>
      </c>
    </row>
    <row r="7" spans="1:7" x14ac:dyDescent="0.2">
      <c r="A7" t="s">
        <v>24</v>
      </c>
      <c r="B7" t="s">
        <v>25</v>
      </c>
      <c r="C7" s="9">
        <v>366</v>
      </c>
      <c r="D7" s="10" t="s">
        <v>26</v>
      </c>
      <c r="E7" s="10" t="s">
        <v>27</v>
      </c>
      <c r="F7" s="9">
        <v>97262</v>
      </c>
      <c r="G7" s="9"/>
    </row>
    <row r="8" spans="1:7" x14ac:dyDescent="0.2">
      <c r="A8" t="s">
        <v>24</v>
      </c>
      <c r="B8" t="s">
        <v>25</v>
      </c>
      <c r="C8" s="9">
        <v>120</v>
      </c>
      <c r="D8" s="10">
        <v>37043</v>
      </c>
      <c r="E8" s="10" t="s">
        <v>27</v>
      </c>
      <c r="F8" s="9">
        <v>20736</v>
      </c>
      <c r="G8" s="9"/>
    </row>
    <row r="9" spans="1:7" x14ac:dyDescent="0.2">
      <c r="A9" t="s">
        <v>1</v>
      </c>
      <c r="B9" t="s">
        <v>28</v>
      </c>
      <c r="C9" s="9">
        <v>600</v>
      </c>
      <c r="D9" s="10" t="s">
        <v>26</v>
      </c>
      <c r="E9" s="10" t="s">
        <v>27</v>
      </c>
      <c r="F9" s="9">
        <v>97600</v>
      </c>
      <c r="G9" s="9">
        <v>30000</v>
      </c>
    </row>
    <row r="10" spans="1:7" x14ac:dyDescent="0.2">
      <c r="A10" s="5" t="s">
        <v>2</v>
      </c>
      <c r="B10" t="s">
        <v>29</v>
      </c>
      <c r="C10" s="9">
        <v>550</v>
      </c>
      <c r="D10" s="10">
        <v>37408</v>
      </c>
      <c r="E10" s="10" t="s">
        <v>30</v>
      </c>
      <c r="F10" s="9">
        <v>125000</v>
      </c>
      <c r="G10" s="9">
        <v>50000</v>
      </c>
    </row>
    <row r="11" spans="1:7" x14ac:dyDescent="0.2">
      <c r="A11" s="5" t="s">
        <v>31</v>
      </c>
      <c r="B11" t="s">
        <v>32</v>
      </c>
      <c r="C11" s="9">
        <v>1160</v>
      </c>
      <c r="D11" s="10">
        <v>37408</v>
      </c>
      <c r="E11" s="10" t="s">
        <v>30</v>
      </c>
      <c r="F11" s="9">
        <v>210000</v>
      </c>
      <c r="G11" s="9">
        <v>100000</v>
      </c>
    </row>
    <row r="12" spans="1:7" x14ac:dyDescent="0.2">
      <c r="A12" s="5" t="s">
        <v>33</v>
      </c>
      <c r="B12" t="s">
        <v>34</v>
      </c>
      <c r="C12" s="9">
        <v>1300</v>
      </c>
      <c r="D12" s="10">
        <v>37622</v>
      </c>
      <c r="E12" s="10" t="s">
        <v>30</v>
      </c>
      <c r="F12" s="9">
        <v>220490</v>
      </c>
      <c r="G12" s="11" t="s">
        <v>35</v>
      </c>
    </row>
    <row r="13" spans="1:7" x14ac:dyDescent="0.2">
      <c r="A13" s="5" t="s">
        <v>0</v>
      </c>
      <c r="B13" t="s">
        <v>36</v>
      </c>
      <c r="C13" s="9">
        <v>2300</v>
      </c>
      <c r="D13" s="10">
        <v>37681</v>
      </c>
      <c r="E13" s="10" t="s">
        <v>30</v>
      </c>
      <c r="F13" s="9">
        <v>390098</v>
      </c>
      <c r="G13" s="9">
        <v>100000</v>
      </c>
    </row>
    <row r="14" spans="1:7" x14ac:dyDescent="0.2">
      <c r="A14" t="s">
        <v>37</v>
      </c>
      <c r="B14" t="s">
        <v>38</v>
      </c>
      <c r="C14" s="9">
        <v>1083</v>
      </c>
      <c r="D14" s="10">
        <v>37773</v>
      </c>
      <c r="E14" s="10" t="s">
        <v>30</v>
      </c>
      <c r="F14" s="9">
        <v>178825</v>
      </c>
      <c r="G14" s="11" t="s">
        <v>35</v>
      </c>
    </row>
    <row r="15" spans="1:7" x14ac:dyDescent="0.2">
      <c r="A15" t="s">
        <v>39</v>
      </c>
      <c r="B15" t="s">
        <v>40</v>
      </c>
      <c r="C15" s="9">
        <v>265</v>
      </c>
      <c r="D15" s="10">
        <v>37773</v>
      </c>
      <c r="E15" s="10" t="s">
        <v>41</v>
      </c>
      <c r="F15" s="9">
        <v>45315</v>
      </c>
      <c r="G15" s="9">
        <v>20000</v>
      </c>
    </row>
    <row r="16" spans="1:7" x14ac:dyDescent="0.2">
      <c r="A16" t="s">
        <v>31</v>
      </c>
      <c r="B16" t="s">
        <v>42</v>
      </c>
      <c r="C16" s="9">
        <v>500</v>
      </c>
      <c r="D16" s="10">
        <v>37773</v>
      </c>
      <c r="E16" s="10" t="s">
        <v>30</v>
      </c>
      <c r="F16" s="12">
        <v>86352</v>
      </c>
      <c r="G16" s="12">
        <v>50000</v>
      </c>
    </row>
    <row r="17" spans="1:7" x14ac:dyDescent="0.2">
      <c r="A17" t="s">
        <v>54</v>
      </c>
      <c r="B17" t="s">
        <v>55</v>
      </c>
      <c r="C17" s="9">
        <v>600</v>
      </c>
      <c r="D17" s="10">
        <v>37408</v>
      </c>
      <c r="E17" s="10" t="s">
        <v>45</v>
      </c>
      <c r="F17" s="12">
        <v>90000</v>
      </c>
      <c r="G17" s="12"/>
    </row>
    <row r="18" spans="1:7" ht="13.5" thickBot="1" x14ac:dyDescent="0.25">
      <c r="A18" s="5" t="s">
        <v>43</v>
      </c>
      <c r="B18" t="s">
        <v>44</v>
      </c>
      <c r="C18" s="13">
        <v>1200</v>
      </c>
      <c r="D18" s="10">
        <v>38169</v>
      </c>
      <c r="E18" s="10" t="s">
        <v>45</v>
      </c>
      <c r="F18" s="14">
        <v>216000</v>
      </c>
      <c r="G18" s="14">
        <v>216000</v>
      </c>
    </row>
    <row r="19" spans="1:7" x14ac:dyDescent="0.2">
      <c r="C19" s="15">
        <f>SUM(C7:C18)</f>
        <v>10044</v>
      </c>
      <c r="D19" s="4"/>
      <c r="E19" s="4"/>
      <c r="F19" s="9">
        <f>SUM(F7:F18)</f>
        <v>1777678</v>
      </c>
      <c r="G19" s="9">
        <f>SUM(G7:G18)</f>
        <v>566000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Capacity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Felienne</cp:lastModifiedBy>
  <dcterms:created xsi:type="dcterms:W3CDTF">2002-03-18T21:02:40Z</dcterms:created>
  <dcterms:modified xsi:type="dcterms:W3CDTF">2014-09-03T21:36:46Z</dcterms:modified>
</cp:coreProperties>
</file>