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152511"/>
</workbook>
</file>

<file path=xl/calcChain.xml><?xml version="1.0" encoding="utf-8"?>
<calcChain xmlns="http://schemas.openxmlformats.org/spreadsheetml/2006/main">
  <c r="L7" i="12" l="1"/>
  <c r="L10" i="12" s="1"/>
  <c r="L32" i="12" s="1"/>
  <c r="L8" i="12"/>
  <c r="L25" i="12"/>
  <c r="L30" i="12"/>
  <c r="L38" i="12"/>
  <c r="L41" i="12"/>
  <c r="L47" i="12" s="1"/>
  <c r="L52" i="12" s="1"/>
  <c r="L51" i="12"/>
  <c r="L7" i="13"/>
  <c r="L8" i="13"/>
  <c r="L10" i="13"/>
  <c r="L32" i="13" s="1"/>
  <c r="L25" i="13"/>
  <c r="L30" i="13"/>
  <c r="L38" i="13"/>
  <c r="L47" i="13" s="1"/>
  <c r="L62" i="13" s="1"/>
  <c r="L41" i="13"/>
  <c r="L61" i="13"/>
  <c r="L7" i="14"/>
  <c r="L8" i="14"/>
  <c r="L10" i="14" s="1"/>
  <c r="L25" i="14"/>
  <c r="L28" i="14"/>
  <c r="L31" i="14"/>
  <c r="L33" i="14"/>
  <c r="L39" i="14"/>
  <c r="L48" i="14" s="1"/>
  <c r="L42" i="14"/>
  <c r="L49" i="14"/>
  <c r="L52" i="14" s="1"/>
  <c r="L7" i="15"/>
  <c r="L8" i="15"/>
  <c r="L10" i="15"/>
  <c r="L23" i="15"/>
  <c r="L27" i="15"/>
  <c r="L32" i="15" s="1"/>
  <c r="L30" i="15"/>
  <c r="L38" i="15"/>
  <c r="L41" i="15"/>
  <c r="L47" i="15"/>
  <c r="L52" i="15" s="1"/>
  <c r="L51" i="15"/>
  <c r="L7" i="16"/>
  <c r="L10" i="16" s="1"/>
  <c r="L8" i="16"/>
  <c r="L22" i="16"/>
  <c r="L26" i="16"/>
  <c r="L30" i="16"/>
  <c r="L32" i="16"/>
  <c r="L38" i="16"/>
  <c r="L41" i="16"/>
  <c r="L47" i="16" s="1"/>
  <c r="L52" i="16" s="1"/>
  <c r="L51" i="16"/>
  <c r="L7" i="17"/>
  <c r="L8" i="17"/>
  <c r="L10" i="17"/>
  <c r="L17" i="17"/>
  <c r="L23" i="17"/>
  <c r="L29" i="17" s="1"/>
  <c r="L27" i="17"/>
  <c r="L35" i="17"/>
  <c r="L38" i="17"/>
  <c r="L44" i="17"/>
  <c r="L51" i="17" s="1"/>
  <c r="L50" i="17"/>
  <c r="L7" i="18"/>
  <c r="L10" i="18" s="1"/>
  <c r="L8" i="18"/>
  <c r="L15" i="18"/>
  <c r="L21" i="18"/>
  <c r="L25" i="18"/>
  <c r="L27" i="18"/>
  <c r="L33" i="18"/>
  <c r="L36" i="18"/>
  <c r="L42" i="18" s="1"/>
  <c r="L51" i="18" s="1"/>
  <c r="L47" i="18"/>
  <c r="L50" i="18"/>
  <c r="L7" i="19"/>
  <c r="L10" i="19" s="1"/>
  <c r="L8" i="19"/>
  <c r="L15" i="19"/>
  <c r="L27" i="19" s="1"/>
  <c r="L21" i="19"/>
  <c r="L25" i="19"/>
  <c r="L33" i="19"/>
  <c r="L36" i="19"/>
  <c r="L42" i="19"/>
  <c r="L51" i="19" s="1"/>
  <c r="L47" i="19"/>
  <c r="L50" i="19"/>
  <c r="L7" i="20"/>
  <c r="L10" i="20" s="1"/>
  <c r="L8" i="20"/>
  <c r="L14" i="20"/>
  <c r="L21" i="20"/>
  <c r="L27" i="20" s="1"/>
  <c r="L25" i="20"/>
  <c r="L33" i="20"/>
  <c r="L42" i="20" s="1"/>
  <c r="L52" i="20" s="1"/>
  <c r="L36" i="20"/>
  <c r="L45" i="20"/>
  <c r="L48" i="20"/>
  <c r="L51" i="20"/>
  <c r="L7" i="21"/>
  <c r="L10" i="21" s="1"/>
  <c r="L8" i="21"/>
  <c r="L13" i="21"/>
  <c r="L21" i="21"/>
  <c r="L25" i="21"/>
  <c r="L27" i="21"/>
  <c r="L33" i="21"/>
  <c r="L36" i="21"/>
  <c r="L42" i="21" s="1"/>
  <c r="L52" i="21" s="1"/>
  <c r="L45" i="21"/>
  <c r="L51" i="21"/>
  <c r="L7" i="23"/>
  <c r="L10" i="23" s="1"/>
  <c r="L8" i="23"/>
  <c r="L13" i="23"/>
  <c r="L27" i="23" s="1"/>
  <c r="L20" i="23"/>
  <c r="L25" i="23"/>
  <c r="L33" i="23"/>
  <c r="L36" i="23"/>
  <c r="L42" i="23"/>
  <c r="L45" i="23"/>
  <c r="L49" i="23"/>
  <c r="L52" i="23" s="1"/>
  <c r="L7" i="22"/>
  <c r="L8" i="22"/>
  <c r="L10" i="22"/>
  <c r="L13" i="22"/>
  <c r="L44" i="22" s="1"/>
  <c r="L21" i="22"/>
  <c r="L35" i="22"/>
  <c r="L41" i="22"/>
  <c r="L50" i="22"/>
  <c r="L53" i="22"/>
  <c r="L59" i="22"/>
  <c r="L61" i="22"/>
  <c r="L70" i="22" s="1"/>
  <c r="L91" i="22" s="1"/>
  <c r="L66" i="22"/>
  <c r="L75" i="22"/>
  <c r="L79" i="22" s="1"/>
  <c r="L76" i="22"/>
  <c r="L78" i="22"/>
  <c r="L89" i="22"/>
  <c r="L53" i="23" l="1"/>
  <c r="L53" i="14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2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<sst xmlns="http://schemas.openxmlformats.org/spreadsheetml/2006/main" count="2338" uniqueCount="234">
  <si>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</si>
  <si>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</si>
  <si>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</si>
  <si>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</si>
  <si>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</si>
  <si>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</si>
  <si>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</si>
  <si>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</si>
  <si>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</si>
  <si>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</si>
  <si>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</si>
  <si>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</si>
  <si>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</si>
  <si>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</si>
  <si>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</si>
  <si>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</si>
  <si>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</si>
  <si>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</si>
  <si>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</si>
  <si>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</si>
  <si>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</si>
  <si>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</si>
  <si>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</si>
  <si>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</si>
  <si>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</si>
  <si>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</si>
  <si>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</si>
  <si>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</si>
  <si>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</si>
  <si>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</si>
  <si>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</si>
  <si>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</si>
  <si>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</si>
  <si>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</si>
  <si>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</si>
  <si>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</si>
  <si>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</si>
  <si>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</si>
  <si>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</si>
  <si>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</si>
  <si>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</si>
  <si>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</si>
  <si>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</si>
  <si>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</si>
  <si>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</si>
  <si>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</si>
  <si>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</si>
  <si>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</si>
  <si>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</si>
  <si>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</si>
  <si>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</si>
  <si>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</si>
  <si>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</si>
  <si>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</si>
  <si>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</si>
  <si>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</si>
  <si>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</si>
  <si>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</si>
  <si>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</si>
  <si>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</si>
  <si>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</si>
  <si>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</si>
  <si>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</si>
  <si>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</si>
  <si>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</si>
  <si>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</si>
  <si>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</si>
  <si>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</si>
  <si>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</si>
  <si>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</si>
  <si>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</si>
  <si>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</si>
  <si>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</si>
  <si>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</si>
  <si>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</si>
  <si>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</si>
  <si>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</si>
  <si>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</si>
  <si>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</si>
  <si>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</si>
  <si>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</si>
  <si>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</si>
  <si>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</si>
  <si>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</si>
  <si>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</si>
  <si>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</si>
  <si>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</si>
  <si>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</si>
  <si>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</si>
  <si>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</si>
  <si>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</si>
  <si>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</si>
  <si>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</si>
  <si>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</si>
  <si>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</si>
  <si>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</si>
  <si>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</si>
  <si>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</si>
  <si>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</si>
  <si>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</si>
  <si>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</si>
  <si>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</si>
  <si>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</si>
  <si>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</si>
  <si>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</si>
  <si>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</si>
  <si>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</si>
  <si>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</si>
  <si>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</si>
  <si>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</si>
  <si>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</si>
  <si>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</si>
  <si>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</si>
  <si>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</si>
  <si>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</si>
  <si>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</si>
  <si>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</si>
  <si>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</si>
  <si>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</si>
  <si>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</si>
  <si>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</si>
  <si>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</si>
  <si>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</si>
  <si>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</si>
  <si>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</si>
  <si>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</si>
  <si>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</si>
  <si>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</si>
  <si>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</si>
  <si>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</si>
  <si>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</si>
  <si>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</si>
  <si>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</si>
  <si>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</si>
  <si>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</si>
  <si>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</si>
  <si>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</si>
  <si>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</si>
  <si>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</si>
  <si>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</si>
  <si>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</si>
  <si>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</si>
  <si>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</si>
  <si>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</si>
  <si>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</si>
  <si>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</si>
  <si>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</si>
  <si>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</si>
  <si>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</si>
  <si>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</si>
  <si>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</si>
  <si>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</si>
  <si>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</si>
  <si>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</si>
  <si>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</si>
  <si>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</si>
  <si>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</si>
  <si>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</si>
  <si>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</si>
  <si>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</si>
  <si>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</si>
  <si>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</si>
  <si>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</si>
  <si>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</si>
  <si>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</si>
  <si>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</si>
  <si>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</si>
  <si>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</si>
  <si>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</si>
  <si>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</si>
  <si>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</si>
  <si>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</si>
  <si>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</si>
  <si>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</si>
  <si>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</si>
  <si>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</si>
  <si>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</si>
  <si>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</si>
  <si>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</si>
  <si>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</si>
  <si>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</si>
  <si>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</si>
  <si>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</si>
  <si>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</si>
  <si>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</si>
  <si>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</si>
  <si>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</si>
  <si>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</si>
  <si>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</si>
  <si>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</si>
  <si>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</si>
  <si>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</si>
  <si>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</si>
  <si>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</si>
  <si>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</si>
  <si>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</si>
  <si>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</si>
  <si>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</si>
  <si>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</si>
  <si>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</si>
  <si>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</si>
  <si>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</si>
  <si>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</si>
  <si>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</si>
  <si>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</si>
  <si>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</si>
  <si>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</si>
  <si>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</si>
  <si>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</si>
  <si>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</si>
  <si>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</si>
  <si>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</si>
  <si>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</si>
  <si>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</si>
  <si>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</si>
  <si>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</si>
  <si>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</si>
  <si>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</si>
  <si>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</si>
  <si>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</si>
  <si>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</si>
  <si>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</si>
  <si>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</si>
  <si>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</si>
  <si>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</si>
  <si>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</si>
  <si>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</si>
  <si>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</si>
  <si>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</si>
  <si>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25, 2001</t>
  </si>
  <si>
    <t>x</t>
  </si>
  <si>
    <t>Walton</t>
  </si>
  <si>
    <t>Archer Daniels</t>
  </si>
  <si>
    <t>Energy Services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</si>
</sst>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7625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0" y="38100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3" name="Line 5"/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4" name="Line 6"/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6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8433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843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5" customHeight="1" x14ac:dyDescent="0.2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6.5" x14ac:dyDescent="0.2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  <c r="J56" s="5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2.75" x14ac:dyDescent="0.2"/>
  <cols>
    <col min="1" max="1" width="18.140625" customWidth="1"/>
    <col min="2" max="2" width="2.140625" customWidth="1"/>
    <col min="4" max="4" width="2.42578125" customWidth="1"/>
    <col min="7" max="7" width="2.42578125" customWidth="1"/>
    <col min="8" max="8" width="30.7109375" customWidth="1"/>
  </cols>
  <sheetData>
    <row r="1" spans="1:12" x14ac:dyDescent="0.2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x14ac:dyDescent="0.2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x14ac:dyDescent="0.2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x14ac:dyDescent="0.2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topLeftCell="A22" zoomScale="75" workbookViewId="0">
      <selection activeCell="F26" sqref="F26"/>
    </sheetView>
  </sheetViews>
  <sheetFormatPr defaultRowHeight="27.95" customHeight="1" x14ac:dyDescent="0.2"/>
  <cols>
    <col min="1" max="1" width="39.140625" style="14" bestFit="1" customWidth="1"/>
    <col min="2" max="2" width="2.7109375" style="14" customWidth="1"/>
    <col min="3" max="3" width="12.7109375" style="14" customWidth="1"/>
    <col min="4" max="4" width="2.7109375" style="14" customWidth="1"/>
    <col min="5" max="5" width="23.42578125" style="14" customWidth="1"/>
    <col min="6" max="6" width="18.7109375" style="14" customWidth="1"/>
    <col min="7" max="7" width="2.7109375" style="14" customWidth="1"/>
    <col min="8" max="8" width="56" style="14" customWidth="1"/>
    <col min="9" max="9" width="1" style="14" customWidth="1"/>
    <col min="10" max="10" width="11.85546875" style="14" hidden="1" customWidth="1"/>
    <col min="11" max="11" width="1" style="14" hidden="1" customWidth="1"/>
    <col min="12" max="12" width="13.85546875" style="14" customWidth="1"/>
    <col min="13" max="13" width="3.28515625" style="14" customWidth="1"/>
    <col min="14" max="14" width="36.42578125" style="14" hidden="1" customWidth="1"/>
    <col min="15" max="15" width="3.140625" style="14" customWidth="1"/>
    <col min="16" max="16" width="46.140625" style="14" hidden="1" customWidth="1"/>
    <col min="17" max="17" width="65.85546875" style="14" hidden="1" customWidth="1"/>
    <col min="18" max="16384" width="9.140625" style="14"/>
  </cols>
  <sheetData>
    <row r="1" spans="1:17" ht="27.95" customHeight="1" x14ac:dyDescent="0.2">
      <c r="A1" s="3"/>
      <c r="B1" s="3"/>
      <c r="C1" s="3"/>
      <c r="D1" s="3"/>
      <c r="E1" s="3"/>
      <c r="F1" s="3"/>
    </row>
    <row r="2" spans="1:17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229</v>
      </c>
      <c r="I2" s="39"/>
      <c r="J2" s="2"/>
      <c r="K2" s="2"/>
      <c r="L2" s="39"/>
    </row>
    <row r="3" spans="1:17" s="3" customFormat="1" ht="27.95" customHeight="1" x14ac:dyDescent="0.2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5" customHeight="1" x14ac:dyDescent="0.2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5" hidden="1" customHeight="1" x14ac:dyDescent="0.2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5" hidden="1" customHeight="1" x14ac:dyDescent="0.2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">
      <c r="L16" s="171"/>
      <c r="P16" s="90"/>
      <c r="Q16" s="62"/>
    </row>
    <row r="17" spans="1:17" ht="41.25" hidden="1" customHeight="1" x14ac:dyDescent="0.2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6.5" hidden="1" x14ac:dyDescent="0.2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">
      <c r="A22" s="139" t="s">
        <v>219</v>
      </c>
      <c r="B22" s="132"/>
      <c r="C22" s="133" t="s">
        <v>60</v>
      </c>
      <c r="D22" s="134"/>
      <c r="E22" s="133" t="s">
        <v>220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ht="51" hidden="1" customHeight="1" x14ac:dyDescent="0.2">
      <c r="A23" s="16" t="s">
        <v>185</v>
      </c>
      <c r="B23" s="17"/>
      <c r="C23" s="18" t="s">
        <v>60</v>
      </c>
      <c r="E23" s="18"/>
      <c r="F23" s="18" t="s">
        <v>16</v>
      </c>
      <c r="H23" s="19" t="s">
        <v>186</v>
      </c>
      <c r="I23" s="13"/>
      <c r="J23" s="15"/>
      <c r="K23" s="13"/>
      <c r="L23" s="20">
        <v>0</v>
      </c>
      <c r="P23" s="91"/>
      <c r="Q23" s="62"/>
    </row>
    <row r="24" spans="1:17" ht="80.25" hidden="1" customHeight="1" x14ac:dyDescent="0.2">
      <c r="A24" s="16" t="s">
        <v>17</v>
      </c>
      <c r="B24" s="17"/>
      <c r="C24" s="18" t="s">
        <v>60</v>
      </c>
      <c r="E24" s="18"/>
      <c r="F24" s="18" t="s">
        <v>18</v>
      </c>
      <c r="H24" s="19" t="s">
        <v>65</v>
      </c>
      <c r="I24" s="13"/>
      <c r="J24" s="15"/>
      <c r="K24" s="13"/>
      <c r="L24" s="20">
        <v>0</v>
      </c>
      <c r="P24" s="16"/>
      <c r="Q24" s="62"/>
    </row>
    <row r="25" spans="1:17" s="155" customFormat="1" ht="80.25" customHeight="1" x14ac:dyDescent="0.2">
      <c r="A25" s="16" t="s">
        <v>26</v>
      </c>
      <c r="B25" s="126"/>
      <c r="C25" s="18" t="s">
        <v>146</v>
      </c>
      <c r="D25" s="126"/>
      <c r="E25" s="18" t="s">
        <v>66</v>
      </c>
      <c r="F25" s="18" t="s">
        <v>25</v>
      </c>
      <c r="G25" s="127"/>
      <c r="H25" s="58" t="s">
        <v>192</v>
      </c>
      <c r="I25" s="128"/>
      <c r="J25" s="126"/>
      <c r="K25" s="129"/>
      <c r="L25" s="20">
        <v>2000</v>
      </c>
      <c r="M25" s="155" t="s">
        <v>230</v>
      </c>
      <c r="P25" s="154"/>
      <c r="Q25" s="156"/>
    </row>
    <row r="26" spans="1:17" s="150" customFormat="1" ht="80.25" customHeight="1" x14ac:dyDescent="0.2">
      <c r="A26" s="16" t="s">
        <v>208</v>
      </c>
      <c r="B26" s="17"/>
      <c r="C26" s="18" t="s">
        <v>60</v>
      </c>
      <c r="D26" s="14"/>
      <c r="E26" s="18" t="s">
        <v>209</v>
      </c>
      <c r="F26" s="18" t="s">
        <v>20</v>
      </c>
      <c r="G26" s="14"/>
      <c r="H26" s="19" t="s">
        <v>205</v>
      </c>
      <c r="I26" s="13"/>
      <c r="J26" s="15"/>
      <c r="K26" s="13"/>
      <c r="L26" s="20">
        <v>3000</v>
      </c>
      <c r="M26" s="150" t="s">
        <v>230</v>
      </c>
      <c r="P26" s="153"/>
      <c r="Q26" s="152"/>
    </row>
    <row r="27" spans="1:17" s="150" customFormat="1" ht="80.25" customHeight="1" x14ac:dyDescent="0.2">
      <c r="A27" s="16" t="s">
        <v>43</v>
      </c>
      <c r="B27" s="17"/>
      <c r="C27" s="18" t="s">
        <v>60</v>
      </c>
      <c r="D27" s="14"/>
      <c r="E27" s="18" t="s">
        <v>44</v>
      </c>
      <c r="F27" s="18" t="s">
        <v>25</v>
      </c>
      <c r="G27" s="14"/>
      <c r="H27" s="19" t="s">
        <v>134</v>
      </c>
      <c r="I27" s="13"/>
      <c r="J27" s="15"/>
      <c r="K27" s="13"/>
      <c r="L27" s="20">
        <v>2000</v>
      </c>
      <c r="M27" s="150" t="s">
        <v>230</v>
      </c>
      <c r="P27" s="153"/>
      <c r="Q27" s="152"/>
    </row>
    <row r="28" spans="1:17" s="150" customFormat="1" ht="72" customHeight="1" x14ac:dyDescent="0.2">
      <c r="A28" s="16" t="s">
        <v>193</v>
      </c>
      <c r="B28" s="17"/>
      <c r="C28" s="18" t="s">
        <v>60</v>
      </c>
      <c r="D28" s="14"/>
      <c r="E28" s="18"/>
      <c r="F28" s="18" t="s">
        <v>25</v>
      </c>
      <c r="G28" s="14"/>
      <c r="H28" s="19"/>
      <c r="I28" s="13"/>
      <c r="J28" s="15"/>
      <c r="K28" s="13"/>
      <c r="L28" s="20">
        <v>500</v>
      </c>
      <c r="M28" s="150" t="s">
        <v>230</v>
      </c>
      <c r="P28" s="153"/>
      <c r="Q28" s="152"/>
    </row>
    <row r="29" spans="1:17" s="150" customFormat="1" ht="72" customHeight="1" x14ac:dyDescent="0.2">
      <c r="A29" s="58" t="s">
        <v>222</v>
      </c>
      <c r="B29" s="17"/>
      <c r="C29" s="18" t="s">
        <v>60</v>
      </c>
      <c r="D29" s="14"/>
      <c r="E29" s="18" t="s">
        <v>223</v>
      </c>
      <c r="F29" s="18" t="s">
        <v>16</v>
      </c>
      <c r="G29" s="14"/>
      <c r="H29" s="19" t="s">
        <v>224</v>
      </c>
      <c r="I29" s="13"/>
      <c r="J29" s="15"/>
      <c r="K29" s="13"/>
      <c r="L29" s="20">
        <v>900</v>
      </c>
      <c r="M29" s="150" t="s">
        <v>230</v>
      </c>
      <c r="P29" s="153"/>
      <c r="Q29" s="152"/>
    </row>
    <row r="30" spans="1:17" s="150" customFormat="1" ht="72" customHeight="1" x14ac:dyDescent="0.2">
      <c r="A30" s="58" t="s">
        <v>225</v>
      </c>
      <c r="B30" s="17"/>
      <c r="C30" s="18" t="s">
        <v>60</v>
      </c>
      <c r="D30" s="14"/>
      <c r="E30" s="18" t="s">
        <v>47</v>
      </c>
      <c r="F30" s="18" t="s">
        <v>48</v>
      </c>
      <c r="G30" s="14"/>
      <c r="H30" s="19" t="s">
        <v>226</v>
      </c>
      <c r="I30" s="13"/>
      <c r="J30" s="15"/>
      <c r="K30" s="13"/>
      <c r="L30" s="20">
        <v>250</v>
      </c>
      <c r="M30" s="150" t="s">
        <v>230</v>
      </c>
      <c r="P30" s="153"/>
      <c r="Q30" s="152"/>
    </row>
    <row r="31" spans="1:17" s="150" customFormat="1" ht="72" customHeight="1" x14ac:dyDescent="0.2">
      <c r="A31" s="58" t="s">
        <v>197</v>
      </c>
      <c r="B31" s="17"/>
      <c r="C31" s="18" t="s">
        <v>60</v>
      </c>
      <c r="D31" s="14"/>
      <c r="E31" s="18" t="s">
        <v>221</v>
      </c>
      <c r="F31" s="18"/>
      <c r="G31" s="14"/>
      <c r="H31" s="19" t="s">
        <v>210</v>
      </c>
      <c r="I31" s="13"/>
      <c r="J31" s="15"/>
      <c r="K31" s="13"/>
      <c r="L31" s="20">
        <v>1000</v>
      </c>
      <c r="M31" s="150" t="s">
        <v>230</v>
      </c>
      <c r="P31" s="153"/>
      <c r="Q31" s="152"/>
    </row>
    <row r="32" spans="1:17" s="150" customFormat="1" ht="72" customHeight="1" x14ac:dyDescent="0.2">
      <c r="A32" s="58" t="s">
        <v>232</v>
      </c>
      <c r="B32" s="17"/>
      <c r="C32" s="18" t="s">
        <v>60</v>
      </c>
      <c r="D32" s="14"/>
      <c r="E32" s="18" t="s">
        <v>88</v>
      </c>
      <c r="F32" s="18" t="s">
        <v>48</v>
      </c>
      <c r="G32" s="14"/>
      <c r="H32" s="19" t="s">
        <v>233</v>
      </c>
      <c r="I32" s="13"/>
      <c r="J32" s="15"/>
      <c r="K32" s="13"/>
      <c r="L32" s="20">
        <v>50</v>
      </c>
      <c r="P32" s="153"/>
      <c r="Q32" s="152"/>
    </row>
    <row r="33" spans="1:17" s="134" customFormat="1" ht="80.25" customHeight="1" x14ac:dyDescent="0.2">
      <c r="A33" s="163" t="s">
        <v>198</v>
      </c>
      <c r="B33" s="164"/>
      <c r="C33" s="165" t="s">
        <v>60</v>
      </c>
      <c r="D33" s="166"/>
      <c r="E33" s="165" t="s">
        <v>227</v>
      </c>
      <c r="F33" s="165" t="s">
        <v>48</v>
      </c>
      <c r="G33" s="166"/>
      <c r="H33" s="167" t="s">
        <v>228</v>
      </c>
      <c r="I33" s="168"/>
      <c r="J33" s="169"/>
      <c r="K33" s="168"/>
      <c r="L33" s="170">
        <v>150</v>
      </c>
      <c r="M33" s="134" t="s">
        <v>230</v>
      </c>
      <c r="P33" s="139"/>
      <c r="Q33" s="144"/>
    </row>
    <row r="34" spans="1:17" ht="12.75" x14ac:dyDescent="0.2">
      <c r="A34" s="90"/>
      <c r="E34" s="119"/>
      <c r="F34" s="119"/>
      <c r="G34" s="119"/>
      <c r="H34" s="119"/>
      <c r="I34" s="119"/>
      <c r="J34" s="120"/>
      <c r="K34" s="119"/>
      <c r="L34" s="98"/>
      <c r="P34" s="90"/>
      <c r="Q34" s="62"/>
    </row>
    <row r="35" spans="1:17" ht="16.5" x14ac:dyDescent="0.2">
      <c r="A35" s="114" t="s">
        <v>12</v>
      </c>
      <c r="B35" s="115"/>
      <c r="C35" s="115"/>
      <c r="D35" s="116"/>
      <c r="E35" s="115"/>
      <c r="F35" s="115"/>
      <c r="G35" s="116"/>
      <c r="H35" s="102"/>
      <c r="I35" s="117"/>
      <c r="J35" s="118"/>
      <c r="K35" s="117"/>
      <c r="L35" s="84">
        <f>SUM(L22:L34)</f>
        <v>19850</v>
      </c>
      <c r="P35" s="90"/>
      <c r="Q35" s="62"/>
    </row>
    <row r="36" spans="1:17" ht="12.75" x14ac:dyDescent="0.2">
      <c r="A36" s="90"/>
      <c r="E36" s="119"/>
      <c r="F36" s="119"/>
      <c r="G36" s="119"/>
      <c r="H36" s="119"/>
      <c r="I36" s="119"/>
      <c r="J36" s="120"/>
      <c r="K36" s="119"/>
      <c r="L36" s="98"/>
      <c r="P36" s="90"/>
      <c r="Q36" s="62"/>
    </row>
    <row r="37" spans="1:17" ht="34.5" customHeight="1" x14ac:dyDescent="0.2">
      <c r="A37" s="139" t="s">
        <v>97</v>
      </c>
      <c r="B37" s="132"/>
      <c r="C37" s="133" t="s">
        <v>60</v>
      </c>
      <c r="D37" s="134"/>
      <c r="E37" s="133"/>
      <c r="F37" s="133" t="s">
        <v>218</v>
      </c>
      <c r="G37" s="134"/>
      <c r="H37" s="135"/>
      <c r="I37" s="136"/>
      <c r="J37" s="137"/>
      <c r="K37" s="136"/>
      <c r="L37" s="138">
        <v>5000</v>
      </c>
      <c r="M37" s="14" t="s">
        <v>230</v>
      </c>
      <c r="P37" s="90"/>
      <c r="Q37" s="62"/>
    </row>
    <row r="38" spans="1:17" ht="12.75" x14ac:dyDescent="0.2">
      <c r="A38" s="90"/>
      <c r="E38" s="119"/>
      <c r="F38" s="119"/>
      <c r="G38" s="119"/>
      <c r="H38" s="119"/>
      <c r="I38" s="119"/>
      <c r="J38" s="120"/>
      <c r="K38" s="119"/>
      <c r="L38" s="98"/>
      <c r="P38" s="90"/>
      <c r="Q38" s="62"/>
    </row>
    <row r="39" spans="1:17" ht="12.75" x14ac:dyDescent="0.2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2.75" x14ac:dyDescent="0.2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6.5" x14ac:dyDescent="0.2">
      <c r="A41" s="114" t="s">
        <v>207</v>
      </c>
      <c r="B41" s="115"/>
      <c r="C41" s="115"/>
      <c r="D41" s="116"/>
      <c r="E41" s="115"/>
      <c r="F41" s="115"/>
      <c r="G41" s="116"/>
      <c r="H41" s="102"/>
      <c r="I41" s="117"/>
      <c r="J41" s="118"/>
      <c r="K41" s="117"/>
      <c r="L41" s="84">
        <f>SUM(L37:L40)</f>
        <v>5000</v>
      </c>
      <c r="P41" s="90"/>
      <c r="Q41" s="62"/>
    </row>
    <row r="42" spans="1:17" ht="12.75" x14ac:dyDescent="0.2">
      <c r="A42" s="90"/>
      <c r="E42" s="119"/>
      <c r="F42" s="119"/>
      <c r="G42" s="119"/>
      <c r="H42" s="119"/>
      <c r="I42" s="119"/>
      <c r="J42" s="120"/>
      <c r="K42" s="119"/>
      <c r="L42" s="98"/>
      <c r="P42" s="90"/>
      <c r="Q42" s="62"/>
    </row>
    <row r="43" spans="1:17" ht="12.75" x14ac:dyDescent="0.2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s="85" customFormat="1" ht="27.95" customHeight="1" x14ac:dyDescent="0.2">
      <c r="A44" s="78" t="s">
        <v>5</v>
      </c>
      <c r="B44" s="79"/>
      <c r="C44" s="79"/>
      <c r="D44" s="80"/>
      <c r="E44" s="81"/>
      <c r="F44" s="81"/>
      <c r="G44" s="82"/>
      <c r="H44" s="81"/>
      <c r="I44" s="81"/>
      <c r="J44" s="83"/>
      <c r="K44" s="81"/>
      <c r="L44" s="84">
        <f>+L13+L21+L35+L41</f>
        <v>24850</v>
      </c>
      <c r="P44" s="93"/>
      <c r="Q44" s="95"/>
    </row>
    <row r="45" spans="1:17" ht="12.75" x14ac:dyDescent="0.2">
      <c r="A45" s="90"/>
      <c r="E45" s="119"/>
      <c r="F45" s="119"/>
      <c r="G45" s="119"/>
      <c r="H45" s="119"/>
      <c r="I45" s="119"/>
      <c r="J45" s="120"/>
      <c r="K45" s="119"/>
      <c r="L45" s="98"/>
      <c r="P45" s="90"/>
      <c r="Q45" s="62"/>
    </row>
    <row r="46" spans="1:17" ht="51" hidden="1" customHeight="1" x14ac:dyDescent="0.2">
      <c r="A46" s="16" t="s">
        <v>19</v>
      </c>
      <c r="B46" s="17"/>
      <c r="C46" s="18" t="s">
        <v>7</v>
      </c>
      <c r="E46" s="18" t="s">
        <v>21</v>
      </c>
      <c r="F46" s="18" t="s">
        <v>20</v>
      </c>
      <c r="H46" s="19" t="s">
        <v>61</v>
      </c>
      <c r="I46" s="13"/>
      <c r="J46" s="15">
        <v>0.7</v>
      </c>
      <c r="K46" s="13"/>
      <c r="L46" s="20">
        <v>8000</v>
      </c>
      <c r="P46" s="91" t="s">
        <v>22</v>
      </c>
      <c r="Q46" s="62"/>
    </row>
    <row r="47" spans="1:17" ht="52.5" hidden="1" customHeight="1" x14ac:dyDescent="0.2">
      <c r="A47" s="16" t="s">
        <v>35</v>
      </c>
      <c r="B47" s="17"/>
      <c r="C47" s="18" t="s">
        <v>7</v>
      </c>
      <c r="E47" s="18" t="s">
        <v>29</v>
      </c>
      <c r="F47" s="18" t="s">
        <v>16</v>
      </c>
      <c r="H47" s="19" t="s">
        <v>31</v>
      </c>
      <c r="I47" s="13"/>
      <c r="J47" s="15"/>
      <c r="K47" s="13"/>
      <c r="L47" s="20">
        <v>5000</v>
      </c>
      <c r="P47" s="91" t="s">
        <v>30</v>
      </c>
      <c r="Q47" s="62"/>
    </row>
    <row r="48" spans="1:17" ht="27.95" hidden="1" customHeight="1" x14ac:dyDescent="0.2">
      <c r="A48" s="16" t="s">
        <v>72</v>
      </c>
      <c r="B48" s="17"/>
      <c r="C48" s="18" t="s">
        <v>7</v>
      </c>
      <c r="E48" s="18" t="s">
        <v>57</v>
      </c>
      <c r="F48" s="18" t="s">
        <v>16</v>
      </c>
      <c r="H48" s="19" t="s">
        <v>80</v>
      </c>
      <c r="I48" s="13"/>
      <c r="J48" s="15"/>
      <c r="K48" s="13"/>
      <c r="L48" s="20">
        <v>3000</v>
      </c>
      <c r="P48" s="90"/>
      <c r="Q48" s="62"/>
    </row>
    <row r="49" spans="1:17" ht="27.95" hidden="1" customHeight="1" x14ac:dyDescent="0.2">
      <c r="A49" s="16" t="s">
        <v>37</v>
      </c>
      <c r="B49" s="17"/>
      <c r="C49" s="18" t="s">
        <v>7</v>
      </c>
      <c r="E49" s="18" t="s">
        <v>55</v>
      </c>
      <c r="F49" s="18" t="s">
        <v>25</v>
      </c>
      <c r="H49" s="19" t="s">
        <v>85</v>
      </c>
      <c r="I49" s="13"/>
      <c r="J49" s="15"/>
      <c r="K49" s="13"/>
      <c r="L49" s="20">
        <v>2509</v>
      </c>
      <c r="P49" s="90"/>
      <c r="Q49" s="62"/>
    </row>
    <row r="50" spans="1:17" ht="52.5" hidden="1" customHeight="1" x14ac:dyDescent="0.2">
      <c r="A50" s="16" t="s">
        <v>81</v>
      </c>
      <c r="B50" s="17"/>
      <c r="C50" s="18" t="s">
        <v>7</v>
      </c>
      <c r="E50" s="18" t="s">
        <v>62</v>
      </c>
      <c r="F50" s="18" t="s">
        <v>62</v>
      </c>
      <c r="H50" s="19" t="s">
        <v>50</v>
      </c>
      <c r="I50" s="13"/>
      <c r="J50" s="15"/>
      <c r="K50" s="13"/>
      <c r="L50" s="20">
        <f>1678+175+4+234+50+8+18+13+9+8+16+17+8+1+50+3+55+1+5+1+50</f>
        <v>2404</v>
      </c>
      <c r="P50" s="19"/>
      <c r="Q50" s="62"/>
    </row>
    <row r="51" spans="1:17" ht="27.95" hidden="1" customHeight="1" x14ac:dyDescent="0.2">
      <c r="A51" s="16" t="s">
        <v>51</v>
      </c>
      <c r="B51" s="17"/>
      <c r="C51" s="18" t="s">
        <v>7</v>
      </c>
      <c r="E51" s="18" t="s">
        <v>41</v>
      </c>
      <c r="F51" s="18" t="s">
        <v>25</v>
      </c>
      <c r="H51" s="19" t="s">
        <v>52</v>
      </c>
      <c r="I51" s="13"/>
      <c r="J51" s="15"/>
      <c r="K51" s="13"/>
      <c r="L51" s="20">
        <v>1300</v>
      </c>
      <c r="P51" s="90"/>
      <c r="Q51" s="62"/>
    </row>
    <row r="52" spans="1:17" ht="27.95" hidden="1" customHeight="1" x14ac:dyDescent="0.2">
      <c r="A52" s="16" t="s">
        <v>37</v>
      </c>
      <c r="B52" s="17"/>
      <c r="C52" s="18" t="s">
        <v>7</v>
      </c>
      <c r="E52" s="18" t="s">
        <v>55</v>
      </c>
      <c r="F52" s="18" t="s">
        <v>25</v>
      </c>
      <c r="H52" s="19" t="s">
        <v>70</v>
      </c>
      <c r="I52" s="13"/>
      <c r="J52" s="15"/>
      <c r="K52" s="13"/>
      <c r="L52" s="20">
        <v>1000</v>
      </c>
      <c r="P52" s="90"/>
      <c r="Q52" s="62"/>
    </row>
    <row r="53" spans="1:17" ht="27.95" hidden="1" customHeight="1" x14ac:dyDescent="0.2">
      <c r="A53" s="16" t="s">
        <v>92</v>
      </c>
      <c r="B53" s="17"/>
      <c r="C53" s="18" t="s">
        <v>7</v>
      </c>
      <c r="E53" s="18" t="s">
        <v>90</v>
      </c>
      <c r="F53" s="18" t="s">
        <v>16</v>
      </c>
      <c r="H53" s="19" t="s">
        <v>93</v>
      </c>
      <c r="I53" s="13"/>
      <c r="J53" s="15"/>
      <c r="K53" s="13"/>
      <c r="L53" s="20">
        <f>686+15</f>
        <v>701</v>
      </c>
      <c r="P53" s="90"/>
      <c r="Q53" s="62"/>
    </row>
    <row r="54" spans="1:17" ht="27.95" hidden="1" customHeight="1" x14ac:dyDescent="0.2">
      <c r="A54" s="16" t="s">
        <v>86</v>
      </c>
      <c r="B54" s="17"/>
      <c r="C54" s="18" t="s">
        <v>7</v>
      </c>
      <c r="E54" s="18" t="s">
        <v>88</v>
      </c>
      <c r="F54" s="18" t="s">
        <v>48</v>
      </c>
      <c r="H54" s="19" t="s">
        <v>94</v>
      </c>
      <c r="I54" s="13"/>
      <c r="J54" s="15"/>
      <c r="K54" s="13"/>
      <c r="L54" s="20">
        <v>600</v>
      </c>
      <c r="P54" s="90"/>
      <c r="Q54" s="62"/>
    </row>
    <row r="55" spans="1:17" ht="27.95" hidden="1" customHeight="1" x14ac:dyDescent="0.2">
      <c r="A55" s="16" t="s">
        <v>87</v>
      </c>
      <c r="B55" s="17"/>
      <c r="C55" s="18" t="s">
        <v>7</v>
      </c>
      <c r="E55" s="18" t="s">
        <v>89</v>
      </c>
      <c r="F55" s="18" t="s">
        <v>16</v>
      </c>
      <c r="H55" s="19" t="s">
        <v>96</v>
      </c>
      <c r="I55" s="13"/>
      <c r="J55" s="15"/>
      <c r="K55" s="13"/>
      <c r="L55" s="20">
        <v>500</v>
      </c>
      <c r="P55" s="90"/>
      <c r="Q55" s="62"/>
    </row>
    <row r="56" spans="1:17" ht="27.95" hidden="1" customHeight="1" x14ac:dyDescent="0.2">
      <c r="A56" s="16" t="s">
        <v>68</v>
      </c>
      <c r="B56" s="17"/>
      <c r="C56" s="18" t="s">
        <v>7</v>
      </c>
      <c r="E56" s="18" t="s">
        <v>66</v>
      </c>
      <c r="F56" s="18" t="s">
        <v>25</v>
      </c>
      <c r="H56" s="19" t="s">
        <v>69</v>
      </c>
      <c r="I56" s="13"/>
      <c r="J56" s="15"/>
      <c r="K56" s="13"/>
      <c r="L56" s="20">
        <v>500</v>
      </c>
      <c r="P56" s="90"/>
      <c r="Q56" s="62"/>
    </row>
    <row r="57" spans="1:17" ht="27.95" hidden="1" customHeight="1" x14ac:dyDescent="0.2">
      <c r="A57" s="16" t="s">
        <v>51</v>
      </c>
      <c r="B57" s="17"/>
      <c r="C57" s="18" t="s">
        <v>7</v>
      </c>
      <c r="E57" s="18" t="s">
        <v>41</v>
      </c>
      <c r="F57" s="18" t="s">
        <v>25</v>
      </c>
      <c r="H57" s="19" t="s">
        <v>71</v>
      </c>
      <c r="I57" s="13"/>
      <c r="J57" s="15"/>
      <c r="K57" s="13"/>
      <c r="L57" s="20">
        <v>384</v>
      </c>
      <c r="P57" s="90"/>
      <c r="Q57" s="62"/>
    </row>
    <row r="58" spans="1:17" ht="27.95" hidden="1" customHeight="1" x14ac:dyDescent="0.2">
      <c r="A58" s="16" t="s">
        <v>67</v>
      </c>
      <c r="B58" s="17"/>
      <c r="C58" s="18" t="s">
        <v>7</v>
      </c>
      <c r="E58" s="18" t="s">
        <v>24</v>
      </c>
      <c r="F58" s="18" t="s">
        <v>25</v>
      </c>
      <c r="H58" s="19" t="s">
        <v>67</v>
      </c>
      <c r="I58" s="13"/>
      <c r="J58" s="15"/>
      <c r="K58" s="13"/>
      <c r="L58" s="76">
        <v>-250</v>
      </c>
      <c r="P58" s="90"/>
      <c r="Q58" s="62"/>
    </row>
    <row r="59" spans="1:17" s="85" customFormat="1" ht="27.95" customHeight="1" x14ac:dyDescent="0.2">
      <c r="A59" s="78" t="s">
        <v>101</v>
      </c>
      <c r="B59" s="79"/>
      <c r="C59" s="79"/>
      <c r="D59" s="80"/>
      <c r="E59" s="81"/>
      <c r="F59" s="81"/>
      <c r="G59" s="82"/>
      <c r="H59" s="81"/>
      <c r="I59" s="81"/>
      <c r="J59" s="83"/>
      <c r="K59" s="81"/>
      <c r="L59" s="84">
        <f>SUM(L46:L58)</f>
        <v>25648</v>
      </c>
      <c r="P59" s="93"/>
      <c r="Q59" s="95"/>
    </row>
    <row r="60" spans="1:17" ht="27.95" hidden="1" customHeight="1" x14ac:dyDescent="0.2">
      <c r="A60" s="16" t="s">
        <v>157</v>
      </c>
      <c r="B60" s="17"/>
      <c r="C60" s="18" t="s">
        <v>15</v>
      </c>
      <c r="E60" s="18" t="s">
        <v>66</v>
      </c>
      <c r="F60" s="18" t="s">
        <v>25</v>
      </c>
      <c r="H60" s="19" t="s">
        <v>163</v>
      </c>
      <c r="I60" s="13"/>
      <c r="J60" s="15"/>
      <c r="K60" s="13"/>
      <c r="L60" s="20">
        <v>3500</v>
      </c>
      <c r="P60" s="90"/>
      <c r="Q60" s="62"/>
    </row>
    <row r="61" spans="1:17" ht="71.25" hidden="1" customHeight="1" x14ac:dyDescent="0.2">
      <c r="A61" s="16" t="s">
        <v>26</v>
      </c>
      <c r="B61" s="17"/>
      <c r="C61" s="18" t="s">
        <v>15</v>
      </c>
      <c r="E61" s="18" t="s">
        <v>66</v>
      </c>
      <c r="F61" s="18" t="s">
        <v>25</v>
      </c>
      <c r="H61" s="19" t="s">
        <v>131</v>
      </c>
      <c r="I61" s="13"/>
      <c r="J61" s="15"/>
      <c r="K61" s="13"/>
      <c r="L61" s="20">
        <f>2500+234</f>
        <v>2734</v>
      </c>
      <c r="P61" s="90"/>
      <c r="Q61" s="62"/>
    </row>
    <row r="62" spans="1:17" ht="47.25" hidden="1" customHeight="1" x14ac:dyDescent="0.2">
      <c r="A62" s="16" t="s">
        <v>104</v>
      </c>
      <c r="B62" s="13"/>
      <c r="C62" s="18" t="s">
        <v>15</v>
      </c>
      <c r="D62" s="58"/>
      <c r="E62" s="18" t="s">
        <v>24</v>
      </c>
      <c r="F62" s="18" t="s">
        <v>25</v>
      </c>
      <c r="G62" s="58"/>
      <c r="H62" s="58" t="s">
        <v>158</v>
      </c>
      <c r="I62" s="13"/>
      <c r="J62" s="15"/>
      <c r="K62" s="13"/>
      <c r="L62" s="20">
        <v>2100</v>
      </c>
      <c r="P62" s="16" t="s">
        <v>32</v>
      </c>
      <c r="Q62" s="62"/>
    </row>
    <row r="63" spans="1:17" ht="54.75" hidden="1" customHeight="1" x14ac:dyDescent="0.2">
      <c r="A63" s="16" t="s">
        <v>140</v>
      </c>
      <c r="B63" s="13"/>
      <c r="C63" s="18" t="s">
        <v>15</v>
      </c>
      <c r="D63" s="58"/>
      <c r="E63" s="18" t="s">
        <v>139</v>
      </c>
      <c r="F63" s="18" t="s">
        <v>18</v>
      </c>
      <c r="G63" s="58"/>
      <c r="H63" s="58" t="s">
        <v>161</v>
      </c>
      <c r="I63" s="13"/>
      <c r="J63" s="15"/>
      <c r="K63" s="13"/>
      <c r="L63" s="20">
        <v>2000</v>
      </c>
      <c r="P63" s="16"/>
      <c r="Q63" s="63" t="s">
        <v>151</v>
      </c>
    </row>
    <row r="64" spans="1:17" ht="27.75" hidden="1" customHeight="1" x14ac:dyDescent="0.2">
      <c r="A64" s="16" t="s">
        <v>180</v>
      </c>
      <c r="B64" s="17"/>
      <c r="C64" s="18" t="s">
        <v>15</v>
      </c>
      <c r="E64" s="18" t="s">
        <v>47</v>
      </c>
      <c r="F64" s="18" t="s">
        <v>48</v>
      </c>
      <c r="H64" s="19" t="s">
        <v>181</v>
      </c>
      <c r="I64" s="13"/>
      <c r="J64" s="15"/>
      <c r="K64" s="13"/>
      <c r="L64" s="20">
        <v>1500</v>
      </c>
      <c r="P64" s="91"/>
      <c r="Q64" s="62"/>
    </row>
    <row r="65" spans="1:17" ht="27.75" hidden="1" customHeight="1" x14ac:dyDescent="0.2">
      <c r="A65" s="16" t="s">
        <v>183</v>
      </c>
      <c r="B65" s="17"/>
      <c r="C65" s="18" t="s">
        <v>15</v>
      </c>
      <c r="E65" s="18" t="s">
        <v>184</v>
      </c>
      <c r="F65" s="18" t="s">
        <v>48</v>
      </c>
      <c r="H65" s="19"/>
      <c r="I65" s="13"/>
      <c r="J65" s="15"/>
      <c r="K65" s="13"/>
      <c r="L65" s="20">
        <v>500</v>
      </c>
      <c r="P65" s="91"/>
      <c r="Q65" s="62"/>
    </row>
    <row r="66" spans="1:17" ht="27.75" hidden="1" customHeight="1" x14ac:dyDescent="0.2">
      <c r="A66" s="16" t="s">
        <v>62</v>
      </c>
      <c r="B66" s="17"/>
      <c r="C66" s="18" t="s">
        <v>15</v>
      </c>
      <c r="E66" s="18" t="s">
        <v>62</v>
      </c>
      <c r="F66" s="18" t="s">
        <v>62</v>
      </c>
      <c r="H66" s="19" t="s">
        <v>182</v>
      </c>
      <c r="I66" s="13"/>
      <c r="J66" s="15"/>
      <c r="K66" s="13"/>
      <c r="L66" s="20">
        <f>3948-1500+590-500+20+200</f>
        <v>2758</v>
      </c>
      <c r="P66" s="91"/>
      <c r="Q66" s="62"/>
    </row>
    <row r="67" spans="1:17" ht="27.75" hidden="1" customHeight="1" x14ac:dyDescent="0.2">
      <c r="A67" s="16" t="s">
        <v>92</v>
      </c>
      <c r="B67" s="17"/>
      <c r="C67" s="18" t="s">
        <v>15</v>
      </c>
      <c r="E67" s="18"/>
      <c r="F67" s="18" t="s">
        <v>16</v>
      </c>
      <c r="H67" s="19" t="s">
        <v>144</v>
      </c>
      <c r="I67" s="13"/>
      <c r="J67" s="15"/>
      <c r="K67" s="13"/>
      <c r="L67" s="87">
        <v>-701</v>
      </c>
      <c r="P67" s="91"/>
      <c r="Q67" s="62"/>
    </row>
    <row r="68" spans="1:17" ht="26.25" hidden="1" customHeight="1" x14ac:dyDescent="0.2">
      <c r="A68" s="16" t="s">
        <v>67</v>
      </c>
      <c r="B68" s="17"/>
      <c r="C68" s="18" t="s">
        <v>15</v>
      </c>
      <c r="E68" s="18" t="s">
        <v>24</v>
      </c>
      <c r="F68" s="18" t="s">
        <v>25</v>
      </c>
      <c r="H68" s="19" t="s">
        <v>167</v>
      </c>
      <c r="I68" s="13"/>
      <c r="J68" s="15"/>
      <c r="K68" s="13"/>
      <c r="L68" s="87">
        <v>-250</v>
      </c>
      <c r="P68" s="91"/>
      <c r="Q68" s="62"/>
    </row>
    <row r="69" spans="1:17" ht="12.75" x14ac:dyDescent="0.2">
      <c r="A69" s="90"/>
      <c r="E69" s="119"/>
      <c r="F69" s="119"/>
      <c r="G69" s="119"/>
      <c r="H69" s="119"/>
      <c r="I69" s="119"/>
      <c r="J69" s="120"/>
      <c r="K69" s="119"/>
      <c r="L69" s="98"/>
      <c r="P69" s="90"/>
      <c r="Q69" s="62"/>
    </row>
    <row r="70" spans="1:17" s="85" customFormat="1" ht="27.95" customHeight="1" x14ac:dyDescent="0.2">
      <c r="A70" s="78" t="s">
        <v>102</v>
      </c>
      <c r="B70" s="79"/>
      <c r="C70" s="79"/>
      <c r="D70" s="80"/>
      <c r="E70" s="81"/>
      <c r="F70" s="81"/>
      <c r="G70" s="82"/>
      <c r="H70" s="81"/>
      <c r="I70" s="81"/>
      <c r="J70" s="83"/>
      <c r="K70" s="81"/>
      <c r="L70" s="84">
        <f>SUM(L60:L68)</f>
        <v>14141</v>
      </c>
      <c r="P70" s="93"/>
      <c r="Q70" s="95"/>
    </row>
    <row r="71" spans="1:17" s="85" customFormat="1" ht="13.5" customHeight="1" x14ac:dyDescent="0.2">
      <c r="A71" s="78"/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/>
      <c r="P71" s="125"/>
      <c r="Q71" s="95"/>
    </row>
    <row r="72" spans="1:17" s="85" customFormat="1" ht="27.95" hidden="1" customHeight="1" x14ac:dyDescent="0.2">
      <c r="A72" s="16" t="s">
        <v>194</v>
      </c>
      <c r="B72" s="126"/>
      <c r="C72" s="18" t="s">
        <v>146</v>
      </c>
      <c r="D72" s="126"/>
      <c r="E72" s="18" t="s">
        <v>139</v>
      </c>
      <c r="F72" s="18" t="s">
        <v>18</v>
      </c>
      <c r="G72" s="127"/>
      <c r="H72" s="58" t="s">
        <v>195</v>
      </c>
      <c r="I72" s="128"/>
      <c r="J72" s="126"/>
      <c r="K72" s="129"/>
      <c r="L72" s="20">
        <v>18000</v>
      </c>
      <c r="P72" s="125"/>
      <c r="Q72" s="95"/>
    </row>
    <row r="73" spans="1:17" ht="27.75" hidden="1" customHeight="1" x14ac:dyDescent="0.2">
      <c r="A73" s="16" t="s">
        <v>26</v>
      </c>
      <c r="B73" s="126"/>
      <c r="C73" s="18" t="s">
        <v>146</v>
      </c>
      <c r="D73" s="126"/>
      <c r="E73" s="18" t="s">
        <v>66</v>
      </c>
      <c r="F73" s="18" t="s">
        <v>25</v>
      </c>
      <c r="G73" s="127"/>
      <c r="H73" s="58" t="s">
        <v>190</v>
      </c>
      <c r="I73" s="128"/>
      <c r="J73" s="126"/>
      <c r="K73" s="129"/>
      <c r="L73" s="20">
        <v>2000</v>
      </c>
      <c r="P73" s="91"/>
      <c r="Q73" s="62"/>
    </row>
    <row r="74" spans="1:17" ht="41.25" hidden="1" customHeight="1" x14ac:dyDescent="0.2">
      <c r="A74" s="16" t="s">
        <v>174</v>
      </c>
      <c r="B74" s="121"/>
      <c r="C74" s="18" t="s">
        <v>146</v>
      </c>
      <c r="D74" s="85"/>
      <c r="E74" s="18" t="s">
        <v>21</v>
      </c>
      <c r="F74" s="18" t="s">
        <v>20</v>
      </c>
      <c r="G74" s="123"/>
      <c r="H74" s="19" t="s">
        <v>175</v>
      </c>
      <c r="I74" s="122"/>
      <c r="J74" s="124"/>
      <c r="K74" s="122"/>
      <c r="L74" s="20">
        <v>1690</v>
      </c>
      <c r="P74" s="90"/>
      <c r="Q74" s="62"/>
    </row>
    <row r="75" spans="1:17" ht="27.75" hidden="1" customHeight="1" x14ac:dyDescent="0.2">
      <c r="A75" s="16" t="s">
        <v>62</v>
      </c>
      <c r="B75" s="17"/>
      <c r="C75" s="18" t="s">
        <v>146</v>
      </c>
      <c r="E75" s="18" t="s">
        <v>62</v>
      </c>
      <c r="F75" s="18" t="s">
        <v>62</v>
      </c>
      <c r="H75" s="19" t="s">
        <v>182</v>
      </c>
      <c r="I75" s="13"/>
      <c r="J75" s="15"/>
      <c r="K75" s="13"/>
      <c r="L75" s="20">
        <f>612</f>
        <v>612</v>
      </c>
      <c r="P75" s="91"/>
      <c r="Q75" s="62"/>
    </row>
    <row r="76" spans="1:17" ht="40.5" hidden="1" customHeight="1" x14ac:dyDescent="0.2">
      <c r="A76" s="16" t="s">
        <v>157</v>
      </c>
      <c r="B76" s="17"/>
      <c r="C76" s="18" t="s">
        <v>146</v>
      </c>
      <c r="E76" s="18" t="s">
        <v>66</v>
      </c>
      <c r="F76" s="18" t="s">
        <v>25</v>
      </c>
      <c r="H76" s="19" t="s">
        <v>191</v>
      </c>
      <c r="I76" s="13"/>
      <c r="J76" s="15"/>
      <c r="K76" s="13"/>
      <c r="L76" s="20">
        <f>571+51</f>
        <v>622</v>
      </c>
      <c r="P76" s="91"/>
      <c r="Q76" s="62"/>
    </row>
    <row r="77" spans="1:17" ht="27.75" hidden="1" customHeight="1" x14ac:dyDescent="0.2">
      <c r="A77" s="16" t="s">
        <v>38</v>
      </c>
      <c r="B77" s="17"/>
      <c r="C77" s="18" t="s">
        <v>146</v>
      </c>
      <c r="E77" s="18" t="s">
        <v>188</v>
      </c>
      <c r="F77" s="18" t="s">
        <v>25</v>
      </c>
      <c r="H77" s="19" t="s">
        <v>189</v>
      </c>
      <c r="I77" s="13"/>
      <c r="J77" s="15"/>
      <c r="K77" s="13"/>
      <c r="L77" s="20">
        <v>133</v>
      </c>
      <c r="P77" s="91"/>
      <c r="Q77" s="62"/>
    </row>
    <row r="78" spans="1:17" ht="27.75" hidden="1" customHeight="1" x14ac:dyDescent="0.2">
      <c r="A78" s="16" t="s">
        <v>67</v>
      </c>
      <c r="B78" s="17"/>
      <c r="C78" s="18" t="s">
        <v>146</v>
      </c>
      <c r="E78" s="18" t="s">
        <v>24</v>
      </c>
      <c r="F78" s="18" t="s">
        <v>25</v>
      </c>
      <c r="H78" s="19" t="s">
        <v>167</v>
      </c>
      <c r="I78" s="13"/>
      <c r="J78" s="15"/>
      <c r="K78" s="13"/>
      <c r="L78" s="87">
        <f>-83-162</f>
        <v>-245</v>
      </c>
      <c r="P78" s="91"/>
      <c r="Q78" s="62"/>
    </row>
    <row r="79" spans="1:17" s="85" customFormat="1" ht="27.95" customHeight="1" x14ac:dyDescent="0.2">
      <c r="A79" s="78" t="s">
        <v>187</v>
      </c>
      <c r="B79" s="79"/>
      <c r="C79" s="79"/>
      <c r="D79" s="80"/>
      <c r="E79" s="81"/>
      <c r="F79" s="81"/>
      <c r="G79" s="82"/>
      <c r="H79" s="81"/>
      <c r="I79" s="81"/>
      <c r="J79" s="83"/>
      <c r="K79" s="81"/>
      <c r="L79" s="84">
        <f>SUM(L72:L78)</f>
        <v>22812</v>
      </c>
      <c r="P79" s="93"/>
      <c r="Q79" s="95"/>
    </row>
    <row r="80" spans="1:17" s="85" customFormat="1" ht="27.95" customHeight="1" x14ac:dyDescent="0.2">
      <c r="A80" s="187" t="s">
        <v>194</v>
      </c>
      <c r="B80" s="174"/>
      <c r="C80" s="174" t="s">
        <v>217</v>
      </c>
      <c r="D80" s="175"/>
      <c r="E80" s="176" t="s">
        <v>139</v>
      </c>
      <c r="F80" s="176" t="s">
        <v>206</v>
      </c>
      <c r="G80" s="177"/>
      <c r="H80" s="176"/>
      <c r="I80" s="176"/>
      <c r="J80" s="178"/>
      <c r="K80" s="176"/>
      <c r="L80" s="179">
        <v>3500</v>
      </c>
      <c r="P80" s="93"/>
      <c r="Q80" s="95"/>
    </row>
    <row r="81" spans="1:17" s="85" customFormat="1" ht="27.95" customHeight="1" x14ac:dyDescent="0.2">
      <c r="A81" s="187" t="s">
        <v>231</v>
      </c>
      <c r="B81" s="121"/>
      <c r="C81" s="121" t="s">
        <v>217</v>
      </c>
      <c r="E81" s="122" t="s">
        <v>24</v>
      </c>
      <c r="F81" s="122" t="s">
        <v>25</v>
      </c>
      <c r="G81" s="123"/>
      <c r="H81" s="122"/>
      <c r="I81" s="122"/>
      <c r="J81" s="124"/>
      <c r="K81" s="122"/>
      <c r="L81" s="173">
        <v>3000</v>
      </c>
      <c r="P81" s="93"/>
      <c r="Q81" s="95"/>
    </row>
    <row r="82" spans="1:17" s="85" customFormat="1" ht="27.95" customHeight="1" x14ac:dyDescent="0.2">
      <c r="A82" s="187" t="s">
        <v>212</v>
      </c>
      <c r="B82" s="121"/>
      <c r="C82" s="121" t="s">
        <v>217</v>
      </c>
      <c r="E82" s="122" t="s">
        <v>139</v>
      </c>
      <c r="F82" s="122" t="s">
        <v>206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5" customHeight="1" x14ac:dyDescent="0.2">
      <c r="A83" s="187" t="s">
        <v>180</v>
      </c>
      <c r="B83" s="121"/>
      <c r="C83" s="121" t="s">
        <v>217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5" customHeight="1" x14ac:dyDescent="0.2">
      <c r="A84" s="187" t="s">
        <v>213</v>
      </c>
      <c r="B84" s="121"/>
      <c r="C84" s="121" t="s">
        <v>217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5" customHeight="1" x14ac:dyDescent="0.2">
      <c r="A85" s="187" t="s">
        <v>214</v>
      </c>
      <c r="B85" s="121"/>
      <c r="C85" s="121" t="s">
        <v>217</v>
      </c>
      <c r="E85" s="122" t="s">
        <v>41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5" customHeight="1" x14ac:dyDescent="0.2">
      <c r="A86" s="187" t="s">
        <v>215</v>
      </c>
      <c r="B86" s="121"/>
      <c r="C86" s="121" t="s">
        <v>217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5" customHeight="1" x14ac:dyDescent="0.2">
      <c r="A87" s="187" t="s">
        <v>216</v>
      </c>
      <c r="B87" s="121"/>
      <c r="C87" s="121" t="s">
        <v>217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5" customHeight="1" x14ac:dyDescent="0.2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5" customHeight="1" x14ac:dyDescent="0.2">
      <c r="A89" s="78" t="s">
        <v>211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SUM(L80:L88)</f>
        <v>7444</v>
      </c>
      <c r="P89" s="93"/>
      <c r="Q89" s="95"/>
    </row>
    <row r="90" spans="1:17" s="85" customFormat="1" ht="27.95" customHeight="1" x14ac:dyDescent="0.2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5" customHeight="1" x14ac:dyDescent="0.2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+L59+L70+L79</f>
        <v>62601</v>
      </c>
      <c r="P91" s="93"/>
      <c r="Q91" s="86"/>
    </row>
    <row r="92" spans="1:17" ht="38.25" hidden="1" customHeight="1" x14ac:dyDescent="0.2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5" customHeight="1" x14ac:dyDescent="0.2">
      <c r="E93" s="119"/>
      <c r="F93" s="119"/>
      <c r="G93" s="119"/>
      <c r="J93" s="89"/>
      <c r="L93" s="130"/>
    </row>
    <row r="95" spans="1:17" ht="53.25" customHeight="1" x14ac:dyDescent="0.2">
      <c r="P95" s="90"/>
      <c r="Q95" s="62"/>
    </row>
    <row r="96" spans="1:17" s="88" customFormat="1" ht="27.95" customHeight="1" x14ac:dyDescent="0.2"/>
    <row r="97" spans="5:7" ht="27.95" customHeight="1" x14ac:dyDescent="0.2">
      <c r="E97" s="119"/>
      <c r="F97" s="119"/>
      <c r="G97" s="119"/>
    </row>
    <row r="98" spans="5:7" ht="27.95" customHeight="1" x14ac:dyDescent="0.2">
      <c r="E98" s="119"/>
      <c r="F98" s="119"/>
      <c r="G98" s="119"/>
    </row>
    <row r="99" spans="5:7" ht="27.95" customHeight="1" x14ac:dyDescent="0.2">
      <c r="E99" s="119"/>
      <c r="F99" s="119"/>
      <c r="G99" s="119"/>
    </row>
    <row r="100" spans="5:7" ht="27.95" customHeight="1" x14ac:dyDescent="0.2">
      <c r="E100" s="119"/>
      <c r="F100" s="119"/>
      <c r="G100" s="119"/>
    </row>
    <row r="101" spans="5:7" ht="27.95" customHeight="1" x14ac:dyDescent="0.2">
      <c r="E101" s="119"/>
      <c r="F101" s="119"/>
      <c r="G101" s="119"/>
    </row>
    <row r="102" spans="5:7" ht="27.95" customHeight="1" x14ac:dyDescent="0.2">
      <c r="E102" s="119"/>
      <c r="F102" s="119"/>
      <c r="G102" s="119"/>
    </row>
    <row r="103" spans="5:7" ht="27.95" customHeight="1" x14ac:dyDescent="0.2">
      <c r="E103" s="119"/>
      <c r="F103" s="119"/>
      <c r="G103" s="119"/>
    </row>
  </sheetData>
  <phoneticPr fontId="0" type="noConversion"/>
  <pageMargins left="0.75" right="0.75" top="1" bottom="1" header="0.5" footer="0.5"/>
  <pageSetup scale="3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46.5703125" style="12" bestFit="1" customWidth="1"/>
    <col min="18" max="16384" width="9.140625" style="12"/>
  </cols>
  <sheetData>
    <row r="1" spans="1:18" ht="27.95" customHeight="1" x14ac:dyDescent="0.2">
      <c r="A1" s="3"/>
      <c r="B1" s="3"/>
      <c r="C1" s="3"/>
      <c r="D1" s="3"/>
      <c r="E1" s="3"/>
      <c r="F1" s="3"/>
    </row>
    <row r="2" spans="1:18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5" customHeight="1" x14ac:dyDescent="0.2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5" customHeight="1" x14ac:dyDescent="0.2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5" customHeight="1" x14ac:dyDescent="0.2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5" customHeight="1" x14ac:dyDescent="0.2">
      <c r="E64" s="22"/>
      <c r="F64" s="22"/>
      <c r="G64" s="22"/>
      <c r="J64" s="52"/>
    </row>
    <row r="65" spans="5:10" ht="27.95" customHeight="1" x14ac:dyDescent="0.2">
      <c r="E65" s="22"/>
      <c r="F65" s="22"/>
      <c r="G65" s="22"/>
      <c r="J65" s="52"/>
    </row>
    <row r="66" spans="5:10" ht="27.95" customHeight="1" x14ac:dyDescent="0.2">
      <c r="E66" s="22"/>
      <c r="F66" s="22"/>
      <c r="G66" s="22"/>
    </row>
    <row r="67" spans="5:10" ht="27.95" customHeight="1" x14ac:dyDescent="0.2">
      <c r="E67" s="22"/>
      <c r="F67" s="22"/>
      <c r="G67" s="22"/>
    </row>
    <row r="68" spans="5:10" ht="27.95" customHeight="1" x14ac:dyDescent="0.2">
      <c r="E68" s="22"/>
      <c r="F68" s="22"/>
      <c r="G68" s="22"/>
    </row>
    <row r="69" spans="5:10" ht="27.95" customHeight="1" x14ac:dyDescent="0.2">
      <c r="E69" s="22"/>
      <c r="F69" s="22"/>
      <c r="G69" s="22"/>
    </row>
    <row r="70" spans="5:10" ht="27.95" customHeight="1" x14ac:dyDescent="0.2">
      <c r="E70" s="22"/>
      <c r="F70" s="22"/>
      <c r="G70" s="22"/>
    </row>
    <row r="71" spans="5:10" ht="27.95" customHeight="1" x14ac:dyDescent="0.2">
      <c r="E71" s="22"/>
      <c r="F71" s="22"/>
      <c r="G71" s="22"/>
    </row>
    <row r="72" spans="5:10" ht="27.95" customHeight="1" x14ac:dyDescent="0.2">
      <c r="E72" s="22"/>
      <c r="F72" s="22"/>
      <c r="G72" s="22"/>
    </row>
    <row r="73" spans="5:10" ht="27.95" customHeight="1" x14ac:dyDescent="0.2">
      <c r="E73" s="22"/>
      <c r="F73" s="22"/>
      <c r="G73" s="22"/>
    </row>
    <row r="74" spans="5:10" ht="27.95" customHeight="1" x14ac:dyDescent="0.2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2"/>
    <col min="19" max="19" width="0" style="12" hidden="1" customWidth="1"/>
    <col min="20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5" customHeight="1" x14ac:dyDescent="0.2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5" customHeight="1" x14ac:dyDescent="0.2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6.5" x14ac:dyDescent="0.2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2.75" x14ac:dyDescent="0.2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6.5" x14ac:dyDescent="0.2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2.75" x14ac:dyDescent="0.2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5" customHeight="1" x14ac:dyDescent="0.2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5" customHeight="1" x14ac:dyDescent="0.2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5" hidden="1" customHeight="1" x14ac:dyDescent="0.2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5" hidden="1" customHeight="1" x14ac:dyDescent="0.2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5" hidden="1" customHeight="1" x14ac:dyDescent="0.2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5" hidden="1" customHeight="1" x14ac:dyDescent="0.2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5" hidden="1" customHeight="1" x14ac:dyDescent="0.2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5" hidden="1" customHeight="1" x14ac:dyDescent="0.2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5" hidden="1" customHeight="1" x14ac:dyDescent="0.2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5" hidden="1" customHeight="1" x14ac:dyDescent="0.2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5" hidden="1" customHeight="1" x14ac:dyDescent="0.2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5" customHeight="1" x14ac:dyDescent="0.2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  <c r="J56" s="5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5" hidden="1" customHeight="1" x14ac:dyDescent="0.2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5" customHeight="1" x14ac:dyDescent="0.2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5" customHeight="1" x14ac:dyDescent="0.2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5" hidden="1" customHeight="1" x14ac:dyDescent="0.2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5" customHeight="1" x14ac:dyDescent="0.2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5" customHeight="1" x14ac:dyDescent="0.2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6.5" x14ac:dyDescent="0.2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5" hidden="1" customHeight="1" x14ac:dyDescent="0.2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5" customHeight="1" x14ac:dyDescent="0.2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5" customHeight="1" x14ac:dyDescent="0.2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6.5" x14ac:dyDescent="0.2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2.75" x14ac:dyDescent="0.2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5" customHeight="1" x14ac:dyDescent="0.2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5" customHeight="1" x14ac:dyDescent="0.2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5" hidden="1" customHeight="1" x14ac:dyDescent="0.2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5" hidden="1" customHeight="1" x14ac:dyDescent="0.2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5" hidden="1" customHeight="1" x14ac:dyDescent="0.2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5" hidden="1" customHeight="1" x14ac:dyDescent="0.2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5" hidden="1" customHeight="1" x14ac:dyDescent="0.2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5" hidden="1" customHeight="1" x14ac:dyDescent="0.2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5" hidden="1" customHeight="1" x14ac:dyDescent="0.2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5" hidden="1" customHeight="1" x14ac:dyDescent="0.2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5" hidden="1" customHeight="1" x14ac:dyDescent="0.2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5" customHeight="1" x14ac:dyDescent="0.2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5" customHeight="1" x14ac:dyDescent="0.2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5" hidden="1" customHeight="1" x14ac:dyDescent="0.2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5" customHeight="1" x14ac:dyDescent="0.2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2001-10-25T18:49:06Z</cp:lastPrinted>
  <dcterms:created xsi:type="dcterms:W3CDTF">2000-07-06T17:39:10Z</dcterms:created>
  <dcterms:modified xsi:type="dcterms:W3CDTF">2014-09-05T06:34:54Z</dcterms:modified>
</cp:coreProperties>
</file>