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30" windowWidth="14280" windowHeight="787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Sheet1!$B$4:$H$51</definedName>
  </definedNames>
  <calcPr calcId="152511"/>
</workbook>
</file>

<file path=xl/calcChain.xml><?xml version="1.0" encoding="utf-8"?>
<calcChain xmlns="http://schemas.openxmlformats.org/spreadsheetml/2006/main">
  <c r="H6" i="1" l="1"/>
  <c r="H7" i="1"/>
  <c r="G8" i="1"/>
  <c r="H8" i="1" s="1"/>
  <c r="G9" i="1"/>
  <c r="H9" i="1"/>
  <c r="G10" i="1"/>
  <c r="H10" i="1"/>
  <c r="G11" i="1"/>
  <c r="H11" i="1" s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D33" i="1"/>
  <c r="H37" i="1"/>
  <c r="G38" i="1"/>
  <c r="H38" i="1"/>
  <c r="G39" i="1"/>
  <c r="H39" i="1"/>
  <c r="G40" i="1"/>
  <c r="H40" i="1" s="1"/>
  <c r="G41" i="1"/>
  <c r="H41" i="1"/>
  <c r="G42" i="1"/>
  <c r="H42" i="1"/>
  <c r="H43" i="1"/>
  <c r="H44" i="1"/>
  <c r="H45" i="1"/>
  <c r="H46" i="1"/>
  <c r="H47" i="1"/>
  <c r="H48" i="1"/>
  <c r="D49" i="1"/>
  <c r="H49" i="1" l="1"/>
  <c r="G49" i="1" s="1"/>
  <c r="H33" i="1"/>
  <c r="G33" i="1" s="1"/>
</calcChain>
</file>

<file path=xl/sharedStrings.xml><?xml version="1.0" encoding="utf-8"?>
<sst xmlns="http://schemas.openxmlformats.org/spreadsheetml/2006/main" count="95" uniqueCount="14">
  <si>
    <t>Date</t>
  </si>
  <si>
    <t>Location</t>
  </si>
  <si>
    <t>Volume</t>
  </si>
  <si>
    <t>B/S</t>
  </si>
  <si>
    <t>Basis Price</t>
  </si>
  <si>
    <t>Fix Price</t>
  </si>
  <si>
    <t>March Settle:</t>
  </si>
  <si>
    <t>Michcon</t>
  </si>
  <si>
    <t>B</t>
  </si>
  <si>
    <t>S</t>
  </si>
  <si>
    <t>Consumers</t>
  </si>
  <si>
    <t>Weight</t>
  </si>
  <si>
    <t>Consumers Power:</t>
  </si>
  <si>
    <t>Michcon: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</si>
</sst>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0"/>
    <numFmt numFmtId="169" formatCode="&quot;$&quot;#,##0.0000_);[Red]\(&quot;$&quot;#,##0.0000\)"/>
  </numFmts>
  <fonts count="4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i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65" fontId="0" fillId="0" borderId="0" xfId="0" applyNumberFormat="1"/>
    <xf numFmtId="38" fontId="0" fillId="0" borderId="0" xfId="0" applyNumberFormat="1"/>
    <xf numFmtId="38" fontId="1" fillId="0" borderId="0" xfId="0" applyNumberFormat="1" applyFont="1"/>
    <xf numFmtId="169" fontId="1" fillId="2" borderId="1" xfId="0" applyNumberFormat="1" applyFont="1" applyFill="1" applyBorder="1" applyAlignment="1">
      <alignment horizontal="right"/>
    </xf>
    <xf numFmtId="169" fontId="1" fillId="2" borderId="1" xfId="0" applyNumberFormat="1" applyFont="1" applyFill="1" applyBorder="1"/>
    <xf numFmtId="169" fontId="1" fillId="0" borderId="0" xfId="0" applyNumberFormat="1" applyFont="1" applyFill="1" applyBorder="1" applyAlignment="1">
      <alignment horizontal="right"/>
    </xf>
    <xf numFmtId="0" fontId="3" fillId="0" borderId="0" xfId="0" applyFont="1" applyAlignment="1">
      <alignment horizontal="right"/>
    </xf>
    <xf numFmtId="16" fontId="3" fillId="0" borderId="0" xfId="0" applyNumberFormat="1" applyFont="1" applyAlignment="1">
      <alignment horizontal="right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51"/>
  <sheetViews>
    <sheetView tabSelected="1" topLeftCell="A28" workbookViewId="0">
      <selection activeCell="D49" sqref="D49"/>
    </sheetView>
  </sheetViews>
  <sheetFormatPr defaultRowHeight="12.75" x14ac:dyDescent="0.2"/>
  <cols>
    <col min="2" max="2" width="18" bestFit="1" customWidth="1"/>
    <col min="3" max="3" width="10.42578125" bestFit="1" customWidth="1"/>
    <col min="6" max="6" width="11" bestFit="1" customWidth="1"/>
    <col min="8" max="8" width="8.140625" customWidth="1"/>
  </cols>
  <sheetData>
    <row r="1" spans="2:8" x14ac:dyDescent="0.2">
      <c r="B1" s="1" t="s">
        <v>6</v>
      </c>
      <c r="C1" s="13">
        <v>5.3840000000000003</v>
      </c>
    </row>
    <row r="4" spans="2:8" x14ac:dyDescent="0.2">
      <c r="B4" s="11" t="s">
        <v>13</v>
      </c>
    </row>
    <row r="5" spans="2:8" x14ac:dyDescent="0.2">
      <c r="B5" s="4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11</v>
      </c>
    </row>
    <row r="6" spans="2:8" x14ac:dyDescent="0.2">
      <c r="B6" s="2">
        <v>36976</v>
      </c>
      <c r="C6" s="3" t="s">
        <v>7</v>
      </c>
      <c r="D6" s="6">
        <v>5000</v>
      </c>
      <c r="E6" s="3" t="s">
        <v>9</v>
      </c>
      <c r="G6" s="5">
        <v>5.6025</v>
      </c>
      <c r="H6" s="6">
        <f>G6*D6</f>
        <v>28012.5</v>
      </c>
    </row>
    <row r="7" spans="2:8" x14ac:dyDescent="0.2">
      <c r="B7" s="2">
        <v>36978</v>
      </c>
      <c r="C7" s="3" t="s">
        <v>7</v>
      </c>
      <c r="D7" s="6">
        <v>167</v>
      </c>
      <c r="E7" s="3" t="s">
        <v>9</v>
      </c>
      <c r="G7" s="5">
        <v>5.8875000000000002</v>
      </c>
      <c r="H7" s="6">
        <f t="shared" ref="H7:H32" si="0">G7*D7</f>
        <v>983.21249999999998</v>
      </c>
    </row>
    <row r="8" spans="2:8" x14ac:dyDescent="0.2">
      <c r="B8" s="2">
        <v>36978</v>
      </c>
      <c r="C8" s="3" t="s">
        <v>7</v>
      </c>
      <c r="D8" s="6">
        <v>875</v>
      </c>
      <c r="E8" s="3" t="s">
        <v>9</v>
      </c>
      <c r="F8">
        <v>0.315</v>
      </c>
      <c r="G8" s="5">
        <f>F8+$C$1</f>
        <v>5.6990000000000007</v>
      </c>
      <c r="H8" s="6">
        <f t="shared" si="0"/>
        <v>4986.6250000000009</v>
      </c>
    </row>
    <row r="9" spans="2:8" x14ac:dyDescent="0.2">
      <c r="B9" s="2">
        <v>36978</v>
      </c>
      <c r="C9" s="3" t="s">
        <v>7</v>
      </c>
      <c r="D9" s="6">
        <v>10000</v>
      </c>
      <c r="E9" s="3" t="s">
        <v>9</v>
      </c>
      <c r="F9">
        <v>0.32500000000000001</v>
      </c>
      <c r="G9" s="5">
        <f>F9+$C$1</f>
        <v>5.7090000000000005</v>
      </c>
      <c r="H9" s="6">
        <f t="shared" si="0"/>
        <v>57090.000000000007</v>
      </c>
    </row>
    <row r="10" spans="2:8" x14ac:dyDescent="0.2">
      <c r="B10" s="2">
        <v>36978</v>
      </c>
      <c r="C10" s="3" t="s">
        <v>7</v>
      </c>
      <c r="D10" s="6">
        <v>6667</v>
      </c>
      <c r="E10" s="3" t="s">
        <v>9</v>
      </c>
      <c r="F10">
        <v>0.33</v>
      </c>
      <c r="G10" s="5">
        <f>F10+$C$1</f>
        <v>5.7140000000000004</v>
      </c>
      <c r="H10" s="6">
        <f t="shared" si="0"/>
        <v>38095.238000000005</v>
      </c>
    </row>
    <row r="11" spans="2:8" x14ac:dyDescent="0.2">
      <c r="B11" s="2">
        <v>36978</v>
      </c>
      <c r="C11" s="3" t="s">
        <v>7</v>
      </c>
      <c r="D11" s="6">
        <v>2074</v>
      </c>
      <c r="E11" s="3" t="s">
        <v>9</v>
      </c>
      <c r="F11">
        <v>0.33</v>
      </c>
      <c r="G11" s="5">
        <f>F11+$C$1</f>
        <v>5.7140000000000004</v>
      </c>
      <c r="H11" s="6">
        <f t="shared" si="0"/>
        <v>11850.836000000001</v>
      </c>
    </row>
    <row r="12" spans="2:8" x14ac:dyDescent="0.2">
      <c r="B12" s="2">
        <v>36978</v>
      </c>
      <c r="C12" s="3" t="s">
        <v>7</v>
      </c>
      <c r="D12" s="6">
        <v>100</v>
      </c>
      <c r="E12" s="3" t="s">
        <v>9</v>
      </c>
      <c r="G12" s="5">
        <v>5.9450000000000003</v>
      </c>
      <c r="H12" s="6">
        <f t="shared" si="0"/>
        <v>594.5</v>
      </c>
    </row>
    <row r="13" spans="2:8" x14ac:dyDescent="0.2">
      <c r="B13" s="2">
        <v>36979</v>
      </c>
      <c r="C13" s="3" t="s">
        <v>7</v>
      </c>
      <c r="D13" s="6">
        <v>10000</v>
      </c>
      <c r="E13" s="3" t="s">
        <v>9</v>
      </c>
      <c r="G13" s="5">
        <v>5.69</v>
      </c>
      <c r="H13" s="6">
        <f t="shared" si="0"/>
        <v>56900.000000000007</v>
      </c>
    </row>
    <row r="14" spans="2:8" x14ac:dyDescent="0.2">
      <c r="B14" s="2">
        <v>36979</v>
      </c>
      <c r="C14" s="3" t="s">
        <v>7</v>
      </c>
      <c r="D14" s="6">
        <v>3000</v>
      </c>
      <c r="E14" s="3" t="s">
        <v>9</v>
      </c>
      <c r="G14" s="5">
        <v>5.6950000000000003</v>
      </c>
      <c r="H14" s="6">
        <f t="shared" si="0"/>
        <v>17085</v>
      </c>
    </row>
    <row r="15" spans="2:8" x14ac:dyDescent="0.2">
      <c r="B15" s="2">
        <v>36979</v>
      </c>
      <c r="C15" s="3" t="s">
        <v>7</v>
      </c>
      <c r="D15" s="6">
        <v>7343</v>
      </c>
      <c r="E15" s="3" t="s">
        <v>9</v>
      </c>
      <c r="G15" s="5">
        <v>5.6950000000000003</v>
      </c>
      <c r="H15" s="6">
        <f t="shared" si="0"/>
        <v>41818.385000000002</v>
      </c>
    </row>
    <row r="16" spans="2:8" x14ac:dyDescent="0.2">
      <c r="B16" s="2">
        <v>36979</v>
      </c>
      <c r="C16" s="3" t="s">
        <v>7</v>
      </c>
      <c r="D16" s="6">
        <v>2000</v>
      </c>
      <c r="E16" s="3" t="s">
        <v>9</v>
      </c>
      <c r="G16" s="5">
        <v>5.67</v>
      </c>
      <c r="H16" s="6">
        <f t="shared" si="0"/>
        <v>11340</v>
      </c>
    </row>
    <row r="17" spans="2:8" x14ac:dyDescent="0.2">
      <c r="B17" s="2">
        <v>36979</v>
      </c>
      <c r="C17" s="3" t="s">
        <v>7</v>
      </c>
      <c r="D17" s="6">
        <v>1000</v>
      </c>
      <c r="E17" s="3" t="s">
        <v>9</v>
      </c>
      <c r="G17" s="5">
        <v>5.65</v>
      </c>
      <c r="H17" s="6">
        <f t="shared" si="0"/>
        <v>5650</v>
      </c>
    </row>
    <row r="18" spans="2:8" x14ac:dyDescent="0.2">
      <c r="B18" s="2">
        <v>36979</v>
      </c>
      <c r="C18" s="3" t="s">
        <v>7</v>
      </c>
      <c r="D18" s="6">
        <v>1000</v>
      </c>
      <c r="E18" s="3" t="s">
        <v>9</v>
      </c>
      <c r="G18" s="5">
        <v>5.64</v>
      </c>
      <c r="H18" s="6">
        <f t="shared" si="0"/>
        <v>5640</v>
      </c>
    </row>
    <row r="19" spans="2:8" x14ac:dyDescent="0.2">
      <c r="B19" s="2">
        <v>36979</v>
      </c>
      <c r="C19" s="3" t="s">
        <v>7</v>
      </c>
      <c r="D19" s="6">
        <v>1000</v>
      </c>
      <c r="E19" s="3" t="s">
        <v>9</v>
      </c>
      <c r="G19" s="5">
        <v>5.63</v>
      </c>
      <c r="H19" s="6">
        <f t="shared" si="0"/>
        <v>5630</v>
      </c>
    </row>
    <row r="20" spans="2:8" x14ac:dyDescent="0.2">
      <c r="B20" s="2">
        <v>36979</v>
      </c>
      <c r="C20" s="3" t="s">
        <v>7</v>
      </c>
      <c r="D20" s="6">
        <v>38</v>
      </c>
      <c r="E20" s="3" t="s">
        <v>8</v>
      </c>
      <c r="G20" s="5">
        <v>5.61</v>
      </c>
      <c r="H20" s="6">
        <f t="shared" si="0"/>
        <v>213.18</v>
      </c>
    </row>
    <row r="21" spans="2:8" x14ac:dyDescent="0.2">
      <c r="B21" s="2">
        <v>36979</v>
      </c>
      <c r="C21" s="3" t="s">
        <v>7</v>
      </c>
      <c r="D21" s="6">
        <v>10000</v>
      </c>
      <c r="E21" s="3" t="s">
        <v>9</v>
      </c>
      <c r="G21" s="5">
        <v>5.66</v>
      </c>
      <c r="H21" s="6">
        <f t="shared" si="0"/>
        <v>56600</v>
      </c>
    </row>
    <row r="22" spans="2:8" x14ac:dyDescent="0.2">
      <c r="B22" s="2">
        <v>36979</v>
      </c>
      <c r="C22" s="3" t="s">
        <v>7</v>
      </c>
      <c r="D22">
        <v>7500</v>
      </c>
      <c r="E22" s="3" t="s">
        <v>9</v>
      </c>
      <c r="G22">
        <v>5.6749999999999998</v>
      </c>
      <c r="H22" s="6">
        <f t="shared" si="0"/>
        <v>42562.5</v>
      </c>
    </row>
    <row r="23" spans="2:8" x14ac:dyDescent="0.2">
      <c r="B23" s="2">
        <v>36979</v>
      </c>
      <c r="C23" s="3" t="s">
        <v>7</v>
      </c>
      <c r="D23">
        <v>733</v>
      </c>
      <c r="E23" s="3" t="s">
        <v>8</v>
      </c>
      <c r="G23">
        <v>5.62</v>
      </c>
      <c r="H23" s="6">
        <f t="shared" si="0"/>
        <v>4119.46</v>
      </c>
    </row>
    <row r="24" spans="2:8" x14ac:dyDescent="0.2">
      <c r="B24" s="2">
        <v>36979</v>
      </c>
      <c r="C24" s="3" t="s">
        <v>7</v>
      </c>
      <c r="D24">
        <v>1000</v>
      </c>
      <c r="E24" s="3" t="s">
        <v>8</v>
      </c>
      <c r="G24">
        <v>5.6449999999999996</v>
      </c>
      <c r="H24" s="6">
        <f t="shared" si="0"/>
        <v>5645</v>
      </c>
    </row>
    <row r="25" spans="2:8" x14ac:dyDescent="0.2">
      <c r="B25" s="2">
        <v>36979</v>
      </c>
      <c r="C25" s="3" t="s">
        <v>7</v>
      </c>
      <c r="D25">
        <v>1000</v>
      </c>
      <c r="E25" s="3" t="s">
        <v>8</v>
      </c>
      <c r="G25">
        <v>5.65</v>
      </c>
      <c r="H25" s="6">
        <f t="shared" si="0"/>
        <v>5650</v>
      </c>
    </row>
    <row r="26" spans="2:8" x14ac:dyDescent="0.2">
      <c r="B26" s="2">
        <v>36979</v>
      </c>
      <c r="C26" s="3" t="s">
        <v>7</v>
      </c>
      <c r="D26">
        <v>1000</v>
      </c>
      <c r="E26" s="3" t="s">
        <v>9</v>
      </c>
      <c r="G26">
        <v>5.67</v>
      </c>
      <c r="H26" s="6">
        <f t="shared" si="0"/>
        <v>5670</v>
      </c>
    </row>
    <row r="27" spans="2:8" x14ac:dyDescent="0.2">
      <c r="B27" s="2">
        <v>36979</v>
      </c>
      <c r="C27" s="3" t="s">
        <v>7</v>
      </c>
      <c r="D27">
        <v>1000</v>
      </c>
      <c r="E27" s="3" t="s">
        <v>9</v>
      </c>
      <c r="G27">
        <v>5.64</v>
      </c>
      <c r="H27" s="6">
        <f t="shared" si="0"/>
        <v>5640</v>
      </c>
    </row>
    <row r="28" spans="2:8" x14ac:dyDescent="0.2">
      <c r="B28" s="2">
        <v>36979</v>
      </c>
      <c r="C28" s="3" t="s">
        <v>7</v>
      </c>
      <c r="D28">
        <v>1120</v>
      </c>
      <c r="E28" s="3" t="s">
        <v>9</v>
      </c>
      <c r="G28">
        <v>5.5949999999999998</v>
      </c>
      <c r="H28" s="6">
        <f t="shared" si="0"/>
        <v>6266.4</v>
      </c>
    </row>
    <row r="29" spans="2:8" x14ac:dyDescent="0.2">
      <c r="B29" s="2">
        <v>36979</v>
      </c>
      <c r="C29" s="3" t="s">
        <v>7</v>
      </c>
      <c r="D29">
        <v>10000</v>
      </c>
      <c r="E29" s="3" t="s">
        <v>9</v>
      </c>
      <c r="G29">
        <v>5.5949999999999998</v>
      </c>
      <c r="H29" s="6">
        <f t="shared" si="0"/>
        <v>55950</v>
      </c>
    </row>
    <row r="30" spans="2:8" x14ac:dyDescent="0.2">
      <c r="B30" s="2">
        <v>36979</v>
      </c>
      <c r="C30" s="3" t="s">
        <v>7</v>
      </c>
      <c r="D30">
        <v>10000</v>
      </c>
      <c r="E30" s="3" t="s">
        <v>9</v>
      </c>
      <c r="G30">
        <v>5.5650000000000004</v>
      </c>
      <c r="H30" s="6">
        <f t="shared" si="0"/>
        <v>55650.000000000007</v>
      </c>
    </row>
    <row r="31" spans="2:8" x14ac:dyDescent="0.2">
      <c r="B31" s="2">
        <v>36980</v>
      </c>
      <c r="C31" s="3" t="s">
        <v>7</v>
      </c>
      <c r="D31">
        <v>1000</v>
      </c>
      <c r="E31" s="3" t="s">
        <v>9</v>
      </c>
      <c r="G31">
        <v>5.59</v>
      </c>
      <c r="H31" s="6">
        <f t="shared" si="0"/>
        <v>5590</v>
      </c>
    </row>
    <row r="32" spans="2:8" x14ac:dyDescent="0.2">
      <c r="B32" s="2">
        <v>36980</v>
      </c>
      <c r="C32" s="3" t="s">
        <v>7</v>
      </c>
      <c r="D32">
        <v>49</v>
      </c>
      <c r="E32" s="3" t="s">
        <v>8</v>
      </c>
      <c r="G32">
        <v>5.55</v>
      </c>
      <c r="H32" s="6">
        <f t="shared" si="0"/>
        <v>271.95</v>
      </c>
    </row>
    <row r="33" spans="2:8" x14ac:dyDescent="0.2">
      <c r="B33" s="2"/>
      <c r="C33" s="3"/>
      <c r="D33" s="7">
        <f>SUM(D6:D32)</f>
        <v>94666</v>
      </c>
      <c r="E33" s="3"/>
      <c r="G33" s="8">
        <f>H33/D33</f>
        <v>5.6567805389474577</v>
      </c>
      <c r="H33" s="7">
        <f>SUM(H6:H32)</f>
        <v>535504.78650000005</v>
      </c>
    </row>
    <row r="34" spans="2:8" x14ac:dyDescent="0.2">
      <c r="B34" s="2"/>
      <c r="C34" s="3"/>
      <c r="D34" s="7"/>
      <c r="E34" s="3"/>
      <c r="G34" s="10"/>
      <c r="H34" s="7"/>
    </row>
    <row r="35" spans="2:8" x14ac:dyDescent="0.2">
      <c r="B35" s="12" t="s">
        <v>12</v>
      </c>
      <c r="C35" s="3"/>
      <c r="E35" s="3"/>
    </row>
    <row r="36" spans="2:8" x14ac:dyDescent="0.2">
      <c r="B36" s="4" t="s">
        <v>0</v>
      </c>
      <c r="C36" s="4" t="s">
        <v>1</v>
      </c>
      <c r="D36" s="4" t="s">
        <v>2</v>
      </c>
      <c r="E36" s="4" t="s">
        <v>3</v>
      </c>
      <c r="F36" s="4" t="s">
        <v>4</v>
      </c>
      <c r="G36" s="4" t="s">
        <v>5</v>
      </c>
      <c r="H36" s="4" t="s">
        <v>11</v>
      </c>
    </row>
    <row r="37" spans="2:8" x14ac:dyDescent="0.2">
      <c r="B37" s="2">
        <v>36976</v>
      </c>
      <c r="C37" s="3" t="s">
        <v>10</v>
      </c>
      <c r="D37">
        <v>10000</v>
      </c>
      <c r="E37" s="3" t="s">
        <v>9</v>
      </c>
      <c r="G37">
        <v>5.5</v>
      </c>
      <c r="H37" s="6">
        <f>G37*D37</f>
        <v>55000</v>
      </c>
    </row>
    <row r="38" spans="2:8" x14ac:dyDescent="0.2">
      <c r="B38" s="2">
        <v>36977</v>
      </c>
      <c r="C38" s="3" t="s">
        <v>10</v>
      </c>
      <c r="D38">
        <v>5000</v>
      </c>
      <c r="E38" s="3" t="s">
        <v>9</v>
      </c>
      <c r="F38">
        <v>0.32</v>
      </c>
      <c r="G38">
        <f>F38+$C$1</f>
        <v>5.7040000000000006</v>
      </c>
      <c r="H38" s="6">
        <f t="shared" ref="H38:H48" si="1">G38*D38</f>
        <v>28520.000000000004</v>
      </c>
    </row>
    <row r="39" spans="2:8" x14ac:dyDescent="0.2">
      <c r="B39" s="2">
        <v>36978</v>
      </c>
      <c r="C39" s="3" t="s">
        <v>10</v>
      </c>
      <c r="D39">
        <v>667</v>
      </c>
      <c r="E39" s="3" t="s">
        <v>8</v>
      </c>
      <c r="F39">
        <v>0.30499999999999999</v>
      </c>
      <c r="G39">
        <f>F39+$C$1</f>
        <v>5.6890000000000001</v>
      </c>
      <c r="H39" s="6">
        <f t="shared" si="1"/>
        <v>3794.5630000000001</v>
      </c>
    </row>
    <row r="40" spans="2:8" x14ac:dyDescent="0.2">
      <c r="B40" s="2">
        <v>36978</v>
      </c>
      <c r="C40" s="3" t="s">
        <v>10</v>
      </c>
      <c r="D40">
        <v>2666</v>
      </c>
      <c r="E40" s="3" t="s">
        <v>9</v>
      </c>
      <c r="F40">
        <v>0.32500000000000001</v>
      </c>
      <c r="G40">
        <f>F40+$C$1</f>
        <v>5.7090000000000005</v>
      </c>
      <c r="H40" s="6">
        <f t="shared" si="1"/>
        <v>15220.194000000001</v>
      </c>
    </row>
    <row r="41" spans="2:8" x14ac:dyDescent="0.2">
      <c r="B41" s="2">
        <v>36978</v>
      </c>
      <c r="C41" s="3" t="s">
        <v>10</v>
      </c>
      <c r="D41">
        <v>10000</v>
      </c>
      <c r="E41" s="3" t="s">
        <v>9</v>
      </c>
      <c r="F41">
        <v>0.33</v>
      </c>
      <c r="G41">
        <f>F41+$C$1</f>
        <v>5.7140000000000004</v>
      </c>
      <c r="H41" s="6">
        <f t="shared" si="1"/>
        <v>57140.000000000007</v>
      </c>
    </row>
    <row r="42" spans="2:8" x14ac:dyDescent="0.2">
      <c r="B42" s="2">
        <v>36978</v>
      </c>
      <c r="C42" s="3" t="s">
        <v>10</v>
      </c>
      <c r="D42">
        <v>73</v>
      </c>
      <c r="E42" s="3" t="s">
        <v>9</v>
      </c>
      <c r="F42">
        <v>0.33500000000000002</v>
      </c>
      <c r="G42">
        <f>F42+$C$1</f>
        <v>5.7190000000000003</v>
      </c>
      <c r="H42" s="6">
        <f t="shared" si="1"/>
        <v>417.48700000000002</v>
      </c>
    </row>
    <row r="43" spans="2:8" x14ac:dyDescent="0.2">
      <c r="B43" s="2">
        <v>36979</v>
      </c>
      <c r="C43" s="3" t="s">
        <v>10</v>
      </c>
      <c r="D43">
        <v>174</v>
      </c>
      <c r="E43" s="3" t="s">
        <v>9</v>
      </c>
      <c r="G43">
        <v>5.72</v>
      </c>
      <c r="H43" s="6">
        <f t="shared" si="1"/>
        <v>995.28</v>
      </c>
    </row>
    <row r="44" spans="2:8" x14ac:dyDescent="0.2">
      <c r="B44" s="2">
        <v>36979</v>
      </c>
      <c r="C44" s="3" t="s">
        <v>10</v>
      </c>
      <c r="D44">
        <v>10000</v>
      </c>
      <c r="E44" s="3" t="s">
        <v>9</v>
      </c>
      <c r="G44">
        <v>5.665</v>
      </c>
      <c r="H44" s="6">
        <f t="shared" si="1"/>
        <v>56650</v>
      </c>
    </row>
    <row r="45" spans="2:8" x14ac:dyDescent="0.2">
      <c r="B45" s="2">
        <v>36979</v>
      </c>
      <c r="C45" s="3" t="s">
        <v>10</v>
      </c>
      <c r="D45">
        <v>7400</v>
      </c>
      <c r="E45" s="3" t="s">
        <v>9</v>
      </c>
      <c r="G45">
        <v>5.69</v>
      </c>
      <c r="H45" s="6">
        <f t="shared" si="1"/>
        <v>42106</v>
      </c>
    </row>
    <row r="46" spans="2:8" x14ac:dyDescent="0.2">
      <c r="B46" s="2">
        <v>36979</v>
      </c>
      <c r="C46" s="3" t="s">
        <v>10</v>
      </c>
      <c r="D46">
        <v>2000</v>
      </c>
      <c r="E46" s="3" t="s">
        <v>8</v>
      </c>
      <c r="G46">
        <v>5.6749999999999998</v>
      </c>
      <c r="H46" s="6">
        <f t="shared" si="1"/>
        <v>11350</v>
      </c>
    </row>
    <row r="47" spans="2:8" x14ac:dyDescent="0.2">
      <c r="B47" s="2">
        <v>36979</v>
      </c>
      <c r="C47" s="3" t="s">
        <v>10</v>
      </c>
      <c r="D47">
        <v>1000</v>
      </c>
      <c r="E47" s="3" t="s">
        <v>8</v>
      </c>
      <c r="G47">
        <v>5.6749999999999998</v>
      </c>
      <c r="H47" s="6">
        <f t="shared" si="1"/>
        <v>5675</v>
      </c>
    </row>
    <row r="48" spans="2:8" x14ac:dyDescent="0.2">
      <c r="B48" s="2">
        <v>36980</v>
      </c>
      <c r="C48" s="3" t="s">
        <v>10</v>
      </c>
      <c r="D48">
        <v>110</v>
      </c>
      <c r="E48" s="3" t="s">
        <v>9</v>
      </c>
      <c r="G48">
        <v>5.6050000000000004</v>
      </c>
      <c r="H48" s="6">
        <f t="shared" si="1"/>
        <v>616.55000000000007</v>
      </c>
    </row>
    <row r="49" spans="3:8" x14ac:dyDescent="0.2">
      <c r="C49" s="3"/>
      <c r="D49" s="7">
        <f>SUM(D37:D48)</f>
        <v>49090</v>
      </c>
      <c r="E49" s="3"/>
      <c r="G49" s="9">
        <f>H49/D49</f>
        <v>5.6525784070075362</v>
      </c>
      <c r="H49" s="7">
        <f>SUM(H37:H48)</f>
        <v>277485.07399999996</v>
      </c>
    </row>
    <row r="50" spans="3:8" x14ac:dyDescent="0.2">
      <c r="C50" s="3"/>
      <c r="E50" s="3"/>
    </row>
    <row r="51" spans="3:8" x14ac:dyDescent="0.2">
      <c r="C51" s="3"/>
      <c r="E51" s="3"/>
    </row>
  </sheetData>
  <printOptions horizontalCentered="1" verticalCentered="1"/>
  <pageMargins left="0.75" right="0.75" top="1" bottom="1" header="0.5" footer="0.5"/>
  <pageSetup scale="98" orientation="portrait" horizontalDpi="0" r:id="rId1"/>
  <headerFooter alignWithMargins="0">
    <oddHeader>&amp;C&amp;"Arial,Bold"March Bid Week Phys Trades
&amp;"Arial,Bold Italic"&amp;8(Fixed Price and Phys Basis)</oddHeader>
    <oddFooter>&amp;L&amp;D; &amp;T&amp;R&amp;F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kruscit</dc:creator>
  <cp:lastModifiedBy>Felienne</cp:lastModifiedBy>
  <cp:lastPrinted>2001-02-28T17:18:52Z</cp:lastPrinted>
  <dcterms:created xsi:type="dcterms:W3CDTF">2001-02-27T22:13:59Z</dcterms:created>
  <dcterms:modified xsi:type="dcterms:W3CDTF">2014-09-04T07:44:35Z</dcterms:modified>
</cp:coreProperties>
</file>