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15" windowWidth="14220" windowHeight="8760" tabRatio="878"/>
  </bookViews>
  <sheets>
    <sheet name="download" sheetId="1" r:id="rId1"/>
    <sheet name="overview" sheetId="2" r:id="rId2"/>
    <sheet name="openmthsindiv" sheetId="25886" r:id="rId3"/>
    <sheet name="GDDPL" sheetId="3" r:id="rId4"/>
    <sheet name="gdcalc" sheetId="25885" r:id="rId5"/>
  </sheets>
  <calcPr calcId="152511" calcMode="manual"/>
</workbook>
</file>

<file path=xl/calcChain.xml><?xml version="1.0" encoding="utf-8"?>
<calcChain xmlns="http://schemas.openxmlformats.org/spreadsheetml/2006/main">
  <c r="G2" i="25885" l="1"/>
  <c r="H2" i="25885"/>
  <c r="G3" i="25885"/>
  <c r="H3" i="25885"/>
  <c r="G4" i="25885"/>
  <c r="H4" i="25885"/>
  <c r="G7" i="25885"/>
  <c r="H7" i="25885"/>
  <c r="G8" i="25885"/>
  <c r="I8" i="25885" s="1"/>
  <c r="H8" i="25885"/>
  <c r="G9" i="25885"/>
  <c r="I9" i="25885" s="1"/>
  <c r="H9" i="25885"/>
  <c r="G10" i="25885"/>
  <c r="H10" i="25885"/>
  <c r="I10" i="25885"/>
  <c r="G12" i="25885"/>
  <c r="H12" i="25885"/>
  <c r="I12" i="25885"/>
  <c r="G13" i="25885"/>
  <c r="H13" i="25885"/>
  <c r="I13" i="25885"/>
  <c r="G14" i="25885"/>
  <c r="H14" i="25885"/>
  <c r="I14" i="25885" s="1"/>
  <c r="G15" i="25885"/>
  <c r="H15" i="25885"/>
  <c r="I15" i="25885" s="1"/>
  <c r="G17" i="25885"/>
  <c r="H17" i="25885"/>
  <c r="G18" i="25885"/>
  <c r="H18" i="25885"/>
  <c r="G19" i="25885"/>
  <c r="H19" i="25885"/>
  <c r="I19" i="25885"/>
  <c r="G20" i="25885"/>
  <c r="H20" i="25885"/>
  <c r="I20" i="25885"/>
  <c r="G22" i="25885"/>
  <c r="I22" i="25885" s="1"/>
  <c r="H22" i="25885"/>
  <c r="G23" i="25885"/>
  <c r="H23" i="25885"/>
  <c r="G24" i="25885"/>
  <c r="H24" i="25885"/>
  <c r="I24" i="25885" s="1"/>
  <c r="G25" i="25885"/>
  <c r="H25" i="25885"/>
  <c r="I25" i="25885" s="1"/>
  <c r="G27" i="25885"/>
  <c r="I27" i="25885" s="1"/>
  <c r="H27" i="25885"/>
  <c r="G28" i="25885"/>
  <c r="H28" i="25885"/>
  <c r="G29" i="25885"/>
  <c r="I29" i="25885" s="1"/>
  <c r="H29" i="25885"/>
  <c r="G30" i="25885"/>
  <c r="I30" i="25885" s="1"/>
  <c r="H30" i="25885"/>
  <c r="E1" i="3"/>
  <c r="E2" i="3"/>
  <c r="Q2" i="3"/>
  <c r="R2" i="3" s="1"/>
  <c r="Y2" i="3"/>
  <c r="Z2" i="3" s="1"/>
  <c r="AO2" i="3"/>
  <c r="AP2" i="3" s="1"/>
  <c r="BD2" i="3"/>
  <c r="BH2" i="3"/>
  <c r="BI2" i="3" s="1"/>
  <c r="BM2" i="3"/>
  <c r="BN2" i="3" s="1"/>
  <c r="Y3" i="3"/>
  <c r="Z3" i="3" s="1"/>
  <c r="AK3" i="3"/>
  <c r="AL3" i="3" s="1"/>
  <c r="AO3" i="3"/>
  <c r="AP3" i="3"/>
  <c r="BC3" i="3"/>
  <c r="BD3" i="3" s="1"/>
  <c r="BM3" i="3"/>
  <c r="BN3" i="3"/>
  <c r="A4" i="3"/>
  <c r="Q4" i="3"/>
  <c r="R4" i="3" s="1"/>
  <c r="Y4" i="3"/>
  <c r="Z4" i="3"/>
  <c r="AO4" i="3"/>
  <c r="AP4" i="3" s="1"/>
  <c r="AX4" i="3"/>
  <c r="AY4" i="3" s="1"/>
  <c r="BH4" i="3"/>
  <c r="BI4" i="3" s="1"/>
  <c r="BM4" i="3"/>
  <c r="BN4" i="3" s="1"/>
  <c r="AG5" i="3"/>
  <c r="AH5" i="3"/>
  <c r="AO5" i="3"/>
  <c r="AS8" i="3" s="1"/>
  <c r="AT8" i="3" s="1"/>
  <c r="AP5" i="3"/>
  <c r="Y6" i="3"/>
  <c r="Z6" i="3"/>
  <c r="AO6" i="3"/>
  <c r="AP6" i="3"/>
  <c r="AS6" i="3"/>
  <c r="AT6" i="3" s="1"/>
  <c r="AY6" i="3"/>
  <c r="B7" i="3"/>
  <c r="F7" i="3"/>
  <c r="H7" i="3" s="1"/>
  <c r="AO7" i="3"/>
  <c r="AP7" i="3" s="1"/>
  <c r="BC7" i="3"/>
  <c r="BD7" i="3" s="1"/>
  <c r="BM7" i="3"/>
  <c r="BN7" i="3" s="1"/>
  <c r="B8" i="3"/>
  <c r="F8" i="3"/>
  <c r="H8" i="3"/>
  <c r="I8" i="3" s="1"/>
  <c r="J8" i="3"/>
  <c r="U8" i="3"/>
  <c r="V8" i="3" s="1"/>
  <c r="AO8" i="3"/>
  <c r="AP8" i="3"/>
  <c r="BC8" i="3"/>
  <c r="BD8" i="3" s="1"/>
  <c r="BH8" i="3"/>
  <c r="BI8" i="3" s="1"/>
  <c r="B9" i="3"/>
  <c r="E9" i="3"/>
  <c r="J9" i="3"/>
  <c r="Y9" i="3"/>
  <c r="Z9" i="3" s="1"/>
  <c r="AK9" i="3"/>
  <c r="AL9" i="3" s="1"/>
  <c r="AO9" i="3"/>
  <c r="AP9" i="3" s="1"/>
  <c r="AS9" i="3"/>
  <c r="AT9" i="3"/>
  <c r="BH9" i="3"/>
  <c r="BI9" i="3" s="1"/>
  <c r="BM9" i="3"/>
  <c r="BN9" i="3" s="1"/>
  <c r="B10" i="3"/>
  <c r="BC2" i="3" s="1"/>
  <c r="F10" i="3"/>
  <c r="H10" i="3" s="1"/>
  <c r="Y10" i="3"/>
  <c r="Z10" i="3"/>
  <c r="AO10" i="3"/>
  <c r="AP10" i="3" s="1"/>
  <c r="AS10" i="3"/>
  <c r="AT10" i="3" s="1"/>
  <c r="BM10" i="3"/>
  <c r="BN10" i="3" s="1"/>
  <c r="B11" i="3"/>
  <c r="F11" i="3" s="1"/>
  <c r="H11" i="3"/>
  <c r="U11" i="3"/>
  <c r="V11" i="3" s="1"/>
  <c r="AS11" i="3"/>
  <c r="AT11" i="3" s="1"/>
  <c r="BC11" i="3"/>
  <c r="BD11" i="3" s="1"/>
  <c r="BM11" i="3"/>
  <c r="BN11" i="3"/>
  <c r="B12" i="3"/>
  <c r="BH10" i="3" s="1"/>
  <c r="BI10" i="3" s="1"/>
  <c r="J12" i="3"/>
  <c r="U12" i="3"/>
  <c r="V12" i="3"/>
  <c r="AS12" i="3"/>
  <c r="AT12" i="3" s="1"/>
  <c r="B13" i="3"/>
  <c r="F13" i="3" s="1"/>
  <c r="H13" i="3" s="1"/>
  <c r="Q13" i="3"/>
  <c r="R13" i="3" s="1"/>
  <c r="Z13" i="3"/>
  <c r="B14" i="3"/>
  <c r="F14" i="3" s="1"/>
  <c r="H14" i="3" s="1"/>
  <c r="J14" i="3"/>
  <c r="O14" i="3"/>
  <c r="O15" i="3" s="1"/>
  <c r="S14" i="3"/>
  <c r="W14" i="3"/>
  <c r="AA14" i="3"/>
  <c r="AA16" i="3" s="1"/>
  <c r="AA54" i="3" s="1"/>
  <c r="AE14" i="3"/>
  <c r="AI14" i="3"/>
  <c r="AM14" i="3"/>
  <c r="AQ14" i="3"/>
  <c r="AV14" i="3"/>
  <c r="BA14" i="3"/>
  <c r="BF14" i="3"/>
  <c r="BK14" i="3"/>
  <c r="B15" i="3"/>
  <c r="U7" i="3" s="1"/>
  <c r="V7" i="3" s="1"/>
  <c r="S15" i="3"/>
  <c r="W15" i="3"/>
  <c r="B16" i="3"/>
  <c r="F16" i="3" s="1"/>
  <c r="H16" i="3" s="1"/>
  <c r="I16" i="3" s="1"/>
  <c r="J16" i="3"/>
  <c r="C17" i="3"/>
  <c r="B17" i="3" s="1"/>
  <c r="B18" i="3"/>
  <c r="E18" i="3"/>
  <c r="J18" i="3"/>
  <c r="C19" i="3"/>
  <c r="B19" i="3" s="1"/>
  <c r="AX6" i="3" s="1"/>
  <c r="AD19" i="3"/>
  <c r="B20" i="3"/>
  <c r="AO12" i="3" s="1"/>
  <c r="AP12" i="3" s="1"/>
  <c r="F20" i="3"/>
  <c r="H20" i="3" s="1"/>
  <c r="AD20" i="3"/>
  <c r="B21" i="3"/>
  <c r="Y7" i="3" s="1"/>
  <c r="Z7" i="3" s="1"/>
  <c r="AC24" i="3"/>
  <c r="AD24" i="3" s="1"/>
  <c r="AC25" i="3"/>
  <c r="AD25" i="3"/>
  <c r="J27" i="3"/>
  <c r="M27" i="3"/>
  <c r="R27" i="3"/>
  <c r="U27" i="3"/>
  <c r="V27" i="3" s="1"/>
  <c r="W27" i="3"/>
  <c r="X27" i="3"/>
  <c r="AC27" i="3"/>
  <c r="AD27" i="3" s="1"/>
  <c r="J28" i="3"/>
  <c r="M28" i="3"/>
  <c r="N28" i="3"/>
  <c r="R28" i="3"/>
  <c r="U28" i="3"/>
  <c r="V28" i="3"/>
  <c r="W28" i="3"/>
  <c r="X28" i="3"/>
  <c r="AC28" i="3"/>
  <c r="AD28" i="3" s="1"/>
  <c r="J29" i="3"/>
  <c r="M29" i="3"/>
  <c r="N29" i="3" s="1"/>
  <c r="R29" i="3"/>
  <c r="U29" i="3"/>
  <c r="W29" i="3"/>
  <c r="X29" i="3"/>
  <c r="F30" i="3"/>
  <c r="J30" i="3"/>
  <c r="L30" i="3"/>
  <c r="M30" i="3" s="1"/>
  <c r="N30" i="3"/>
  <c r="R30" i="3"/>
  <c r="V30" i="3" s="1"/>
  <c r="AC30" i="3"/>
  <c r="AD30" i="3" s="1"/>
  <c r="E31" i="3"/>
  <c r="F31" i="3"/>
  <c r="J31" i="3"/>
  <c r="L31" i="3"/>
  <c r="M31" i="3"/>
  <c r="N31" i="3" s="1"/>
  <c r="R31" i="3"/>
  <c r="T31" i="3"/>
  <c r="W31" i="3"/>
  <c r="AC31" i="3"/>
  <c r="AD31" i="3" s="1"/>
  <c r="E32" i="3"/>
  <c r="F32" i="3" s="1"/>
  <c r="J32" i="3"/>
  <c r="L32" i="3"/>
  <c r="M32" i="3" s="1"/>
  <c r="N32" i="3" s="1"/>
  <c r="R32" i="3"/>
  <c r="V32" i="3" s="1"/>
  <c r="AC32" i="3"/>
  <c r="AD32" i="3" s="1"/>
  <c r="E33" i="3"/>
  <c r="F33" i="3"/>
  <c r="J33" i="3"/>
  <c r="M33" i="3"/>
  <c r="N33" i="3" s="1"/>
  <c r="R33" i="3"/>
  <c r="T33" i="3"/>
  <c r="X33" i="3" s="1"/>
  <c r="W33" i="3"/>
  <c r="AC33" i="3"/>
  <c r="AD33" i="3" s="1"/>
  <c r="B34" i="3"/>
  <c r="F34" i="3"/>
  <c r="J34" i="3"/>
  <c r="L34" i="3"/>
  <c r="M34" i="3"/>
  <c r="N34" i="3" s="1"/>
  <c r="R34" i="3"/>
  <c r="V34" i="3"/>
  <c r="F35" i="3"/>
  <c r="J35" i="3"/>
  <c r="L35" i="3"/>
  <c r="M35" i="3" s="1"/>
  <c r="R35" i="3"/>
  <c r="T35" i="3"/>
  <c r="U35" i="3"/>
  <c r="V35" i="3" s="1"/>
  <c r="W35" i="3"/>
  <c r="X35" i="3"/>
  <c r="J36" i="3"/>
  <c r="L36" i="3"/>
  <c r="M36" i="3" s="1"/>
  <c r="N36" i="3" s="1"/>
  <c r="R36" i="3"/>
  <c r="V36" i="3" s="1"/>
  <c r="J37" i="3"/>
  <c r="M37" i="3"/>
  <c r="N37" i="3" s="1"/>
  <c r="R37" i="3"/>
  <c r="U37" i="3"/>
  <c r="W37" i="3"/>
  <c r="X37" i="3"/>
  <c r="J38" i="3"/>
  <c r="M38" i="3"/>
  <c r="N38" i="3" s="1"/>
  <c r="R38" i="3"/>
  <c r="V38" i="3" s="1"/>
  <c r="J39" i="3"/>
  <c r="L39" i="3"/>
  <c r="M39" i="3"/>
  <c r="N39" i="3" s="1"/>
  <c r="R39" i="3"/>
  <c r="T39" i="3"/>
  <c r="W39" i="3"/>
  <c r="I41" i="3"/>
  <c r="Q41" i="3"/>
  <c r="AA41" i="3"/>
  <c r="AC41" i="3"/>
  <c r="AC48" i="3"/>
  <c r="AD48" i="3" s="1"/>
  <c r="AC50" i="3"/>
  <c r="AD50" i="3" s="1"/>
  <c r="AD52" i="3"/>
  <c r="AA53" i="3"/>
  <c r="E100" i="3"/>
  <c r="I100" i="3"/>
  <c r="M100" i="3"/>
  <c r="Q100" i="3"/>
  <c r="AC100" i="3"/>
  <c r="AG100" i="3"/>
  <c r="AY100" i="3"/>
  <c r="E101" i="3"/>
  <c r="AY101" i="3" s="1"/>
  <c r="I101" i="3"/>
  <c r="M101" i="3"/>
  <c r="Q101" i="3"/>
  <c r="AC101" i="3"/>
  <c r="AG101" i="3"/>
  <c r="E102" i="3"/>
  <c r="I102" i="3"/>
  <c r="M102" i="3"/>
  <c r="Q102" i="3"/>
  <c r="AC102" i="3"/>
  <c r="AG102" i="3"/>
  <c r="E103" i="3"/>
  <c r="I103" i="3"/>
  <c r="M103" i="3"/>
  <c r="Q103" i="3"/>
  <c r="AC103" i="3"/>
  <c r="AG103" i="3"/>
  <c r="AY103" i="3"/>
  <c r="BA103" i="3" s="1"/>
  <c r="E104" i="3"/>
  <c r="I104" i="3"/>
  <c r="M104" i="3"/>
  <c r="Q104" i="3"/>
  <c r="AC104" i="3"/>
  <c r="AG104" i="3"/>
  <c r="AY104" i="3"/>
  <c r="BA104" i="3" s="1"/>
  <c r="E105" i="3"/>
  <c r="I105" i="3"/>
  <c r="M105" i="3"/>
  <c r="Q105" i="3"/>
  <c r="AC105" i="3"/>
  <c r="AG105" i="3"/>
  <c r="AL105" i="3"/>
  <c r="AQ105" i="3"/>
  <c r="E106" i="3"/>
  <c r="I106" i="3"/>
  <c r="M106" i="3"/>
  <c r="Q106" i="3"/>
  <c r="AC106" i="3"/>
  <c r="AG106" i="3"/>
  <c r="AL106" i="3"/>
  <c r="AQ106" i="3"/>
  <c r="AY106" i="3"/>
  <c r="BA106" i="3" s="1"/>
  <c r="E107" i="3"/>
  <c r="I107" i="3"/>
  <c r="M107" i="3"/>
  <c r="Q107" i="3"/>
  <c r="AC107" i="3"/>
  <c r="AG107" i="3"/>
  <c r="AL107" i="3"/>
  <c r="AQ107" i="3"/>
  <c r="AY107" i="3"/>
  <c r="BA107" i="3" s="1"/>
  <c r="E108" i="3"/>
  <c r="I108" i="3"/>
  <c r="M108" i="3"/>
  <c r="Q108" i="3"/>
  <c r="AC108" i="3"/>
  <c r="AG108" i="3"/>
  <c r="AQ108" i="3"/>
  <c r="E109" i="3"/>
  <c r="I109" i="3"/>
  <c r="M109" i="3"/>
  <c r="Q109" i="3"/>
  <c r="AC109" i="3"/>
  <c r="AG109" i="3"/>
  <c r="AQ109" i="3"/>
  <c r="AY109" i="3" s="1"/>
  <c r="E110" i="3"/>
  <c r="I110" i="3"/>
  <c r="M110" i="3"/>
  <c r="Q110" i="3"/>
  <c r="U110" i="3"/>
  <c r="AC110" i="3"/>
  <c r="AG110" i="3"/>
  <c r="E111" i="3"/>
  <c r="I111" i="3"/>
  <c r="M111" i="3"/>
  <c r="Q111" i="3"/>
  <c r="U111" i="3"/>
  <c r="AC111" i="3"/>
  <c r="AG111" i="3"/>
  <c r="E112" i="3"/>
  <c r="I112" i="3"/>
  <c r="M112" i="3"/>
  <c r="Q112" i="3"/>
  <c r="U112" i="3"/>
  <c r="AC112" i="3"/>
  <c r="AG112" i="3"/>
  <c r="E113" i="3"/>
  <c r="I113" i="3"/>
  <c r="M113" i="3"/>
  <c r="Q113" i="3"/>
  <c r="U113" i="3"/>
  <c r="AC113" i="3"/>
  <c r="AG113" i="3"/>
  <c r="E114" i="3"/>
  <c r="I114" i="3"/>
  <c r="M114" i="3"/>
  <c r="Q114" i="3"/>
  <c r="U114" i="3"/>
  <c r="AC114" i="3"/>
  <c r="AG114" i="3"/>
  <c r="E115" i="3"/>
  <c r="I115" i="3"/>
  <c r="M115" i="3"/>
  <c r="Q115" i="3"/>
  <c r="U115" i="3"/>
  <c r="AC115" i="3"/>
  <c r="AG115" i="3"/>
  <c r="E116" i="3"/>
  <c r="I116" i="3"/>
  <c r="M116" i="3"/>
  <c r="Q116" i="3"/>
  <c r="U116" i="3"/>
  <c r="AC116" i="3"/>
  <c r="AG116" i="3"/>
  <c r="E117" i="3"/>
  <c r="I117" i="3"/>
  <c r="M117" i="3"/>
  <c r="Q117" i="3"/>
  <c r="U117" i="3"/>
  <c r="AC117" i="3"/>
  <c r="AG117" i="3"/>
  <c r="AY117" i="3" s="1"/>
  <c r="E118" i="3"/>
  <c r="I118" i="3"/>
  <c r="M118" i="3"/>
  <c r="Q118" i="3"/>
  <c r="U118" i="3"/>
  <c r="AC118" i="3"/>
  <c r="AG118" i="3"/>
  <c r="E119" i="3"/>
  <c r="I119" i="3"/>
  <c r="M119" i="3"/>
  <c r="Q119" i="3"/>
  <c r="U119" i="3"/>
  <c r="AC119" i="3"/>
  <c r="AG119" i="3"/>
  <c r="E120" i="3"/>
  <c r="I120" i="3"/>
  <c r="M120" i="3"/>
  <c r="Q120" i="3"/>
  <c r="U120" i="3"/>
  <c r="AC120" i="3"/>
  <c r="AG120" i="3"/>
  <c r="E121" i="3"/>
  <c r="I121" i="3"/>
  <c r="M121" i="3"/>
  <c r="Q121" i="3"/>
  <c r="U121" i="3"/>
  <c r="AC121" i="3"/>
  <c r="AG121" i="3"/>
  <c r="E122" i="3"/>
  <c r="I122" i="3"/>
  <c r="M122" i="3"/>
  <c r="Q122" i="3"/>
  <c r="U122" i="3"/>
  <c r="AC122" i="3"/>
  <c r="AG122" i="3"/>
  <c r="E123" i="3"/>
  <c r="I123" i="3"/>
  <c r="M123" i="3"/>
  <c r="Q123" i="3"/>
  <c r="U123" i="3"/>
  <c r="AC123" i="3"/>
  <c r="AG123" i="3"/>
  <c r="E124" i="3"/>
  <c r="I124" i="3"/>
  <c r="M124" i="3"/>
  <c r="Q124" i="3"/>
  <c r="U124" i="3"/>
  <c r="AC124" i="3"/>
  <c r="AG124" i="3"/>
  <c r="E125" i="3"/>
  <c r="I125" i="3"/>
  <c r="M125" i="3"/>
  <c r="Q125" i="3"/>
  <c r="U125" i="3"/>
  <c r="AC125" i="3"/>
  <c r="AG125" i="3"/>
  <c r="AY125" i="3" s="1"/>
  <c r="E126" i="3"/>
  <c r="I126" i="3"/>
  <c r="M126" i="3"/>
  <c r="Q126" i="3"/>
  <c r="U126" i="3"/>
  <c r="AC126" i="3"/>
  <c r="AG126" i="3"/>
  <c r="AY126" i="3"/>
  <c r="E127" i="3"/>
  <c r="I127" i="3"/>
  <c r="M127" i="3"/>
  <c r="Q127" i="3"/>
  <c r="U127" i="3"/>
  <c r="AC127" i="3"/>
  <c r="AG127" i="3"/>
  <c r="AY127" i="3"/>
  <c r="E128" i="3"/>
  <c r="I128" i="3"/>
  <c r="M128" i="3"/>
  <c r="Q128" i="3"/>
  <c r="U128" i="3"/>
  <c r="AC128" i="3"/>
  <c r="AG128" i="3"/>
  <c r="AY128" i="3"/>
  <c r="E129" i="3"/>
  <c r="I129" i="3"/>
  <c r="M129" i="3"/>
  <c r="Q129" i="3"/>
  <c r="U129" i="3"/>
  <c r="AC129" i="3"/>
  <c r="AG129" i="3"/>
  <c r="AY129" i="3"/>
  <c r="E131" i="3"/>
  <c r="I131" i="3"/>
  <c r="M131" i="3"/>
  <c r="Q131" i="3"/>
  <c r="U131" i="3"/>
  <c r="AC131" i="3"/>
  <c r="AG131" i="3"/>
  <c r="AL131" i="3"/>
  <c r="AY131" i="3"/>
  <c r="AL132" i="3"/>
  <c r="E133" i="3"/>
  <c r="I133" i="3"/>
  <c r="M133" i="3"/>
  <c r="Q133" i="3"/>
  <c r="U133" i="3"/>
  <c r="Y133" i="3"/>
  <c r="AY133" i="3" s="1"/>
  <c r="AC133" i="3"/>
  <c r="AG133" i="3"/>
  <c r="AL133" i="3"/>
  <c r="AQ133" i="3"/>
  <c r="E134" i="3"/>
  <c r="I134" i="3"/>
  <c r="M134" i="3"/>
  <c r="Q134" i="3"/>
  <c r="AY134" i="3" s="1"/>
  <c r="U134" i="3"/>
  <c r="Y134" i="3"/>
  <c r="AC134" i="3"/>
  <c r="AG134" i="3"/>
  <c r="AL134" i="3"/>
  <c r="AQ134" i="3"/>
  <c r="E135" i="3"/>
  <c r="I135" i="3"/>
  <c r="M135" i="3"/>
  <c r="Q135" i="3"/>
  <c r="U135" i="3"/>
  <c r="Y135" i="3"/>
  <c r="AC135" i="3"/>
  <c r="AG135" i="3"/>
  <c r="AL135" i="3"/>
  <c r="AQ135" i="3"/>
  <c r="E136" i="3"/>
  <c r="I136" i="3"/>
  <c r="M136" i="3"/>
  <c r="Q136" i="3"/>
  <c r="U136" i="3"/>
  <c r="Y136" i="3"/>
  <c r="AC136" i="3"/>
  <c r="AG136" i="3"/>
  <c r="AL136" i="3"/>
  <c r="AQ136" i="3"/>
  <c r="E137" i="3"/>
  <c r="I137" i="3"/>
  <c r="M137" i="3"/>
  <c r="Q137" i="3"/>
  <c r="AY137" i="3" s="1"/>
  <c r="U137" i="3"/>
  <c r="Y137" i="3"/>
  <c r="AC137" i="3"/>
  <c r="AG137" i="3"/>
  <c r="AL137" i="3"/>
  <c r="AQ137" i="3"/>
  <c r="E138" i="3"/>
  <c r="I138" i="3"/>
  <c r="M138" i="3"/>
  <c r="Q138" i="3"/>
  <c r="Y138" i="3"/>
  <c r="AC138" i="3"/>
  <c r="AG138" i="3"/>
  <c r="AL138" i="3"/>
  <c r="AQ138" i="3"/>
  <c r="AY138" i="3" s="1"/>
  <c r="E139" i="3"/>
  <c r="I139" i="3"/>
  <c r="M139" i="3"/>
  <c r="Q139" i="3"/>
  <c r="Y139" i="3"/>
  <c r="AC139" i="3"/>
  <c r="AG139" i="3"/>
  <c r="AY139" i="3" s="1"/>
  <c r="AL139" i="3"/>
  <c r="AQ139" i="3"/>
  <c r="E140" i="3"/>
  <c r="I140" i="3"/>
  <c r="M140" i="3"/>
  <c r="Q140" i="3"/>
  <c r="Y140" i="3"/>
  <c r="AY140" i="3" s="1"/>
  <c r="AC140" i="3"/>
  <c r="AG140" i="3"/>
  <c r="AL140" i="3"/>
  <c r="AQ140" i="3"/>
  <c r="E141" i="3"/>
  <c r="I141" i="3"/>
  <c r="M141" i="3"/>
  <c r="Q141" i="3"/>
  <c r="Y141" i="3"/>
  <c r="AC141" i="3"/>
  <c r="AY141" i="3" s="1"/>
  <c r="AG141" i="3"/>
  <c r="AL141" i="3"/>
  <c r="AQ141" i="3"/>
  <c r="E142" i="3"/>
  <c r="I142" i="3"/>
  <c r="M142" i="3"/>
  <c r="Q142" i="3"/>
  <c r="Y142" i="3"/>
  <c r="AC142" i="3"/>
  <c r="AG142" i="3"/>
  <c r="AL142" i="3"/>
  <c r="AQ142" i="3"/>
  <c r="AY142" i="3" s="1"/>
  <c r="E143" i="3"/>
  <c r="I143" i="3"/>
  <c r="M143" i="3"/>
  <c r="Q143" i="3"/>
  <c r="Y143" i="3"/>
  <c r="AY143" i="3" s="1"/>
  <c r="AC143" i="3"/>
  <c r="AG143" i="3"/>
  <c r="AL143" i="3"/>
  <c r="AQ143" i="3"/>
  <c r="E144" i="3"/>
  <c r="I144" i="3"/>
  <c r="M144" i="3"/>
  <c r="Q144" i="3"/>
  <c r="Y144" i="3"/>
  <c r="AC144" i="3"/>
  <c r="AG144" i="3"/>
  <c r="AL144" i="3"/>
  <c r="AQ144" i="3"/>
  <c r="E145" i="3"/>
  <c r="I145" i="3"/>
  <c r="M145" i="3"/>
  <c r="Q145" i="3"/>
  <c r="Y145" i="3"/>
  <c r="AC145" i="3"/>
  <c r="AG145" i="3"/>
  <c r="AL145" i="3"/>
  <c r="E146" i="3"/>
  <c r="I146" i="3"/>
  <c r="M146" i="3"/>
  <c r="Q146" i="3"/>
  <c r="Y146" i="3"/>
  <c r="AC146" i="3"/>
  <c r="AG146" i="3"/>
  <c r="AL146" i="3"/>
  <c r="AY146" i="3"/>
  <c r="E147" i="3"/>
  <c r="I147" i="3"/>
  <c r="M147" i="3"/>
  <c r="Q147" i="3"/>
  <c r="Y147" i="3"/>
  <c r="AC147" i="3"/>
  <c r="AG147" i="3"/>
  <c r="AL147" i="3"/>
  <c r="AY147" i="3" s="1"/>
  <c r="E148" i="3"/>
  <c r="I148" i="3"/>
  <c r="M148" i="3"/>
  <c r="Q148" i="3"/>
  <c r="Y148" i="3"/>
  <c r="AC148" i="3"/>
  <c r="AG148" i="3"/>
  <c r="AL148" i="3"/>
  <c r="E149" i="3"/>
  <c r="I149" i="3"/>
  <c r="M149" i="3"/>
  <c r="Q149" i="3"/>
  <c r="Y149" i="3"/>
  <c r="AC149" i="3"/>
  <c r="AG149" i="3"/>
  <c r="AL149" i="3"/>
  <c r="E150" i="3"/>
  <c r="I150" i="3"/>
  <c r="M150" i="3"/>
  <c r="Q150" i="3"/>
  <c r="Y150" i="3"/>
  <c r="AC150" i="3"/>
  <c r="AG150" i="3"/>
  <c r="AL150" i="3"/>
  <c r="E151" i="3"/>
  <c r="I151" i="3"/>
  <c r="M151" i="3"/>
  <c r="Q151" i="3"/>
  <c r="Y151" i="3"/>
  <c r="AC151" i="3"/>
  <c r="AG151" i="3"/>
  <c r="AL151" i="3"/>
  <c r="E152" i="3"/>
  <c r="I152" i="3"/>
  <c r="M152" i="3"/>
  <c r="Q152" i="3"/>
  <c r="Y152" i="3"/>
  <c r="AC152" i="3"/>
  <c r="AG152" i="3"/>
  <c r="AL152" i="3"/>
  <c r="E153" i="3"/>
  <c r="I153" i="3"/>
  <c r="M153" i="3"/>
  <c r="Q153" i="3"/>
  <c r="Y153" i="3"/>
  <c r="AC153" i="3"/>
  <c r="AG153" i="3"/>
  <c r="AL153" i="3"/>
  <c r="AY153" i="3"/>
  <c r="E154" i="3"/>
  <c r="I154" i="3"/>
  <c r="M154" i="3"/>
  <c r="Q154" i="3"/>
  <c r="Y154" i="3"/>
  <c r="AC154" i="3"/>
  <c r="AG154" i="3"/>
  <c r="AL154" i="3"/>
  <c r="AY154" i="3" s="1"/>
  <c r="E155" i="3"/>
  <c r="I155" i="3"/>
  <c r="M155" i="3"/>
  <c r="Q155" i="3"/>
  <c r="Y155" i="3"/>
  <c r="AC155" i="3"/>
  <c r="AG155" i="3"/>
  <c r="AL155" i="3"/>
  <c r="E156" i="3"/>
  <c r="I156" i="3"/>
  <c r="M156" i="3"/>
  <c r="Q156" i="3"/>
  <c r="Y156" i="3"/>
  <c r="AC156" i="3"/>
  <c r="AG156" i="3"/>
  <c r="AL156" i="3"/>
  <c r="E157" i="3"/>
  <c r="I157" i="3"/>
  <c r="M157" i="3"/>
  <c r="Q157" i="3"/>
  <c r="Y157" i="3"/>
  <c r="AC157" i="3"/>
  <c r="AG157" i="3"/>
  <c r="AY158" i="3"/>
  <c r="E159" i="3"/>
  <c r="I159" i="3"/>
  <c r="M159" i="3"/>
  <c r="Q159" i="3"/>
  <c r="U159" i="3"/>
  <c r="Y159" i="3"/>
  <c r="AY159" i="3" s="1"/>
  <c r="AC159" i="3"/>
  <c r="AG159" i="3"/>
  <c r="E160" i="3"/>
  <c r="I160" i="3"/>
  <c r="M160" i="3"/>
  <c r="Q160" i="3"/>
  <c r="U160" i="3"/>
  <c r="Y160" i="3"/>
  <c r="AC160" i="3"/>
  <c r="AG160" i="3"/>
  <c r="AL160" i="3"/>
  <c r="AQ160" i="3"/>
  <c r="E161" i="3"/>
  <c r="I161" i="3"/>
  <c r="M161" i="3"/>
  <c r="Q161" i="3"/>
  <c r="U161" i="3"/>
  <c r="Y161" i="3"/>
  <c r="AC161" i="3"/>
  <c r="AG161" i="3"/>
  <c r="AL161" i="3"/>
  <c r="AQ161" i="3"/>
  <c r="AY161" i="3" s="1"/>
  <c r="AV161" i="3"/>
  <c r="E162" i="3"/>
  <c r="I162" i="3"/>
  <c r="M162" i="3"/>
  <c r="Q162" i="3"/>
  <c r="U162" i="3"/>
  <c r="Y162" i="3"/>
  <c r="AC162" i="3"/>
  <c r="AG162" i="3"/>
  <c r="AL162" i="3"/>
  <c r="AY162" i="3" s="1"/>
  <c r="AQ162" i="3"/>
  <c r="AV162" i="3"/>
  <c r="E163" i="3"/>
  <c r="I163" i="3"/>
  <c r="M163" i="3"/>
  <c r="Q163" i="3"/>
  <c r="U163" i="3"/>
  <c r="Y163" i="3"/>
  <c r="AC163" i="3"/>
  <c r="AG163" i="3"/>
  <c r="AL163" i="3"/>
  <c r="AQ163" i="3"/>
  <c r="AV163" i="3"/>
  <c r="E164" i="3"/>
  <c r="I164" i="3"/>
  <c r="M164" i="3"/>
  <c r="Q164" i="3"/>
  <c r="U164" i="3"/>
  <c r="Y164" i="3"/>
  <c r="AC164" i="3"/>
  <c r="AG164" i="3"/>
  <c r="AL164" i="3"/>
  <c r="AY164" i="3" s="1"/>
  <c r="AQ164" i="3"/>
  <c r="AV164" i="3"/>
  <c r="E165" i="3"/>
  <c r="I165" i="3"/>
  <c r="M165" i="3"/>
  <c r="Q165" i="3"/>
  <c r="U165" i="3"/>
  <c r="Y165" i="3"/>
  <c r="AC165" i="3"/>
  <c r="AG165" i="3"/>
  <c r="AL165" i="3"/>
  <c r="AQ165" i="3"/>
  <c r="AV165" i="3"/>
  <c r="E166" i="3"/>
  <c r="I166" i="3"/>
  <c r="M166" i="3"/>
  <c r="Q166" i="3"/>
  <c r="U166" i="3"/>
  <c r="Y166" i="3"/>
  <c r="AY166" i="3" s="1"/>
  <c r="AC166" i="3"/>
  <c r="AG166" i="3"/>
  <c r="AL166" i="3"/>
  <c r="AQ166" i="3"/>
  <c r="AV166" i="3"/>
  <c r="E167" i="3"/>
  <c r="I167" i="3"/>
  <c r="M167" i="3"/>
  <c r="Q167" i="3"/>
  <c r="U167" i="3"/>
  <c r="Y167" i="3"/>
  <c r="AC167" i="3"/>
  <c r="AG167" i="3"/>
  <c r="AL167" i="3"/>
  <c r="AQ167" i="3"/>
  <c r="AY167" i="3" s="1"/>
  <c r="AV167" i="3"/>
  <c r="E168" i="3"/>
  <c r="I168" i="3"/>
  <c r="M168" i="3"/>
  <c r="Q168" i="3"/>
  <c r="U168" i="3"/>
  <c r="Y168" i="3"/>
  <c r="AC168" i="3"/>
  <c r="AG168" i="3"/>
  <c r="AL168" i="3"/>
  <c r="AQ168" i="3"/>
  <c r="AV168" i="3"/>
  <c r="AY168" i="3"/>
  <c r="E169" i="3"/>
  <c r="I169" i="3"/>
  <c r="M169" i="3"/>
  <c r="Q169" i="3"/>
  <c r="U169" i="3"/>
  <c r="Y169" i="3"/>
  <c r="AC169" i="3"/>
  <c r="AG169" i="3"/>
  <c r="AL169" i="3"/>
  <c r="AQ169" i="3"/>
  <c r="AV169" i="3"/>
  <c r="E170" i="3"/>
  <c r="I170" i="3"/>
  <c r="M170" i="3"/>
  <c r="Q170" i="3"/>
  <c r="U170" i="3"/>
  <c r="AY170" i="3" s="1"/>
  <c r="Y170" i="3"/>
  <c r="AC170" i="3"/>
  <c r="AG170" i="3"/>
  <c r="AL170" i="3"/>
  <c r="AQ170" i="3"/>
  <c r="AV170" i="3"/>
  <c r="E171" i="3"/>
  <c r="I171" i="3"/>
  <c r="M171" i="3"/>
  <c r="Q171" i="3"/>
  <c r="U171" i="3"/>
  <c r="Y171" i="3"/>
  <c r="AC171" i="3"/>
  <c r="AG171" i="3"/>
  <c r="AL171" i="3"/>
  <c r="AQ171" i="3"/>
  <c r="AV171" i="3"/>
  <c r="E172" i="3"/>
  <c r="I172" i="3"/>
  <c r="M172" i="3"/>
  <c r="Q172" i="3"/>
  <c r="U172" i="3"/>
  <c r="Y172" i="3"/>
  <c r="AY172" i="3" s="1"/>
  <c r="AC172" i="3"/>
  <c r="AG172" i="3"/>
  <c r="AL172" i="3"/>
  <c r="AQ172" i="3"/>
  <c r="AV172" i="3"/>
  <c r="E173" i="3"/>
  <c r="I173" i="3"/>
  <c r="M173" i="3"/>
  <c r="Q173" i="3"/>
  <c r="U173" i="3"/>
  <c r="Y173" i="3"/>
  <c r="AC173" i="3"/>
  <c r="AG173" i="3"/>
  <c r="AL173" i="3"/>
  <c r="AQ173" i="3"/>
  <c r="AY173" i="3" s="1"/>
  <c r="AV173" i="3"/>
  <c r="E174" i="3"/>
  <c r="I174" i="3"/>
  <c r="M174" i="3"/>
  <c r="Q174" i="3"/>
  <c r="U174" i="3"/>
  <c r="Y174" i="3"/>
  <c r="AY174" i="3" s="1"/>
  <c r="AC174" i="3"/>
  <c r="AG174" i="3"/>
  <c r="AL174" i="3"/>
  <c r="AQ174" i="3"/>
  <c r="AV174" i="3"/>
  <c r="E175" i="3"/>
  <c r="I175" i="3"/>
  <c r="M175" i="3"/>
  <c r="Q175" i="3"/>
  <c r="U175" i="3"/>
  <c r="Y175" i="3"/>
  <c r="AC175" i="3"/>
  <c r="AG175" i="3"/>
  <c r="AL175" i="3"/>
  <c r="AQ175" i="3"/>
  <c r="AY175" i="3" s="1"/>
  <c r="AV175" i="3"/>
  <c r="E176" i="3"/>
  <c r="I176" i="3"/>
  <c r="M176" i="3"/>
  <c r="Q176" i="3"/>
  <c r="U176" i="3"/>
  <c r="Y176" i="3"/>
  <c r="AC176" i="3"/>
  <c r="AG176" i="3"/>
  <c r="AL176" i="3"/>
  <c r="AQ176" i="3"/>
  <c r="AV176" i="3"/>
  <c r="E177" i="3"/>
  <c r="I177" i="3"/>
  <c r="M177" i="3"/>
  <c r="Q177" i="3"/>
  <c r="U177" i="3"/>
  <c r="Y177" i="3"/>
  <c r="AC177" i="3"/>
  <c r="AG177" i="3"/>
  <c r="AL177" i="3"/>
  <c r="AQ177" i="3"/>
  <c r="AV177" i="3"/>
  <c r="E178" i="3"/>
  <c r="I178" i="3"/>
  <c r="M178" i="3"/>
  <c r="Q178" i="3"/>
  <c r="U178" i="3"/>
  <c r="Y178" i="3"/>
  <c r="AC178" i="3"/>
  <c r="AG178" i="3"/>
  <c r="AL178" i="3"/>
  <c r="AY178" i="3" s="1"/>
  <c r="AQ178" i="3"/>
  <c r="AV178" i="3"/>
  <c r="E179" i="3"/>
  <c r="I179" i="3"/>
  <c r="M179" i="3"/>
  <c r="Q179" i="3"/>
  <c r="U179" i="3"/>
  <c r="Y179" i="3"/>
  <c r="AC179" i="3"/>
  <c r="AG179" i="3"/>
  <c r="AL179" i="3"/>
  <c r="AQ179" i="3"/>
  <c r="AV179" i="3"/>
  <c r="E180" i="3"/>
  <c r="I180" i="3"/>
  <c r="M180" i="3"/>
  <c r="Q180" i="3"/>
  <c r="U180" i="3"/>
  <c r="Y180" i="3"/>
  <c r="AC180" i="3"/>
  <c r="AG180" i="3"/>
  <c r="AL180" i="3"/>
  <c r="AQ180" i="3"/>
  <c r="AV180" i="3"/>
  <c r="E181" i="3"/>
  <c r="I181" i="3"/>
  <c r="M181" i="3"/>
  <c r="Q181" i="3"/>
  <c r="Y181" i="3"/>
  <c r="AC181" i="3"/>
  <c r="AG181" i="3"/>
  <c r="AL181" i="3"/>
  <c r="AQ181" i="3"/>
  <c r="AV181" i="3"/>
  <c r="E182" i="3"/>
  <c r="I182" i="3"/>
  <c r="M182" i="3"/>
  <c r="Q182" i="3"/>
  <c r="Y182" i="3"/>
  <c r="AC182" i="3"/>
  <c r="AG182" i="3"/>
  <c r="AL182" i="3"/>
  <c r="AQ182" i="3"/>
  <c r="AV182" i="3"/>
  <c r="E183" i="3"/>
  <c r="I183" i="3"/>
  <c r="M183" i="3"/>
  <c r="Q183" i="3"/>
  <c r="Y183" i="3"/>
  <c r="AC183" i="3"/>
  <c r="AG183" i="3"/>
  <c r="AL183" i="3"/>
  <c r="AQ183" i="3"/>
  <c r="AV183" i="3"/>
  <c r="AY183" i="3"/>
  <c r="E184" i="3"/>
  <c r="I184" i="3"/>
  <c r="M184" i="3"/>
  <c r="Q184" i="3"/>
  <c r="Y184" i="3"/>
  <c r="AC184" i="3"/>
  <c r="AG184" i="3"/>
  <c r="AL184" i="3"/>
  <c r="AQ184" i="3"/>
  <c r="AV184" i="3"/>
  <c r="E185" i="3"/>
  <c r="I185" i="3"/>
  <c r="M185" i="3"/>
  <c r="Q185" i="3"/>
  <c r="Y185" i="3"/>
  <c r="AC185" i="3"/>
  <c r="AG185" i="3"/>
  <c r="AL185" i="3"/>
  <c r="AQ185" i="3"/>
  <c r="AV185" i="3"/>
  <c r="E186" i="3"/>
  <c r="I186" i="3"/>
  <c r="M186" i="3"/>
  <c r="Q186" i="3"/>
  <c r="Y186" i="3"/>
  <c r="AC186" i="3"/>
  <c r="AG186" i="3"/>
  <c r="AL186" i="3"/>
  <c r="AQ186" i="3"/>
  <c r="AV186" i="3"/>
  <c r="E187" i="3"/>
  <c r="I187" i="3"/>
  <c r="M187" i="3"/>
  <c r="Q187" i="3"/>
  <c r="Y187" i="3"/>
  <c r="AC187" i="3"/>
  <c r="AG187" i="3"/>
  <c r="AL187" i="3"/>
  <c r="AQ187" i="3"/>
  <c r="AV187" i="3"/>
  <c r="AY187" i="3"/>
  <c r="E188" i="3"/>
  <c r="I188" i="3"/>
  <c r="M188" i="3"/>
  <c r="Q188" i="3"/>
  <c r="Y188" i="3"/>
  <c r="AC188" i="3"/>
  <c r="AG188" i="3"/>
  <c r="AL188" i="3"/>
  <c r="AY188" i="3" s="1"/>
  <c r="AQ188" i="3"/>
  <c r="AV188" i="3"/>
  <c r="AY190" i="3"/>
  <c r="AY191" i="3"/>
  <c r="AY192" i="3"/>
  <c r="AY193" i="3"/>
  <c r="AY194" i="3"/>
  <c r="AY195" i="3"/>
  <c r="E196" i="3"/>
  <c r="I196" i="3"/>
  <c r="M196" i="3"/>
  <c r="Q196" i="3"/>
  <c r="Y196" i="3"/>
  <c r="AC196" i="3"/>
  <c r="AG196" i="3"/>
  <c r="AY196" i="3" s="1"/>
  <c r="AL196" i="3"/>
  <c r="AQ196" i="3"/>
  <c r="AV196" i="3"/>
  <c r="E197" i="3"/>
  <c r="I197" i="3"/>
  <c r="M197" i="3"/>
  <c r="Q197" i="3"/>
  <c r="Y197" i="3"/>
  <c r="AC197" i="3"/>
  <c r="AG197" i="3"/>
  <c r="AL197" i="3"/>
  <c r="AQ197" i="3"/>
  <c r="AV197" i="3"/>
  <c r="E198" i="3"/>
  <c r="I198" i="3"/>
  <c r="M198" i="3"/>
  <c r="Q198" i="3"/>
  <c r="Y198" i="3"/>
  <c r="AY198" i="3" s="1"/>
  <c r="AC198" i="3"/>
  <c r="AG198" i="3"/>
  <c r="AL198" i="3"/>
  <c r="AQ198" i="3"/>
  <c r="AV198" i="3"/>
  <c r="E199" i="3"/>
  <c r="I199" i="3"/>
  <c r="M199" i="3"/>
  <c r="Q199" i="3"/>
  <c r="Y199" i="3"/>
  <c r="AC199" i="3"/>
  <c r="AG199" i="3"/>
  <c r="AL199" i="3"/>
  <c r="AQ199" i="3"/>
  <c r="AV199" i="3"/>
  <c r="AY199" i="3"/>
  <c r="E200" i="3"/>
  <c r="I200" i="3"/>
  <c r="M200" i="3"/>
  <c r="Q200" i="3"/>
  <c r="Y200" i="3"/>
  <c r="AC200" i="3"/>
  <c r="AG200" i="3"/>
  <c r="AL200" i="3"/>
  <c r="AY200" i="3" s="1"/>
  <c r="AQ200" i="3"/>
  <c r="AV200" i="3"/>
  <c r="E201" i="3"/>
  <c r="I201" i="3"/>
  <c r="M201" i="3"/>
  <c r="Q201" i="3"/>
  <c r="Y201" i="3"/>
  <c r="AY201" i="3" s="1"/>
  <c r="AC201" i="3"/>
  <c r="AG201" i="3"/>
  <c r="AL201" i="3"/>
  <c r="AQ201" i="3"/>
  <c r="AV201" i="3"/>
  <c r="A2" i="25886"/>
  <c r="C24" i="25886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D2" i="2"/>
  <c r="BE2" i="2"/>
  <c r="BF2" i="2"/>
  <c r="B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D4" i="2"/>
  <c r="BE4" i="2"/>
  <c r="BF4" i="2"/>
  <c r="B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7" i="2"/>
  <c r="B7" i="2"/>
  <c r="C7" i="2"/>
  <c r="D7" i="2"/>
  <c r="E7" i="2"/>
  <c r="F7" i="2"/>
  <c r="G7" i="2"/>
  <c r="H7" i="2"/>
  <c r="H245" i="2" s="1"/>
  <c r="I7" i="2"/>
  <c r="J7" i="2"/>
  <c r="K7" i="2"/>
  <c r="L7" i="2"/>
  <c r="M7" i="2"/>
  <c r="N7" i="2"/>
  <c r="N245" i="2" s="1"/>
  <c r="O7" i="2"/>
  <c r="P7" i="2"/>
  <c r="P245" i="2" s="1"/>
  <c r="Q7" i="2"/>
  <c r="R7" i="2"/>
  <c r="S7" i="2"/>
  <c r="T7" i="2"/>
  <c r="U7" i="2"/>
  <c r="V7" i="2"/>
  <c r="W7" i="2"/>
  <c r="X7" i="2"/>
  <c r="X245" i="2" s="1"/>
  <c r="Y7" i="2"/>
  <c r="Z7" i="2"/>
  <c r="AA7" i="2"/>
  <c r="AA245" i="2" s="1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D257" i="2" s="1"/>
  <c r="N6" i="25886" s="1"/>
  <c r="E13" i="3" s="1"/>
  <c r="J13" i="3" s="1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B262" i="2" s="1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I262" i="2" s="1"/>
  <c r="N20" i="25886" s="1"/>
  <c r="E10" i="3" s="1"/>
  <c r="J10" i="3" s="1"/>
  <c r="I10" i="3" s="1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V257" i="2" s="1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V257" i="2" s="1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D249" i="2" s="1"/>
  <c r="E20" i="2"/>
  <c r="F20" i="2"/>
  <c r="G20" i="2"/>
  <c r="H20" i="2"/>
  <c r="I20" i="2"/>
  <c r="I249" i="2" s="1"/>
  <c r="J20" i="2"/>
  <c r="K20" i="2"/>
  <c r="L20" i="2"/>
  <c r="M20" i="2"/>
  <c r="N20" i="2"/>
  <c r="O20" i="2"/>
  <c r="O249" i="2" s="1"/>
  <c r="P20" i="2"/>
  <c r="Q20" i="2"/>
  <c r="R20" i="2"/>
  <c r="S20" i="2"/>
  <c r="T20" i="2"/>
  <c r="T249" i="2" s="1"/>
  <c r="U20" i="2"/>
  <c r="V20" i="2"/>
  <c r="W20" i="2"/>
  <c r="X20" i="2"/>
  <c r="Y20" i="2"/>
  <c r="Z20" i="2"/>
  <c r="AA20" i="2"/>
  <c r="AB20" i="2"/>
  <c r="AB249" i="2" s="1"/>
  <c r="AC20" i="2"/>
  <c r="AD20" i="2"/>
  <c r="AE20" i="2"/>
  <c r="AF20" i="2"/>
  <c r="AG20" i="2"/>
  <c r="AH20" i="2"/>
  <c r="AI20" i="2"/>
  <c r="AJ20" i="2"/>
  <c r="AJ249" i="2" s="1"/>
  <c r="AK20" i="2"/>
  <c r="AL20" i="2"/>
  <c r="AM20" i="2"/>
  <c r="AN20" i="2"/>
  <c r="AO20" i="2"/>
  <c r="AP20" i="2"/>
  <c r="AQ20" i="2"/>
  <c r="AR20" i="2"/>
  <c r="AR249" i="2" s="1"/>
  <c r="AS20" i="2"/>
  <c r="AT20" i="2"/>
  <c r="AU20" i="2"/>
  <c r="AU260" i="2" s="1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23" i="2"/>
  <c r="B23" i="2"/>
  <c r="C23" i="2"/>
  <c r="D23" i="2"/>
  <c r="E23" i="2"/>
  <c r="F23" i="2"/>
  <c r="F251" i="2" s="1"/>
  <c r="G23" i="2"/>
  <c r="H23" i="2"/>
  <c r="I23" i="2"/>
  <c r="J23" i="2"/>
  <c r="K23" i="2"/>
  <c r="L23" i="2"/>
  <c r="M23" i="2"/>
  <c r="N23" i="2"/>
  <c r="O23" i="2"/>
  <c r="O261" i="2" s="1"/>
  <c r="P23" i="2"/>
  <c r="Q23" i="2"/>
  <c r="R23" i="2"/>
  <c r="S23" i="2"/>
  <c r="T23" i="2"/>
  <c r="U23" i="2"/>
  <c r="V23" i="2"/>
  <c r="W23" i="2"/>
  <c r="W261" i="2" s="1"/>
  <c r="E25" i="25886" s="1"/>
  <c r="X23" i="2"/>
  <c r="Y23" i="2"/>
  <c r="Z23" i="2"/>
  <c r="AA23" i="2"/>
  <c r="AB23" i="2"/>
  <c r="AC23" i="2"/>
  <c r="AD23" i="2"/>
  <c r="AD261" i="2" s="1"/>
  <c r="E24" i="25886" s="1"/>
  <c r="AE23" i="2"/>
  <c r="AE261" i="2" s="1"/>
  <c r="E11" i="25886" s="1"/>
  <c r="AF23" i="2"/>
  <c r="AG23" i="2"/>
  <c r="AH23" i="2"/>
  <c r="AI23" i="2"/>
  <c r="AJ23" i="2"/>
  <c r="AK23" i="2"/>
  <c r="AL23" i="2"/>
  <c r="AL261" i="2" s="1"/>
  <c r="F16" i="25886" s="1"/>
  <c r="AM23" i="2"/>
  <c r="AN23" i="2"/>
  <c r="AO23" i="2"/>
  <c r="AP23" i="2"/>
  <c r="AQ23" i="2"/>
  <c r="AR23" i="2"/>
  <c r="AS23" i="2"/>
  <c r="AT23" i="2"/>
  <c r="AT251" i="2" s="1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J24" i="2"/>
  <c r="K24" i="2"/>
  <c r="K261" i="2" s="1"/>
  <c r="P17" i="25886" s="1"/>
  <c r="L24" i="2"/>
  <c r="L261" i="2" s="1"/>
  <c r="M24" i="2"/>
  <c r="N24" i="2"/>
  <c r="O24" i="2"/>
  <c r="P24" i="2"/>
  <c r="Q24" i="2"/>
  <c r="R24" i="2"/>
  <c r="S24" i="2"/>
  <c r="S251" i="2" s="1"/>
  <c r="T24" i="2"/>
  <c r="U24" i="2"/>
  <c r="V24" i="2"/>
  <c r="W24" i="2"/>
  <c r="X24" i="2"/>
  <c r="Y24" i="2"/>
  <c r="Z24" i="2"/>
  <c r="AA24" i="2"/>
  <c r="AA251" i="2" s="1"/>
  <c r="AB24" i="2"/>
  <c r="AB251" i="2" s="1"/>
  <c r="AC24" i="2"/>
  <c r="AD24" i="2"/>
  <c r="AE24" i="2"/>
  <c r="AF24" i="2"/>
  <c r="AG24" i="2"/>
  <c r="AH24" i="2"/>
  <c r="AI24" i="2"/>
  <c r="AI261" i="2" s="1"/>
  <c r="AJ24" i="2"/>
  <c r="AJ261" i="2" s="1"/>
  <c r="F5" i="25886" s="1"/>
  <c r="AK24" i="2"/>
  <c r="AL24" i="2"/>
  <c r="AM24" i="2"/>
  <c r="AN24" i="2"/>
  <c r="AO24" i="2"/>
  <c r="AP24" i="2"/>
  <c r="AQ24" i="2"/>
  <c r="AQ261" i="2" s="1"/>
  <c r="F14" i="25886" s="1"/>
  <c r="AR24" i="2"/>
  <c r="AR251" i="2" s="1"/>
  <c r="AS24" i="2"/>
  <c r="AT24" i="2"/>
  <c r="AU24" i="2"/>
  <c r="AV24" i="2"/>
  <c r="AW24" i="2"/>
  <c r="AX24" i="2"/>
  <c r="AY24" i="2"/>
  <c r="AY251" i="2" s="1"/>
  <c r="A25" i="2"/>
  <c r="B25" i="2"/>
  <c r="C25" i="2"/>
  <c r="D25" i="2"/>
  <c r="E25" i="2"/>
  <c r="F25" i="2"/>
  <c r="G25" i="2"/>
  <c r="H25" i="2"/>
  <c r="I25" i="2"/>
  <c r="I261" i="2" s="1"/>
  <c r="P20" i="25886" s="1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Y251" i="2" s="1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26" i="2"/>
  <c r="B26" i="2"/>
  <c r="C26" i="2"/>
  <c r="D26" i="2"/>
  <c r="E26" i="2"/>
  <c r="F26" i="2"/>
  <c r="F253" i="2" s="1"/>
  <c r="G26" i="2"/>
  <c r="H26" i="2"/>
  <c r="I26" i="2"/>
  <c r="J26" i="2"/>
  <c r="K26" i="2"/>
  <c r="L26" i="2"/>
  <c r="M26" i="2"/>
  <c r="N26" i="2"/>
  <c r="N253" i="2" s="1"/>
  <c r="O26" i="2"/>
  <c r="P26" i="2"/>
  <c r="Q26" i="2"/>
  <c r="R26" i="2"/>
  <c r="S26" i="2"/>
  <c r="T26" i="2"/>
  <c r="U26" i="2"/>
  <c r="V26" i="2"/>
  <c r="V253" i="2" s="1"/>
  <c r="W26" i="2"/>
  <c r="X26" i="2"/>
  <c r="Y26" i="2"/>
  <c r="Z26" i="2"/>
  <c r="AA26" i="2"/>
  <c r="AB26" i="2"/>
  <c r="AC26" i="2"/>
  <c r="AD26" i="2"/>
  <c r="AD253" i="2" s="1"/>
  <c r="G24" i="25886" s="1"/>
  <c r="AE26" i="2"/>
  <c r="AF26" i="2"/>
  <c r="AG26" i="2"/>
  <c r="AH26" i="2"/>
  <c r="AI26" i="2"/>
  <c r="AJ26" i="2"/>
  <c r="AK26" i="2"/>
  <c r="AL26" i="2"/>
  <c r="AL253" i="2" s="1"/>
  <c r="H16" i="25886" s="1"/>
  <c r="AM26" i="2"/>
  <c r="AN26" i="2"/>
  <c r="AO26" i="2"/>
  <c r="AP26" i="2"/>
  <c r="AQ26" i="2"/>
  <c r="AR26" i="2"/>
  <c r="AS26" i="2"/>
  <c r="AT26" i="2"/>
  <c r="AT253" i="2" s="1"/>
  <c r="H9" i="25886" s="1"/>
  <c r="AU26" i="2"/>
  <c r="AV26" i="2"/>
  <c r="AW26" i="2"/>
  <c r="AX26" i="2"/>
  <c r="AY26" i="2"/>
  <c r="A27" i="2"/>
  <c r="B27" i="2"/>
  <c r="C27" i="2"/>
  <c r="C253" i="2" s="1"/>
  <c r="D27" i="2"/>
  <c r="E27" i="2"/>
  <c r="F27" i="2"/>
  <c r="G27" i="2"/>
  <c r="H27" i="2"/>
  <c r="I27" i="2"/>
  <c r="J27" i="2"/>
  <c r="K27" i="2"/>
  <c r="K253" i="2" s="1"/>
  <c r="L27" i="2"/>
  <c r="M27" i="2"/>
  <c r="N27" i="2"/>
  <c r="O27" i="2"/>
  <c r="P27" i="2"/>
  <c r="Q27" i="2"/>
  <c r="R27" i="2"/>
  <c r="S27" i="2"/>
  <c r="S253" i="2" s="1"/>
  <c r="T27" i="2"/>
  <c r="U27" i="2"/>
  <c r="V27" i="2"/>
  <c r="W27" i="2"/>
  <c r="X27" i="2"/>
  <c r="Y27" i="2"/>
  <c r="Z27" i="2"/>
  <c r="AA27" i="2"/>
  <c r="AA253" i="2" s="1"/>
  <c r="G14" i="25886" s="1"/>
  <c r="AB27" i="2"/>
  <c r="AC27" i="2"/>
  <c r="AD27" i="2"/>
  <c r="AE27" i="2"/>
  <c r="AF27" i="2"/>
  <c r="AG27" i="2"/>
  <c r="AH27" i="2"/>
  <c r="AI27" i="2"/>
  <c r="AI253" i="2" s="1"/>
  <c r="AJ27" i="2"/>
  <c r="AK27" i="2"/>
  <c r="AL27" i="2"/>
  <c r="AM27" i="2"/>
  <c r="AN27" i="2"/>
  <c r="AO27" i="2"/>
  <c r="AP27" i="2"/>
  <c r="AQ27" i="2"/>
  <c r="AQ253" i="2" s="1"/>
  <c r="H14" i="25886" s="1"/>
  <c r="AR27" i="2"/>
  <c r="AS27" i="2"/>
  <c r="AT27" i="2"/>
  <c r="AU27" i="2"/>
  <c r="AV27" i="2"/>
  <c r="AW27" i="2"/>
  <c r="AX27" i="2"/>
  <c r="AY27" i="2"/>
  <c r="AY253" i="2" s="1"/>
  <c r="A28" i="2"/>
  <c r="B28" i="2"/>
  <c r="C28" i="2"/>
  <c r="D28" i="2"/>
  <c r="E28" i="2"/>
  <c r="F28" i="2"/>
  <c r="G28" i="2"/>
  <c r="G253" i="2" s="1"/>
  <c r="H28" i="2"/>
  <c r="H253" i="2" s="1"/>
  <c r="I28" i="2"/>
  <c r="J28" i="2"/>
  <c r="K28" i="2"/>
  <c r="L28" i="2"/>
  <c r="M28" i="2"/>
  <c r="N28" i="2"/>
  <c r="O28" i="2"/>
  <c r="O253" i="2" s="1"/>
  <c r="P28" i="2"/>
  <c r="P253" i="2" s="1"/>
  <c r="G6" i="25886" s="1"/>
  <c r="Q28" i="2"/>
  <c r="R28" i="2"/>
  <c r="S28" i="2"/>
  <c r="T28" i="2"/>
  <c r="U28" i="2"/>
  <c r="V28" i="2"/>
  <c r="W28" i="2"/>
  <c r="X28" i="2"/>
  <c r="X253" i="2" s="1"/>
  <c r="G7" i="25886" s="1"/>
  <c r="Y28" i="2"/>
  <c r="Z28" i="2"/>
  <c r="AA28" i="2"/>
  <c r="AB28" i="2"/>
  <c r="AC28" i="2"/>
  <c r="AD28" i="2"/>
  <c r="AE28" i="2"/>
  <c r="AE253" i="2" s="1"/>
  <c r="G11" i="25886" s="1"/>
  <c r="AF28" i="2"/>
  <c r="AF253" i="2" s="1"/>
  <c r="G9" i="25886" s="1"/>
  <c r="AG28" i="2"/>
  <c r="AH28" i="2"/>
  <c r="AI28" i="2"/>
  <c r="AJ28" i="2"/>
  <c r="AK28" i="2"/>
  <c r="AL28" i="2"/>
  <c r="AM28" i="2"/>
  <c r="AM253" i="2" s="1"/>
  <c r="AN28" i="2"/>
  <c r="AN253" i="2" s="1"/>
  <c r="H23" i="25886" s="1"/>
  <c r="H21" i="25886" s="1"/>
  <c r="AO28" i="2"/>
  <c r="AP28" i="2"/>
  <c r="AQ28" i="2"/>
  <c r="AR28" i="2"/>
  <c r="AS28" i="2"/>
  <c r="AT28" i="2"/>
  <c r="AU28" i="2"/>
  <c r="AV28" i="2"/>
  <c r="AV253" i="2" s="1"/>
  <c r="AW28" i="2"/>
  <c r="AX28" i="2"/>
  <c r="AY28" i="2"/>
  <c r="A29" i="2"/>
  <c r="B29" i="2"/>
  <c r="C29" i="2"/>
  <c r="D29" i="2"/>
  <c r="D253" i="2" s="1"/>
  <c r="E29" i="2"/>
  <c r="E253" i="2" s="1"/>
  <c r="F29" i="2"/>
  <c r="G29" i="2"/>
  <c r="H29" i="2"/>
  <c r="I29" i="2"/>
  <c r="J29" i="2"/>
  <c r="K29" i="2"/>
  <c r="L29" i="2"/>
  <c r="L253" i="2" s="1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C253" i="2" s="1"/>
  <c r="G10" i="25886" s="1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R253" i="2" s="1"/>
  <c r="H24" i="25886" s="1"/>
  <c r="AS29" i="2"/>
  <c r="AS253" i="2" s="1"/>
  <c r="AT29" i="2"/>
  <c r="AU29" i="2"/>
  <c r="AV29" i="2"/>
  <c r="AW29" i="2"/>
  <c r="AX29" i="2"/>
  <c r="AY29" i="2"/>
  <c r="A30" i="2"/>
  <c r="B30" i="2"/>
  <c r="C30" i="2"/>
  <c r="D30" i="2"/>
  <c r="E30" i="2"/>
  <c r="F30" i="2"/>
  <c r="G30" i="2"/>
  <c r="H30" i="2"/>
  <c r="I30" i="2"/>
  <c r="J30" i="2"/>
  <c r="J253" i="2" s="1"/>
  <c r="J254" i="2" s="1"/>
  <c r="K30" i="2"/>
  <c r="L30" i="2"/>
  <c r="M30" i="2"/>
  <c r="N30" i="2"/>
  <c r="O30" i="2"/>
  <c r="P30" i="2"/>
  <c r="Q30" i="2"/>
  <c r="R30" i="2"/>
  <c r="R253" i="2" s="1"/>
  <c r="G5" i="25886" s="1"/>
  <c r="S30" i="2"/>
  <c r="T30" i="2"/>
  <c r="U30" i="2"/>
  <c r="V30" i="2"/>
  <c r="W30" i="2"/>
  <c r="X30" i="2"/>
  <c r="Y30" i="2"/>
  <c r="Y253" i="2" s="1"/>
  <c r="Z30" i="2"/>
  <c r="Z253" i="2" s="1"/>
  <c r="AA30" i="2"/>
  <c r="AB30" i="2"/>
  <c r="AC30" i="2"/>
  <c r="AD30" i="2"/>
  <c r="AE30" i="2"/>
  <c r="AF30" i="2"/>
  <c r="AG30" i="2"/>
  <c r="AG253" i="2" s="1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W253" i="2" s="1"/>
  <c r="AX30" i="2"/>
  <c r="AX253" i="2" s="1"/>
  <c r="AY30" i="2"/>
  <c r="A31" i="2"/>
  <c r="B31" i="2"/>
  <c r="C31" i="2"/>
  <c r="D31" i="2"/>
  <c r="E31" i="2"/>
  <c r="F31" i="2"/>
  <c r="G31" i="2"/>
  <c r="G255" i="2" s="1"/>
  <c r="H31" i="2"/>
  <c r="I31" i="2"/>
  <c r="J31" i="2"/>
  <c r="K31" i="2"/>
  <c r="L31" i="2"/>
  <c r="M31" i="2"/>
  <c r="N31" i="2"/>
  <c r="O31" i="2"/>
  <c r="O255" i="2" s="1"/>
  <c r="P31" i="2"/>
  <c r="Q31" i="2"/>
  <c r="R31" i="2"/>
  <c r="S31" i="2"/>
  <c r="T31" i="2"/>
  <c r="U31" i="2"/>
  <c r="V31" i="2"/>
  <c r="W31" i="2"/>
  <c r="W255" i="2" s="1"/>
  <c r="I25" i="25886" s="1"/>
  <c r="X31" i="2"/>
  <c r="Y31" i="2"/>
  <c r="Z31" i="2"/>
  <c r="AA31" i="2"/>
  <c r="AB31" i="2"/>
  <c r="AC31" i="2"/>
  <c r="AD31" i="2"/>
  <c r="AE31" i="2"/>
  <c r="AE255" i="2" s="1"/>
  <c r="I11" i="25886" s="1"/>
  <c r="AF31" i="2"/>
  <c r="AG31" i="2"/>
  <c r="AH31" i="2"/>
  <c r="AI31" i="2"/>
  <c r="AJ31" i="2"/>
  <c r="AK31" i="2"/>
  <c r="AL31" i="2"/>
  <c r="AM31" i="2"/>
  <c r="AM255" i="2" s="1"/>
  <c r="AN31" i="2"/>
  <c r="AO31" i="2"/>
  <c r="AP31" i="2"/>
  <c r="AQ31" i="2"/>
  <c r="AR31" i="2"/>
  <c r="AS31" i="2"/>
  <c r="AT31" i="2"/>
  <c r="AU31" i="2"/>
  <c r="AU255" i="2" s="1"/>
  <c r="AV31" i="2"/>
  <c r="AW31" i="2"/>
  <c r="AX31" i="2"/>
  <c r="AY31" i="2"/>
  <c r="A32" i="2"/>
  <c r="B32" i="2"/>
  <c r="C32" i="2"/>
  <c r="D32" i="2"/>
  <c r="D255" i="2" s="1"/>
  <c r="E32" i="2"/>
  <c r="F32" i="2"/>
  <c r="G32" i="2"/>
  <c r="H32" i="2"/>
  <c r="I32" i="2"/>
  <c r="J32" i="2"/>
  <c r="K32" i="2"/>
  <c r="L32" i="2"/>
  <c r="L255" i="2" s="1"/>
  <c r="M32" i="2"/>
  <c r="N32" i="2"/>
  <c r="O32" i="2"/>
  <c r="P32" i="2"/>
  <c r="Q32" i="2"/>
  <c r="R32" i="2"/>
  <c r="S32" i="2"/>
  <c r="T32" i="2"/>
  <c r="T255" i="2" s="1"/>
  <c r="I16" i="25886" s="1"/>
  <c r="U32" i="2"/>
  <c r="V32" i="2"/>
  <c r="W32" i="2"/>
  <c r="X32" i="2"/>
  <c r="Y32" i="2"/>
  <c r="Z32" i="2"/>
  <c r="AA32" i="2"/>
  <c r="AB32" i="2"/>
  <c r="AB255" i="2" s="1"/>
  <c r="I18" i="25886" s="1"/>
  <c r="AC32" i="2"/>
  <c r="AD32" i="2"/>
  <c r="AE32" i="2"/>
  <c r="AF32" i="2"/>
  <c r="AG32" i="2"/>
  <c r="AH32" i="2"/>
  <c r="AI32" i="2"/>
  <c r="AJ32" i="2"/>
  <c r="AJ255" i="2" s="1"/>
  <c r="J5" i="25886" s="1"/>
  <c r="AK32" i="2"/>
  <c r="AL32" i="2"/>
  <c r="AM32" i="2"/>
  <c r="AN32" i="2"/>
  <c r="AO32" i="2"/>
  <c r="AP32" i="2"/>
  <c r="AQ32" i="2"/>
  <c r="AR32" i="2"/>
  <c r="AR255" i="2" s="1"/>
  <c r="J24" i="25886" s="1"/>
  <c r="AS32" i="2"/>
  <c r="AT32" i="2"/>
  <c r="AU32" i="2"/>
  <c r="AV32" i="2"/>
  <c r="AW32" i="2"/>
  <c r="AX32" i="2"/>
  <c r="AY32" i="2"/>
  <c r="A33" i="2"/>
  <c r="B33" i="2"/>
  <c r="C33" i="2"/>
  <c r="D33" i="2"/>
  <c r="E33" i="2"/>
  <c r="F33" i="2"/>
  <c r="G33" i="2"/>
  <c r="H33" i="2"/>
  <c r="I33" i="2"/>
  <c r="I255" i="2" s="1"/>
  <c r="J33" i="2"/>
  <c r="K33" i="2"/>
  <c r="L33" i="2"/>
  <c r="M33" i="2"/>
  <c r="N33" i="2"/>
  <c r="O33" i="2"/>
  <c r="P33" i="2"/>
  <c r="Q33" i="2"/>
  <c r="Q255" i="2" s="1"/>
  <c r="I15" i="25886" s="1"/>
  <c r="R33" i="2"/>
  <c r="S33" i="2"/>
  <c r="T33" i="2"/>
  <c r="U33" i="2"/>
  <c r="V33" i="2"/>
  <c r="W33" i="2"/>
  <c r="X33" i="2"/>
  <c r="Y33" i="2"/>
  <c r="Y255" i="2" s="1"/>
  <c r="I8" i="25886" s="1"/>
  <c r="Z33" i="2"/>
  <c r="AA33" i="2"/>
  <c r="AB33" i="2"/>
  <c r="AC33" i="2"/>
  <c r="AD33" i="2"/>
  <c r="AE33" i="2"/>
  <c r="AF33" i="2"/>
  <c r="AG33" i="2"/>
  <c r="AG255" i="2" s="1"/>
  <c r="AH33" i="2"/>
  <c r="AI33" i="2"/>
  <c r="AJ33" i="2"/>
  <c r="AK33" i="2"/>
  <c r="AL33" i="2"/>
  <c r="AM33" i="2"/>
  <c r="AN33" i="2"/>
  <c r="AO33" i="2"/>
  <c r="AO255" i="2" s="1"/>
  <c r="AP33" i="2"/>
  <c r="AQ33" i="2"/>
  <c r="AR33" i="2"/>
  <c r="AS33" i="2"/>
  <c r="AT33" i="2"/>
  <c r="AU33" i="2"/>
  <c r="AV33" i="2"/>
  <c r="AW33" i="2"/>
  <c r="AW255" i="2" s="1"/>
  <c r="AX33" i="2"/>
  <c r="A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35" i="2"/>
  <c r="B35" i="2"/>
  <c r="C35" i="2"/>
  <c r="C255" i="2" s="1"/>
  <c r="D35" i="2"/>
  <c r="E35" i="2"/>
  <c r="F35" i="2"/>
  <c r="G35" i="2"/>
  <c r="H35" i="2"/>
  <c r="I35" i="2"/>
  <c r="J35" i="2"/>
  <c r="K35" i="2"/>
  <c r="K255" i="2" s="1"/>
  <c r="L35" i="2"/>
  <c r="M35" i="2"/>
  <c r="N35" i="2"/>
  <c r="O35" i="2"/>
  <c r="P35" i="2"/>
  <c r="Q35" i="2"/>
  <c r="R35" i="2"/>
  <c r="R255" i="2" s="1"/>
  <c r="I5" i="25886" s="1"/>
  <c r="S35" i="2"/>
  <c r="S255" i="2" s="1"/>
  <c r="T35" i="2"/>
  <c r="U35" i="2"/>
  <c r="V35" i="2"/>
  <c r="W35" i="2"/>
  <c r="X35" i="2"/>
  <c r="Y35" i="2"/>
  <c r="Z35" i="2"/>
  <c r="Z255" i="2" s="1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P255" i="2" s="1"/>
  <c r="J8" i="25886" s="1"/>
  <c r="AQ35" i="2"/>
  <c r="AQ255" i="2" s="1"/>
  <c r="J14" i="25886" s="1"/>
  <c r="AR35" i="2"/>
  <c r="AS35" i="2"/>
  <c r="AT35" i="2"/>
  <c r="AU35" i="2"/>
  <c r="AV35" i="2"/>
  <c r="AW35" i="2"/>
  <c r="AX35" i="2"/>
  <c r="AX255" i="2" s="1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P255" i="2" s="1"/>
  <c r="I6" i="25886" s="1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N255" i="2" s="1"/>
  <c r="J23" i="25886" s="1"/>
  <c r="J21" i="25886" s="1"/>
  <c r="AO36" i="2"/>
  <c r="AP36" i="2"/>
  <c r="AQ36" i="2"/>
  <c r="AR36" i="2"/>
  <c r="AS36" i="2"/>
  <c r="AT36" i="2"/>
  <c r="AU36" i="2"/>
  <c r="AV36" i="2"/>
  <c r="AV255" i="2" s="1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U255" i="2" s="1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K255" i="2" s="1"/>
  <c r="J17" i="25886" s="1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C245" i="2"/>
  <c r="D245" i="2"/>
  <c r="E245" i="2"/>
  <c r="F245" i="2"/>
  <c r="I245" i="2"/>
  <c r="J245" i="2"/>
  <c r="K245" i="2"/>
  <c r="L245" i="2"/>
  <c r="M245" i="2"/>
  <c r="Q245" i="2"/>
  <c r="R245" i="2"/>
  <c r="S245" i="2"/>
  <c r="T245" i="2"/>
  <c r="U245" i="2"/>
  <c r="V245" i="2"/>
  <c r="Y245" i="2"/>
  <c r="Z245" i="2"/>
  <c r="AB245" i="2"/>
  <c r="B249" i="2"/>
  <c r="C249" i="2"/>
  <c r="E249" i="2"/>
  <c r="F249" i="2"/>
  <c r="G249" i="2"/>
  <c r="J249" i="2"/>
  <c r="K249" i="2"/>
  <c r="M249" i="2"/>
  <c r="N249" i="2"/>
  <c r="Q249" i="2"/>
  <c r="R249" i="2"/>
  <c r="S249" i="2"/>
  <c r="U249" i="2"/>
  <c r="V249" i="2"/>
  <c r="Y249" i="2"/>
  <c r="Z249" i="2"/>
  <c r="AA249" i="2"/>
  <c r="AC249" i="2"/>
  <c r="AD249" i="2"/>
  <c r="AE249" i="2"/>
  <c r="AG249" i="2"/>
  <c r="AH249" i="2"/>
  <c r="AI249" i="2"/>
  <c r="AK249" i="2"/>
  <c r="AL249" i="2"/>
  <c r="AO249" i="2"/>
  <c r="AP249" i="2"/>
  <c r="AQ249" i="2"/>
  <c r="AS249" i="2"/>
  <c r="AT249" i="2"/>
  <c r="AW249" i="2"/>
  <c r="AX249" i="2"/>
  <c r="AY249" i="2"/>
  <c r="AZ249" i="2"/>
  <c r="BA249" i="2"/>
  <c r="BB249" i="2"/>
  <c r="BC249" i="2"/>
  <c r="BD249" i="2"/>
  <c r="BE249" i="2"/>
  <c r="BF249" i="2"/>
  <c r="BG249" i="2"/>
  <c r="S250" i="2"/>
  <c r="K251" i="2"/>
  <c r="N251" i="2"/>
  <c r="V251" i="2"/>
  <c r="AI251" i="2"/>
  <c r="AL251" i="2"/>
  <c r="AQ251" i="2"/>
  <c r="AZ251" i="2"/>
  <c r="BA251" i="2"/>
  <c r="BB251" i="2"/>
  <c r="BC251" i="2"/>
  <c r="BD251" i="2"/>
  <c r="BE251" i="2"/>
  <c r="BF251" i="2"/>
  <c r="BG251" i="2"/>
  <c r="I253" i="2"/>
  <c r="Q253" i="2"/>
  <c r="G15" i="25886" s="1"/>
  <c r="T253" i="2"/>
  <c r="G16" i="25886" s="1"/>
  <c r="W253" i="2"/>
  <c r="G25" i="25886" s="1"/>
  <c r="AB253" i="2"/>
  <c r="G18" i="25886" s="1"/>
  <c r="AJ253" i="2"/>
  <c r="H5" i="25886" s="1"/>
  <c r="AK253" i="2"/>
  <c r="H17" i="25886" s="1"/>
  <c r="AO253" i="2"/>
  <c r="AU253" i="2"/>
  <c r="AZ253" i="2"/>
  <c r="BA253" i="2"/>
  <c r="BB253" i="2"/>
  <c r="BC253" i="2"/>
  <c r="BD253" i="2"/>
  <c r="BE253" i="2"/>
  <c r="BF253" i="2"/>
  <c r="BG253" i="2"/>
  <c r="B255" i="2"/>
  <c r="J255" i="2"/>
  <c r="AC255" i="2"/>
  <c r="I10" i="25886" s="1"/>
  <c r="AH255" i="2"/>
  <c r="AZ255" i="2"/>
  <c r="BA255" i="2"/>
  <c r="BB255" i="2"/>
  <c r="BC255" i="2"/>
  <c r="BD255" i="2"/>
  <c r="BE255" i="2"/>
  <c r="BF255" i="2"/>
  <c r="BG255" i="2"/>
  <c r="AN257" i="2"/>
  <c r="AZ257" i="2"/>
  <c r="BA257" i="2"/>
  <c r="BB257" i="2"/>
  <c r="BC257" i="2"/>
  <c r="BD257" i="2"/>
  <c r="BE257" i="2"/>
  <c r="BF257" i="2"/>
  <c r="BG257" i="2"/>
  <c r="B260" i="2"/>
  <c r="C260" i="2"/>
  <c r="O5" i="25886" s="1"/>
  <c r="D260" i="2"/>
  <c r="O6" i="25886" s="1"/>
  <c r="E260" i="2"/>
  <c r="O4" i="25886" s="1"/>
  <c r="F260" i="2"/>
  <c r="O7" i="25886" s="1"/>
  <c r="I260" i="2"/>
  <c r="O20" i="25886" s="1"/>
  <c r="J260" i="2"/>
  <c r="O19" i="25886" s="1"/>
  <c r="K260" i="2"/>
  <c r="O17" i="25886" s="1"/>
  <c r="L260" i="2"/>
  <c r="O18" i="25886" s="1"/>
  <c r="M260" i="2"/>
  <c r="N260" i="2"/>
  <c r="Q260" i="2"/>
  <c r="C15" i="25886" s="1"/>
  <c r="R260" i="2"/>
  <c r="C5" i="25886" s="1"/>
  <c r="S260" i="2"/>
  <c r="C17" i="25886" s="1"/>
  <c r="T260" i="2"/>
  <c r="C16" i="25886" s="1"/>
  <c r="U260" i="2"/>
  <c r="V260" i="2"/>
  <c r="C23" i="25886" s="1"/>
  <c r="Y260" i="2"/>
  <c r="Z260" i="2"/>
  <c r="C8" i="25886" s="1"/>
  <c r="AA260" i="2"/>
  <c r="C14" i="25886" s="1"/>
  <c r="C12" i="25886" s="1"/>
  <c r="AB260" i="2"/>
  <c r="C18" i="25886" s="1"/>
  <c r="AC260" i="2"/>
  <c r="C10" i="25886" s="1"/>
  <c r="AD260" i="2"/>
  <c r="AG260" i="2"/>
  <c r="AH260" i="2"/>
  <c r="AI260" i="2"/>
  <c r="AJ260" i="2"/>
  <c r="D5" i="25886" s="1"/>
  <c r="AK260" i="2"/>
  <c r="D17" i="25886" s="1"/>
  <c r="AL260" i="2"/>
  <c r="D16" i="25886" s="1"/>
  <c r="AO260" i="2"/>
  <c r="D25" i="25886" s="1"/>
  <c r="AP260" i="2"/>
  <c r="D8" i="25886" s="1"/>
  <c r="AQ260" i="2"/>
  <c r="D14" i="25886" s="1"/>
  <c r="D12" i="25886" s="1"/>
  <c r="AR260" i="2"/>
  <c r="D24" i="25886" s="1"/>
  <c r="AS260" i="2"/>
  <c r="AT260" i="2"/>
  <c r="D9" i="25886" s="1"/>
  <c r="AW260" i="2"/>
  <c r="AX260" i="2"/>
  <c r="AY260" i="2"/>
  <c r="AZ260" i="2"/>
  <c r="BA260" i="2"/>
  <c r="BB260" i="2"/>
  <c r="BC260" i="2"/>
  <c r="BD260" i="2"/>
  <c r="BE260" i="2"/>
  <c r="BF260" i="2"/>
  <c r="BG260" i="2"/>
  <c r="C261" i="2"/>
  <c r="P5" i="25886" s="1"/>
  <c r="F261" i="2"/>
  <c r="P7" i="25886" s="1"/>
  <c r="N261" i="2"/>
  <c r="V261" i="2"/>
  <c r="AA261" i="2"/>
  <c r="E14" i="25886" s="1"/>
  <c r="AO261" i="2"/>
  <c r="AT261" i="2"/>
  <c r="F9" i="25886" s="1"/>
  <c r="AY261" i="2"/>
  <c r="AZ261" i="2"/>
  <c r="BA261" i="2"/>
  <c r="BB261" i="2"/>
  <c r="BC261" i="2"/>
  <c r="BD261" i="2"/>
  <c r="BE261" i="2"/>
  <c r="BF261" i="2"/>
  <c r="BG261" i="2"/>
  <c r="AS262" i="2"/>
  <c r="AZ262" i="2"/>
  <c r="BA262" i="2"/>
  <c r="BB262" i="2"/>
  <c r="BC262" i="2"/>
  <c r="BD262" i="2"/>
  <c r="BE262" i="2"/>
  <c r="BF262" i="2"/>
  <c r="BG262" i="2"/>
  <c r="I17" i="25886" l="1"/>
  <c r="S256" i="2"/>
  <c r="H12" i="25886"/>
  <c r="G12" i="25886"/>
  <c r="G17" i="25886"/>
  <c r="S254" i="2"/>
  <c r="C254" i="2"/>
  <c r="AW251" i="2"/>
  <c r="AW261" i="2"/>
  <c r="AG261" i="2"/>
  <c r="AG251" i="2"/>
  <c r="D251" i="2"/>
  <c r="D261" i="2"/>
  <c r="P6" i="25886" s="1"/>
  <c r="AX251" i="2"/>
  <c r="AX261" i="2"/>
  <c r="AP261" i="2"/>
  <c r="F8" i="25886" s="1"/>
  <c r="AP251" i="2"/>
  <c r="AH261" i="2"/>
  <c r="AH251" i="2"/>
  <c r="Z251" i="2"/>
  <c r="Z261" i="2"/>
  <c r="R261" i="2"/>
  <c r="E5" i="25886" s="1"/>
  <c r="R251" i="2"/>
  <c r="J261" i="2"/>
  <c r="P19" i="25886" s="1"/>
  <c r="J251" i="2"/>
  <c r="J252" i="2" s="1"/>
  <c r="B261" i="2"/>
  <c r="B251" i="2"/>
  <c r="AS261" i="2"/>
  <c r="AS251" i="2"/>
  <c r="AK261" i="2"/>
  <c r="F17" i="25886" s="1"/>
  <c r="AK251" i="2"/>
  <c r="AC261" i="2"/>
  <c r="E10" i="25886" s="1"/>
  <c r="AC251" i="2"/>
  <c r="U251" i="2"/>
  <c r="U261" i="2"/>
  <c r="M261" i="2"/>
  <c r="E4" i="25886" s="1"/>
  <c r="E2" i="25886" s="1"/>
  <c r="M251" i="2"/>
  <c r="E261" i="2"/>
  <c r="P4" i="25886" s="1"/>
  <c r="E251" i="2"/>
  <c r="AV251" i="2"/>
  <c r="AV260" i="2"/>
  <c r="AV249" i="2"/>
  <c r="AV261" i="2"/>
  <c r="AN251" i="2"/>
  <c r="AN260" i="2"/>
  <c r="AN261" i="2"/>
  <c r="AN249" i="2"/>
  <c r="AF260" i="2"/>
  <c r="C9" i="25886" s="1"/>
  <c r="AF249" i="2"/>
  <c r="AF251" i="2"/>
  <c r="X261" i="2"/>
  <c r="E7" i="25886" s="1"/>
  <c r="X260" i="2"/>
  <c r="C7" i="25886" s="1"/>
  <c r="X249" i="2"/>
  <c r="P251" i="2"/>
  <c r="P261" i="2"/>
  <c r="E6" i="25886" s="1"/>
  <c r="P249" i="2"/>
  <c r="P260" i="2"/>
  <c r="C6" i="25886" s="1"/>
  <c r="H249" i="2"/>
  <c r="H251" i="2"/>
  <c r="H260" i="2"/>
  <c r="O8" i="25886" s="1"/>
  <c r="H261" i="2"/>
  <c r="P8" i="25886" s="1"/>
  <c r="AF257" i="2"/>
  <c r="AF262" i="2"/>
  <c r="H257" i="2"/>
  <c r="H262" i="2"/>
  <c r="N8" i="25886" s="1"/>
  <c r="E21" i="3" s="1"/>
  <c r="J21" i="3" s="1"/>
  <c r="AY257" i="2"/>
  <c r="AA257" i="2"/>
  <c r="C257" i="2"/>
  <c r="N5" i="25886" s="1"/>
  <c r="E7" i="3" s="1"/>
  <c r="AT262" i="2"/>
  <c r="AL262" i="2"/>
  <c r="AD257" i="2"/>
  <c r="N257" i="2"/>
  <c r="N262" i="2"/>
  <c r="AW262" i="2"/>
  <c r="AO262" i="2"/>
  <c r="Q262" i="2"/>
  <c r="AR262" i="2"/>
  <c r="AJ262" i="2"/>
  <c r="AJ257" i="2"/>
  <c r="T262" i="2"/>
  <c r="L257" i="2"/>
  <c r="AU262" i="2"/>
  <c r="AU257" i="2"/>
  <c r="AM262" i="2"/>
  <c r="AM257" i="2"/>
  <c r="AE262" i="2"/>
  <c r="W245" i="2"/>
  <c r="W257" i="2"/>
  <c r="W262" i="2"/>
  <c r="O245" i="2"/>
  <c r="O257" i="2"/>
  <c r="O262" i="2"/>
  <c r="G245" i="2"/>
  <c r="G257" i="2"/>
  <c r="G262" i="2"/>
  <c r="N12" i="25886" s="1"/>
  <c r="E17" i="3" s="1"/>
  <c r="J17" i="3" s="1"/>
  <c r="AX262" i="2"/>
  <c r="AP257" i="2"/>
  <c r="AP262" i="2"/>
  <c r="AH257" i="2"/>
  <c r="AH262" i="2"/>
  <c r="Z262" i="2"/>
  <c r="Z257" i="2"/>
  <c r="R257" i="2"/>
  <c r="J262" i="2"/>
  <c r="N19" i="25886" s="1"/>
  <c r="E11" i="3" s="1"/>
  <c r="J11" i="3" s="1"/>
  <c r="J257" i="2"/>
  <c r="B262" i="2"/>
  <c r="B257" i="2"/>
  <c r="AS257" i="2"/>
  <c r="AK257" i="2"/>
  <c r="AC262" i="2"/>
  <c r="AC257" i="2"/>
  <c r="U262" i="2"/>
  <c r="U257" i="2"/>
  <c r="M262" i="2"/>
  <c r="E257" i="2"/>
  <c r="N4" i="25886" s="1"/>
  <c r="E262" i="2"/>
  <c r="AK262" i="2"/>
  <c r="AF261" i="2"/>
  <c r="E9" i="25886" s="1"/>
  <c r="AE257" i="2"/>
  <c r="AS255" i="2"/>
  <c r="M255" i="2"/>
  <c r="I4" i="25886" s="1"/>
  <c r="I2" i="25886" s="1"/>
  <c r="I29" i="25886" s="1"/>
  <c r="E255" i="2"/>
  <c r="C256" i="2" s="1"/>
  <c r="AF255" i="2"/>
  <c r="I9" i="25886" s="1"/>
  <c r="X255" i="2"/>
  <c r="I7" i="25886" s="1"/>
  <c r="H255" i="2"/>
  <c r="AY255" i="2"/>
  <c r="AI255" i="2"/>
  <c r="J4" i="25886" s="1"/>
  <c r="J2" i="25886" s="1"/>
  <c r="I30" i="25886" s="1"/>
  <c r="AA255" i="2"/>
  <c r="I14" i="25886" s="1"/>
  <c r="I12" i="25886" s="1"/>
  <c r="G8" i="25886"/>
  <c r="AP253" i="2"/>
  <c r="H8" i="25886" s="1"/>
  <c r="AH253" i="2"/>
  <c r="H4" i="25886" s="1"/>
  <c r="B253" i="2"/>
  <c r="U253" i="2"/>
  <c r="G23" i="25886" s="1"/>
  <c r="G21" i="25886" s="1"/>
  <c r="M253" i="2"/>
  <c r="G4" i="25886" s="1"/>
  <c r="F12" i="25886"/>
  <c r="AO251" i="2"/>
  <c r="Y261" i="2"/>
  <c r="E8" i="25886" s="1"/>
  <c r="Q261" i="2"/>
  <c r="E15" i="25886" s="1"/>
  <c r="I251" i="2"/>
  <c r="AR261" i="2"/>
  <c r="F24" i="25886" s="1"/>
  <c r="AJ251" i="2"/>
  <c r="AB261" i="2"/>
  <c r="E18" i="25886" s="1"/>
  <c r="T251" i="2"/>
  <c r="S252" i="2" s="1"/>
  <c r="AM261" i="2"/>
  <c r="AV262" i="2"/>
  <c r="AN262" i="2"/>
  <c r="X257" i="2"/>
  <c r="P257" i="2"/>
  <c r="AY262" i="2"/>
  <c r="AQ257" i="2"/>
  <c r="AI257" i="2"/>
  <c r="S257" i="2"/>
  <c r="K257" i="2"/>
  <c r="AT257" i="2"/>
  <c r="AL257" i="2"/>
  <c r="AD262" i="2"/>
  <c r="V262" i="2"/>
  <c r="F257" i="2"/>
  <c r="AG262" i="2"/>
  <c r="Y262" i="2"/>
  <c r="AR257" i="2"/>
  <c r="AB257" i="2"/>
  <c r="T257" i="2"/>
  <c r="L262" i="2"/>
  <c r="N18" i="25886" s="1"/>
  <c r="D262" i="2"/>
  <c r="R262" i="2"/>
  <c r="M257" i="2"/>
  <c r="J256" i="2"/>
  <c r="AY186" i="3"/>
  <c r="I13" i="3"/>
  <c r="C21" i="25886"/>
  <c r="X251" i="2"/>
  <c r="AS2" i="3"/>
  <c r="AT2" i="3" s="1"/>
  <c r="AS4" i="3"/>
  <c r="AT4" i="3" s="1"/>
  <c r="F17" i="3"/>
  <c r="H17" i="3" s="1"/>
  <c r="AS3" i="3"/>
  <c r="AT3" i="3" s="1"/>
  <c r="AX257" i="2"/>
  <c r="AY155" i="3"/>
  <c r="AT255" i="2"/>
  <c r="J9" i="25886" s="1"/>
  <c r="AL255" i="2"/>
  <c r="J16" i="25886" s="1"/>
  <c r="J12" i="25886" s="1"/>
  <c r="V255" i="2"/>
  <c r="I23" i="25886" s="1"/>
  <c r="I21" i="25886" s="1"/>
  <c r="N255" i="2"/>
  <c r="AE251" i="2"/>
  <c r="AE260" i="2"/>
  <c r="C11" i="25886" s="1"/>
  <c r="W251" i="2"/>
  <c r="W260" i="2"/>
  <c r="C25" i="25886" s="1"/>
  <c r="G251" i="2"/>
  <c r="G260" i="2"/>
  <c r="O12" i="25886" s="1"/>
  <c r="AY136" i="3"/>
  <c r="I7" i="25885"/>
  <c r="P262" i="2"/>
  <c r="T261" i="2"/>
  <c r="E16" i="25886" s="1"/>
  <c r="E12" i="25886" s="1"/>
  <c r="D4" i="25886"/>
  <c r="D2" i="25886" s="1"/>
  <c r="AY182" i="3"/>
  <c r="AD41" i="3"/>
  <c r="AC42" i="3"/>
  <c r="U31" i="3"/>
  <c r="V31" i="3" s="1"/>
  <c r="X31" i="3"/>
  <c r="W41" i="3"/>
  <c r="AC6" i="3"/>
  <c r="AD6" i="3" s="1"/>
  <c r="I23" i="25885"/>
  <c r="E23" i="25886"/>
  <c r="E21" i="25886" s="1"/>
  <c r="AD255" i="2"/>
  <c r="I24" i="25886" s="1"/>
  <c r="F255" i="2"/>
  <c r="AM251" i="2"/>
  <c r="AM260" i="2"/>
  <c r="O251" i="2"/>
  <c r="O260" i="2"/>
  <c r="C4" i="25886" s="1"/>
  <c r="C2" i="25886" s="1"/>
  <c r="C29" i="25886" s="1"/>
  <c r="AQ262" i="2"/>
  <c r="X262" i="2"/>
  <c r="F262" i="2"/>
  <c r="N7" i="25886" s="1"/>
  <c r="E20" i="3" s="1"/>
  <c r="J20" i="3" s="1"/>
  <c r="AU261" i="2"/>
  <c r="S261" i="2"/>
  <c r="E17" i="25886" s="1"/>
  <c r="O2" i="25886"/>
  <c r="W249" i="2"/>
  <c r="C250" i="2"/>
  <c r="AY197" i="3"/>
  <c r="AY185" i="3"/>
  <c r="AY180" i="3"/>
  <c r="AY176" i="3"/>
  <c r="Q3" i="3"/>
  <c r="R3" i="3" s="1"/>
  <c r="R14" i="3" s="1"/>
  <c r="Q7" i="3"/>
  <c r="R7" i="3" s="1"/>
  <c r="Q9" i="3"/>
  <c r="R9" i="3" s="1"/>
  <c r="Q5" i="3"/>
  <c r="R5" i="3" s="1"/>
  <c r="Q8" i="3"/>
  <c r="R8" i="3" s="1"/>
  <c r="Q12" i="3"/>
  <c r="R12" i="3" s="1"/>
  <c r="Q11" i="3"/>
  <c r="R11" i="3" s="1"/>
  <c r="Q10" i="3"/>
  <c r="R10" i="3" s="1"/>
  <c r="Q6" i="3"/>
  <c r="R6" i="3" s="1"/>
  <c r="AC49" i="3"/>
  <c r="AD49" i="3" s="1"/>
  <c r="AE48" i="3" s="1"/>
  <c r="AC51" i="3"/>
  <c r="AD51" i="3" s="1"/>
  <c r="L249" i="2"/>
  <c r="L251" i="2"/>
  <c r="AW257" i="2"/>
  <c r="AO257" i="2"/>
  <c r="AG257" i="2"/>
  <c r="Y257" i="2"/>
  <c r="Q257" i="2"/>
  <c r="I257" i="2"/>
  <c r="AY181" i="3"/>
  <c r="AY177" i="3"/>
  <c r="AY150" i="3"/>
  <c r="AY149" i="3"/>
  <c r="AY145" i="3"/>
  <c r="I11" i="3"/>
  <c r="AU251" i="2"/>
  <c r="Q251" i="2"/>
  <c r="AM249" i="2"/>
  <c r="AY160" i="3"/>
  <c r="AC8" i="3"/>
  <c r="AD8" i="3" s="1"/>
  <c r="AC12" i="3"/>
  <c r="AD12" i="3" s="1"/>
  <c r="AC11" i="3"/>
  <c r="AD11" i="3" s="1"/>
  <c r="AC2" i="3"/>
  <c r="AD2" i="3" s="1"/>
  <c r="AC4" i="3"/>
  <c r="AD4" i="3" s="1"/>
  <c r="AC9" i="3"/>
  <c r="AD9" i="3" s="1"/>
  <c r="AC10" i="3"/>
  <c r="AD10" i="3" s="1"/>
  <c r="AC13" i="3"/>
  <c r="AD13" i="3" s="1"/>
  <c r="AC3" i="3"/>
  <c r="AC5" i="3"/>
  <c r="AD5" i="3" s="1"/>
  <c r="AC7" i="3"/>
  <c r="AD7" i="3" s="1"/>
  <c r="BD14" i="3"/>
  <c r="G261" i="2"/>
  <c r="P12" i="25886" s="1"/>
  <c r="AU249" i="2"/>
  <c r="J250" i="2"/>
  <c r="AY156" i="3"/>
  <c r="AK2" i="3"/>
  <c r="AL2" i="3" s="1"/>
  <c r="AK4" i="3"/>
  <c r="AL4" i="3" s="1"/>
  <c r="AK5" i="3"/>
  <c r="AL5" i="3" s="1"/>
  <c r="AK6" i="3"/>
  <c r="AL6" i="3" s="1"/>
  <c r="AK10" i="3"/>
  <c r="AL10" i="3" s="1"/>
  <c r="AK8" i="3"/>
  <c r="AL8" i="3" s="1"/>
  <c r="AK7" i="3"/>
  <c r="AL7" i="3" s="1"/>
  <c r="AK12" i="3"/>
  <c r="AL12" i="3" s="1"/>
  <c r="AK11" i="3"/>
  <c r="AL11" i="3" s="1"/>
  <c r="F18" i="3"/>
  <c r="H18" i="3" s="1"/>
  <c r="I18" i="3" s="1"/>
  <c r="AG3" i="3"/>
  <c r="AH3" i="3" s="1"/>
  <c r="AG7" i="3"/>
  <c r="AH7" i="3" s="1"/>
  <c r="AG9" i="3"/>
  <c r="AH9" i="3" s="1"/>
  <c r="AG6" i="3"/>
  <c r="AH6" i="3" s="1"/>
  <c r="AG12" i="3"/>
  <c r="AH12" i="3" s="1"/>
  <c r="AG11" i="3"/>
  <c r="AH11" i="3" s="1"/>
  <c r="AG4" i="3"/>
  <c r="AH4" i="3" s="1"/>
  <c r="F9" i="3"/>
  <c r="H9" i="3" s="1"/>
  <c r="I9" i="3" s="1"/>
  <c r="AG10" i="3"/>
  <c r="AH10" i="3" s="1"/>
  <c r="AG2" i="3"/>
  <c r="AH2" i="3" s="1"/>
  <c r="AG8" i="3"/>
  <c r="AH8" i="3" s="1"/>
  <c r="AG13" i="3"/>
  <c r="AH13" i="3" s="1"/>
  <c r="C251" i="2"/>
  <c r="AD251" i="2"/>
  <c r="AI262" i="2"/>
  <c r="AA262" i="2"/>
  <c r="S262" i="2"/>
  <c r="K262" i="2"/>
  <c r="N17" i="25886" s="1"/>
  <c r="E19" i="3" s="1"/>
  <c r="J19" i="3" s="1"/>
  <c r="C262" i="2"/>
  <c r="AY171" i="3"/>
  <c r="AY124" i="3"/>
  <c r="AY116" i="3"/>
  <c r="AY108" i="3"/>
  <c r="AY105" i="3"/>
  <c r="BA105" i="3" s="1"/>
  <c r="I20" i="3"/>
  <c r="AY179" i="3"/>
  <c r="AY163" i="3"/>
  <c r="AY157" i="3"/>
  <c r="AY144" i="3"/>
  <c r="AY120" i="3"/>
  <c r="AY112" i="3"/>
  <c r="U39" i="3"/>
  <c r="V39" i="3" s="1"/>
  <c r="X39" i="3"/>
  <c r="I14" i="3"/>
  <c r="AY165" i="3"/>
  <c r="AY148" i="3"/>
  <c r="AY102" i="3"/>
  <c r="N35" i="3"/>
  <c r="AX3" i="3"/>
  <c r="AY3" i="3" s="1"/>
  <c r="AX7" i="3"/>
  <c r="AY7" i="3" s="1"/>
  <c r="AX9" i="3"/>
  <c r="AY9" i="3" s="1"/>
  <c r="AX11" i="3"/>
  <c r="AY11" i="3" s="1"/>
  <c r="F19" i="3"/>
  <c r="H19" i="3" s="1"/>
  <c r="I19" i="3" s="1"/>
  <c r="AX2" i="3"/>
  <c r="AY2" i="3" s="1"/>
  <c r="AX5" i="3"/>
  <c r="AY5" i="3" s="1"/>
  <c r="AX8" i="3"/>
  <c r="AY8" i="3" s="1"/>
  <c r="AX12" i="3"/>
  <c r="AY12" i="3" s="1"/>
  <c r="F12" i="3"/>
  <c r="H12" i="3" s="1"/>
  <c r="I12" i="3" s="1"/>
  <c r="BH12" i="3"/>
  <c r="BI12" i="3" s="1"/>
  <c r="BI14" i="3" s="1"/>
  <c r="BC4" i="3"/>
  <c r="BD4" i="3" s="1"/>
  <c r="BC5" i="3"/>
  <c r="BD5" i="3" s="1"/>
  <c r="BC6" i="3"/>
  <c r="BD6" i="3" s="1"/>
  <c r="BM8" i="3"/>
  <c r="BN8" i="3" s="1"/>
  <c r="BC10" i="3"/>
  <c r="BD10" i="3" s="1"/>
  <c r="BH11" i="3"/>
  <c r="BI11" i="3" s="1"/>
  <c r="BH7" i="3"/>
  <c r="BI7" i="3" s="1"/>
  <c r="BM5" i="3"/>
  <c r="BN5" i="3" s="1"/>
  <c r="BN14" i="3" s="1"/>
  <c r="BH6" i="3"/>
  <c r="BI6" i="3" s="1"/>
  <c r="BC12" i="3"/>
  <c r="BD12" i="3" s="1"/>
  <c r="BM6" i="3"/>
  <c r="BN6" i="3" s="1"/>
  <c r="BC9" i="3"/>
  <c r="BD9" i="3" s="1"/>
  <c r="BM12" i="3"/>
  <c r="BN12" i="3" s="1"/>
  <c r="AX10" i="3"/>
  <c r="AY10" i="3" s="1"/>
  <c r="BH5" i="3"/>
  <c r="BI5" i="3" s="1"/>
  <c r="I18" i="25885"/>
  <c r="AY184" i="3"/>
  <c r="AY169" i="3"/>
  <c r="AY152" i="3"/>
  <c r="AY151" i="3"/>
  <c r="AY135" i="3"/>
  <c r="AY123" i="3"/>
  <c r="AY115" i="3"/>
  <c r="V29" i="3"/>
  <c r="V41" i="3" s="1"/>
  <c r="V42" i="3" s="1"/>
  <c r="AY118" i="3"/>
  <c r="AY110" i="3"/>
  <c r="U33" i="3"/>
  <c r="V33" i="3" s="1"/>
  <c r="F21" i="3"/>
  <c r="H21" i="3" s="1"/>
  <c r="I21" i="3" s="1"/>
  <c r="AS7" i="3"/>
  <c r="AT7" i="3" s="1"/>
  <c r="U3" i="3"/>
  <c r="V3" i="3" s="1"/>
  <c r="H1" i="3"/>
  <c r="AC26" i="3"/>
  <c r="AD26" i="3" s="1"/>
  <c r="AC29" i="3"/>
  <c r="AD29" i="3" s="1"/>
  <c r="AC34" i="3"/>
  <c r="AD34" i="3" s="1"/>
  <c r="I28" i="25885"/>
  <c r="I17" i="25885"/>
  <c r="AY119" i="3"/>
  <c r="AY111" i="3"/>
  <c r="N27" i="3"/>
  <c r="N41" i="3" s="1"/>
  <c r="Y12" i="3"/>
  <c r="Z12" i="3" s="1"/>
  <c r="Z14" i="3" s="1"/>
  <c r="Y11" i="3"/>
  <c r="Z11" i="3" s="1"/>
  <c r="Y8" i="3"/>
  <c r="Z8" i="3" s="1"/>
  <c r="AS5" i="3"/>
  <c r="AT5" i="3" s="1"/>
  <c r="Y5" i="3"/>
  <c r="Z5" i="3" s="1"/>
  <c r="AY121" i="3"/>
  <c r="AY113" i="3"/>
  <c r="BH3" i="3"/>
  <c r="BI3" i="3" s="1"/>
  <c r="AY122" i="3"/>
  <c r="AY114" i="3"/>
  <c r="V37" i="3"/>
  <c r="U2" i="3"/>
  <c r="V2" i="3" s="1"/>
  <c r="BR2" i="3" s="1"/>
  <c r="F15" i="3"/>
  <c r="H15" i="3" s="1"/>
  <c r="U4" i="3"/>
  <c r="V4" i="3" s="1"/>
  <c r="U5" i="3"/>
  <c r="V5" i="3" s="1"/>
  <c r="U6" i="3"/>
  <c r="V6" i="3" s="1"/>
  <c r="U10" i="3"/>
  <c r="V10" i="3" s="1"/>
  <c r="U9" i="3"/>
  <c r="V9" i="3" s="1"/>
  <c r="AO11" i="3"/>
  <c r="AP11" i="3" s="1"/>
  <c r="AP14" i="3" s="1"/>
  <c r="D29" i="3" l="1"/>
  <c r="BT2" i="3"/>
  <c r="E29" i="25886"/>
  <c r="AY14" i="3"/>
  <c r="AT14" i="3"/>
  <c r="F4" i="25886"/>
  <c r="F2" i="25886" s="1"/>
  <c r="V14" i="3"/>
  <c r="AC43" i="3"/>
  <c r="AD42" i="3"/>
  <c r="AH14" i="3"/>
  <c r="G2" i="25886"/>
  <c r="G29" i="25886" s="1"/>
  <c r="F23" i="25886"/>
  <c r="F21" i="25886" s="1"/>
  <c r="P2" i="25886"/>
  <c r="AC35" i="3"/>
  <c r="AD35" i="3" s="1"/>
  <c r="AC36" i="3"/>
  <c r="AD36" i="3" s="1"/>
  <c r="AC37" i="3"/>
  <c r="AD37" i="3" s="1"/>
  <c r="H2" i="3"/>
  <c r="AL14" i="3"/>
  <c r="D23" i="25886"/>
  <c r="D21" i="25886" s="1"/>
  <c r="C30" i="25886"/>
  <c r="AC21" i="3"/>
  <c r="AD21" i="3" s="1"/>
  <c r="AD3" i="3"/>
  <c r="AD14" i="3" s="1"/>
  <c r="AD16" i="3" s="1"/>
  <c r="J7" i="3"/>
  <c r="E23" i="3"/>
  <c r="I15" i="3"/>
  <c r="C252" i="2"/>
  <c r="I17" i="3"/>
  <c r="H2" i="25886"/>
  <c r="G30" i="25886" s="1"/>
  <c r="E15" i="3"/>
  <c r="J15" i="3" s="1"/>
  <c r="N2" i="25886"/>
  <c r="BR6" i="3" l="1"/>
  <c r="E29" i="3" s="1"/>
  <c r="B29" i="3"/>
  <c r="AC38" i="3"/>
  <c r="AD38" i="3" s="1"/>
  <c r="AC39" i="3"/>
  <c r="AD39" i="3" s="1"/>
  <c r="J23" i="3"/>
  <c r="I7" i="3"/>
  <c r="I23" i="3" s="1"/>
  <c r="AC44" i="3"/>
  <c r="AD43" i="3"/>
  <c r="E30" i="25886"/>
  <c r="F29" i="3"/>
  <c r="AH24" i="3" l="1"/>
  <c r="D28" i="3" s="1"/>
  <c r="AD44" i="3"/>
  <c r="AC45" i="3"/>
  <c r="AC46" i="3" l="1"/>
  <c r="AD45" i="3"/>
  <c r="D36" i="3"/>
  <c r="AI24" i="3" l="1"/>
  <c r="E28" i="3" s="1"/>
  <c r="AC47" i="3"/>
  <c r="AD47" i="3" s="1"/>
  <c r="AE26" i="3" s="1"/>
  <c r="AD46" i="3"/>
  <c r="AE41" i="3" s="1"/>
  <c r="E36" i="3" l="1"/>
  <c r="E38" i="3" s="1"/>
  <c r="F28" i="3"/>
  <c r="F36" i="3" s="1"/>
  <c r="AG27" i="3"/>
  <c r="B28" i="3"/>
  <c r="B36" i="3" s="1"/>
</calcChain>
</file>

<file path=xl/sharedStrings.xml><?xml version="1.0" encoding="utf-8"?>
<sst xmlns="http://schemas.openxmlformats.org/spreadsheetml/2006/main" count="654" uniqueCount="360">
  <si>
    <t>CurveGrp-&gt;</t>
  </si>
  <si>
    <t>Curve-&gt;</t>
  </si>
  <si>
    <t>Risk-&gt;</t>
  </si>
  <si>
    <t>PubCode-&gt;</t>
  </si>
  <si>
    <t>DealType-&gt;</t>
  </si>
  <si>
    <t>PRC</t>
  </si>
  <si>
    <t>BAS</t>
  </si>
  <si>
    <t>MICH_CG-GD</t>
  </si>
  <si>
    <t>NGI/CHI. GATE</t>
  </si>
  <si>
    <t>IF-ANR/HIOS</t>
  </si>
  <si>
    <t>IF-ANR/LA</t>
  </si>
  <si>
    <t>IF-HEHUB</t>
  </si>
  <si>
    <t>IF-NGPL/LA</t>
  </si>
  <si>
    <t>IF-TENN/LA</t>
  </si>
  <si>
    <t>IF-TRUNKL/FLDZN</t>
  </si>
  <si>
    <t>IF-TRUNKL/LA</t>
  </si>
  <si>
    <t>IF-ARKLA/ARK-OK</t>
  </si>
  <si>
    <t>IF-NORAM/EAST</t>
  </si>
  <si>
    <t>IF-PAN/TX/OK</t>
  </si>
  <si>
    <t>MRT-GDM</t>
  </si>
  <si>
    <t>IF-HPL/SHPCHAN</t>
  </si>
  <si>
    <t>IF-NGPL/STX</t>
  </si>
  <si>
    <t>IF-NGPLTXOK</t>
  </si>
  <si>
    <t>IF-TRUNKL/TX</t>
  </si>
  <si>
    <t>IF-WAHA-TX</t>
  </si>
  <si>
    <t>IF-NNG/TOK</t>
  </si>
  <si>
    <t>IDX</t>
  </si>
  <si>
    <t>TEXAS</t>
  </si>
  <si>
    <t>Trunkline</t>
  </si>
  <si>
    <t>NGPL/TXOK</t>
  </si>
  <si>
    <t>NGPL/STX</t>
  </si>
  <si>
    <t>HSC</t>
  </si>
  <si>
    <t>MIDCONT</t>
  </si>
  <si>
    <t>Reliant E</t>
  </si>
  <si>
    <t>GULF</t>
  </si>
  <si>
    <t>ANR/LA</t>
  </si>
  <si>
    <t>HEHUB</t>
  </si>
  <si>
    <t>NGPL/LA</t>
  </si>
  <si>
    <t>TENN/LA</t>
  </si>
  <si>
    <t>TRUNK/LA</t>
  </si>
  <si>
    <t>Oct</t>
  </si>
  <si>
    <t>TOTAL</t>
  </si>
  <si>
    <t>Prompt</t>
  </si>
  <si>
    <t>total</t>
  </si>
  <si>
    <t>Red Nov-Mar</t>
  </si>
  <si>
    <t>Nov01-Mar02</t>
  </si>
  <si>
    <t>NGI-NGPL/ETXG7</t>
  </si>
  <si>
    <t>Basis</t>
  </si>
  <si>
    <t>Index</t>
  </si>
  <si>
    <t>GDP-NORAM-N/S</t>
  </si>
  <si>
    <t>GDP-ANR/LA_ONSH</t>
  </si>
  <si>
    <t>GDP-HEHUB</t>
  </si>
  <si>
    <t>IM</t>
  </si>
  <si>
    <t>Gas Daily</t>
  </si>
  <si>
    <t>ANR La</t>
  </si>
  <si>
    <t>Nov</t>
  </si>
  <si>
    <t>Dec</t>
  </si>
  <si>
    <t>Jan</t>
  </si>
  <si>
    <t>feb</t>
  </si>
  <si>
    <t>mar</t>
  </si>
  <si>
    <t>CHANGE ON DAY</t>
  </si>
  <si>
    <t>GASDAILY</t>
  </si>
  <si>
    <t>APR-OCT</t>
  </si>
  <si>
    <t>combined</t>
  </si>
  <si>
    <t>GDP-NGPL/LA</t>
  </si>
  <si>
    <t>NGPL LA</t>
  </si>
  <si>
    <t>TXOK</t>
  </si>
  <si>
    <t>WAHA</t>
  </si>
  <si>
    <t>TrunkELa</t>
  </si>
  <si>
    <t>CHIC</t>
  </si>
  <si>
    <t>MICH</t>
  </si>
  <si>
    <t>PEPL</t>
  </si>
  <si>
    <t>ANRLA</t>
  </si>
  <si>
    <t>MICHCON</t>
  </si>
  <si>
    <t>NORAM</t>
  </si>
  <si>
    <t>position</t>
  </si>
  <si>
    <t>P/L</t>
  </si>
  <si>
    <t>GAS DAILY</t>
  </si>
  <si>
    <t>CAL BORDER</t>
  </si>
  <si>
    <t>NNG/DEMARC</t>
  </si>
  <si>
    <t>PAN/TX/OK</t>
  </si>
  <si>
    <t>prev</t>
  </si>
  <si>
    <t>basis</t>
  </si>
  <si>
    <t>HH CLOSE</t>
  </si>
  <si>
    <t>original</t>
  </si>
  <si>
    <t>todays</t>
  </si>
  <si>
    <t>previous</t>
  </si>
  <si>
    <t xml:space="preserve"> close</t>
  </si>
  <si>
    <t>NGPL-LA</t>
  </si>
  <si>
    <t>delta</t>
  </si>
  <si>
    <t>SETTLE</t>
  </si>
  <si>
    <t>GD TOTAL</t>
  </si>
  <si>
    <t>location</t>
  </si>
  <si>
    <t>settlement</t>
  </si>
  <si>
    <t>hsc</t>
  </si>
  <si>
    <t>trunk ela</t>
  </si>
  <si>
    <t>Hhub Basis</t>
  </si>
  <si>
    <t>Hhub GD/D Ix</t>
  </si>
  <si>
    <t>bid</t>
  </si>
  <si>
    <t>offer</t>
  </si>
  <si>
    <t>Apr Oct</t>
  </si>
  <si>
    <t>mids</t>
  </si>
  <si>
    <t>ANR basis</t>
  </si>
  <si>
    <t>ANR GD/D IX</t>
  </si>
  <si>
    <t>Bid</t>
  </si>
  <si>
    <t>Offer</t>
  </si>
  <si>
    <t>NGPLLA Basis</t>
  </si>
  <si>
    <t>NGPL LA GD/D IX</t>
  </si>
  <si>
    <t>TxOk Basis</t>
  </si>
  <si>
    <t>TxOkGD/D IX</t>
  </si>
  <si>
    <t>Trnk Ela</t>
  </si>
  <si>
    <t>Trnk ElaGD/D IX</t>
  </si>
  <si>
    <t>Relt E</t>
  </si>
  <si>
    <t>Rel EGD/DIX</t>
  </si>
  <si>
    <t>anr</t>
  </si>
  <si>
    <t>ngpl</t>
  </si>
  <si>
    <t>trunk</t>
  </si>
  <si>
    <t>hehub</t>
  </si>
  <si>
    <t>totals</t>
  </si>
  <si>
    <t>p/l</t>
  </si>
  <si>
    <t>price</t>
  </si>
  <si>
    <t>gas daily</t>
  </si>
  <si>
    <t>curve shift</t>
  </si>
  <si>
    <t>tenn</t>
  </si>
  <si>
    <t>txok</t>
  </si>
  <si>
    <t>stx</t>
  </si>
  <si>
    <t>noram</t>
  </si>
  <si>
    <t>net</t>
  </si>
  <si>
    <t>total futures</t>
  </si>
  <si>
    <t>index posting</t>
  </si>
  <si>
    <t>May, 2001</t>
  </si>
  <si>
    <t>Jun, 2001</t>
  </si>
  <si>
    <t>Jul, 2001</t>
  </si>
  <si>
    <t>Aug, 2001</t>
  </si>
  <si>
    <t>Sep, 2001</t>
  </si>
  <si>
    <t>Oct, 2001</t>
  </si>
  <si>
    <t>Nov, 2001</t>
  </si>
  <si>
    <t>Dec, 2001</t>
  </si>
  <si>
    <t>Jan, 2002</t>
  </si>
  <si>
    <t>Feb, 2002</t>
  </si>
  <si>
    <t>Mar, 2002</t>
  </si>
  <si>
    <t>Apr, 2002</t>
  </si>
  <si>
    <t>May, 2002</t>
  </si>
  <si>
    <t>Jun, 2002</t>
  </si>
  <si>
    <t>Jul, 2002</t>
  </si>
  <si>
    <t>Aug, 2002</t>
  </si>
  <si>
    <t>Sep, 2002</t>
  </si>
  <si>
    <t>Oct, 2002</t>
  </si>
  <si>
    <t>Nov, 2002</t>
  </si>
  <si>
    <t>Dec, 2002</t>
  </si>
  <si>
    <t>Jan, 2003</t>
  </si>
  <si>
    <t>Feb, 2003</t>
  </si>
  <si>
    <t>Mar, 2003</t>
  </si>
  <si>
    <t>Apr, 2003</t>
  </si>
  <si>
    <t>May, 2003</t>
  </si>
  <si>
    <t>Jun, 2003</t>
  </si>
  <si>
    <t>Jul, 2003</t>
  </si>
  <si>
    <t>Aug, 2003</t>
  </si>
  <si>
    <t>Sep, 2003</t>
  </si>
  <si>
    <t>Oct, 2003</t>
  </si>
  <si>
    <t>Nov, 2003</t>
  </si>
  <si>
    <t>Dec, 2003</t>
  </si>
  <si>
    <t>Jan, 2004</t>
  </si>
  <si>
    <t>Feb, 2004</t>
  </si>
  <si>
    <t>Mar, 2004</t>
  </si>
  <si>
    <t>Apr, 2004</t>
  </si>
  <si>
    <t>May, 2004</t>
  </si>
  <si>
    <t>Jun, 2004</t>
  </si>
  <si>
    <t>Jul, 2004</t>
  </si>
  <si>
    <t>Aug, 2004</t>
  </si>
  <si>
    <t>Sep, 2004</t>
  </si>
  <si>
    <t>Oct, 2004</t>
  </si>
  <si>
    <t>Nov, 2004</t>
  </si>
  <si>
    <t>Dec, 2004</t>
  </si>
  <si>
    <t>Jan, 2005</t>
  </si>
  <si>
    <t>Feb, 2005</t>
  </si>
  <si>
    <t>Mar, 2005</t>
  </si>
  <si>
    <t>Apr, 2005</t>
  </si>
  <si>
    <t>May, 2005</t>
  </si>
  <si>
    <t>Jun, 2005</t>
  </si>
  <si>
    <t>Jul, 2005</t>
  </si>
  <si>
    <t>Aug, 2005</t>
  </si>
  <si>
    <t>Sep, 2005</t>
  </si>
  <si>
    <t>Oct, 2005</t>
  </si>
  <si>
    <t>Nov, 2005</t>
  </si>
  <si>
    <t>Dec, 2005</t>
  </si>
  <si>
    <t>Jan, 2006</t>
  </si>
  <si>
    <t>Feb, 2006</t>
  </si>
  <si>
    <t>Mar, 2006</t>
  </si>
  <si>
    <t>Apr, 2006</t>
  </si>
  <si>
    <t>May, 2006</t>
  </si>
  <si>
    <t>Jun, 2006</t>
  </si>
  <si>
    <t>Jul, 2006</t>
  </si>
  <si>
    <t>Aug, 2006</t>
  </si>
  <si>
    <t>Sep, 2006</t>
  </si>
  <si>
    <t>Oct, 2006</t>
  </si>
  <si>
    <t>Nov, 2006</t>
  </si>
  <si>
    <t>Dec, 2006</t>
  </si>
  <si>
    <t>Jan, 2007</t>
  </si>
  <si>
    <t>Feb, 2007</t>
  </si>
  <si>
    <t>Mar, 2007</t>
  </si>
  <si>
    <t>Apr, 2007</t>
  </si>
  <si>
    <t>May, 2007</t>
  </si>
  <si>
    <t>Jun, 2007</t>
  </si>
  <si>
    <t>Jul, 2007</t>
  </si>
  <si>
    <t>Aug, 2007</t>
  </si>
  <si>
    <t>Sep, 2007</t>
  </si>
  <si>
    <t>Oct, 2007</t>
  </si>
  <si>
    <t>Nov, 2007</t>
  </si>
  <si>
    <t>Dec, 2007</t>
  </si>
  <si>
    <t>Jan, 2008</t>
  </si>
  <si>
    <t>Feb, 2008</t>
  </si>
  <si>
    <t>Mar, 2008</t>
  </si>
  <si>
    <t>Apr, 2008</t>
  </si>
  <si>
    <t>May, 2008</t>
  </si>
  <si>
    <t>Jun, 2008</t>
  </si>
  <si>
    <t>Jul, 2008</t>
  </si>
  <si>
    <t>Aug, 2008</t>
  </si>
  <si>
    <t>Sep, 2008</t>
  </si>
  <si>
    <t>Oct, 2008</t>
  </si>
  <si>
    <t>Nov, 2008</t>
  </si>
  <si>
    <t>Dec, 2008</t>
  </si>
  <si>
    <t>Jan, 2009</t>
  </si>
  <si>
    <t>Feb, 2009</t>
  </si>
  <si>
    <t>Mar, 2009</t>
  </si>
  <si>
    <t>Apr, 2009</t>
  </si>
  <si>
    <t>May, 2009</t>
  </si>
  <si>
    <t>Jun, 2009</t>
  </si>
  <si>
    <t>Jul, 2009</t>
  </si>
  <si>
    <t>Aug, 2009</t>
  </si>
  <si>
    <t>Sep, 2009</t>
  </si>
  <si>
    <t>Oct, 2009</t>
  </si>
  <si>
    <t>Nov, 2009</t>
  </si>
  <si>
    <t>Dec, 2009</t>
  </si>
  <si>
    <t>Jan, 2010</t>
  </si>
  <si>
    <t>Feb, 2010</t>
  </si>
  <si>
    <t>Mar, 2010</t>
  </si>
  <si>
    <t>Apr, 2010</t>
  </si>
  <si>
    <t>May, 2010</t>
  </si>
  <si>
    <t>Jun, 2010</t>
  </si>
  <si>
    <t>Jul, 2010</t>
  </si>
  <si>
    <t>Aug, 2010</t>
  </si>
  <si>
    <t>Sep, 2010</t>
  </si>
  <si>
    <t>Oct, 2010</t>
  </si>
  <si>
    <t>Nov, 2010</t>
  </si>
  <si>
    <t>Dec, 2010</t>
  </si>
  <si>
    <t>Jan, 2011</t>
  </si>
  <si>
    <t>Feb, 2011</t>
  </si>
  <si>
    <t>Mar, 2011</t>
  </si>
  <si>
    <t>Apr, 2011</t>
  </si>
  <si>
    <t>May, 2011</t>
  </si>
  <si>
    <t>Jun, 2011</t>
  </si>
  <si>
    <t>Jul, 2011</t>
  </si>
  <si>
    <t>Aug, 2011</t>
  </si>
  <si>
    <t>Sep, 2011</t>
  </si>
  <si>
    <t>Oct, 2011</t>
  </si>
  <si>
    <t>Nov, 2011</t>
  </si>
  <si>
    <t>Dec, 2011</t>
  </si>
  <si>
    <t>Jan, 2012</t>
  </si>
  <si>
    <t>Feb, 2012</t>
  </si>
  <si>
    <t>Mar, 2012</t>
  </si>
  <si>
    <t>Apr, 2012</t>
  </si>
  <si>
    <t>May, 2012</t>
  </si>
  <si>
    <t>Jun, 2012</t>
  </si>
  <si>
    <t>Jul, 2012</t>
  </si>
  <si>
    <t>Aug, 2012</t>
  </si>
  <si>
    <t>Sep, 2012</t>
  </si>
  <si>
    <t>Oct, 2012</t>
  </si>
  <si>
    <t>Nov, 2012</t>
  </si>
  <si>
    <t>Dec, 2012</t>
  </si>
  <si>
    <t>Jan, 2013</t>
  </si>
  <si>
    <t>Feb, 2013</t>
  </si>
  <si>
    <t>Mar, 2013</t>
  </si>
  <si>
    <t>Apr, 2013</t>
  </si>
  <si>
    <t>May, 2013</t>
  </si>
  <si>
    <t>Jun, 2013</t>
  </si>
  <si>
    <t>Jul, 2013</t>
  </si>
  <si>
    <t>Aug, 2013</t>
  </si>
  <si>
    <t>Sep, 2013</t>
  </si>
  <si>
    <t>Oct, 2013</t>
  </si>
  <si>
    <t>Nov, 2013</t>
  </si>
  <si>
    <t>Dec, 2013</t>
  </si>
  <si>
    <t>Jan, 2014</t>
  </si>
  <si>
    <t>Feb, 2014</t>
  </si>
  <si>
    <t>Mar, 2014</t>
  </si>
  <si>
    <t>Apr, 2014</t>
  </si>
  <si>
    <t>May, 2014</t>
  </si>
  <si>
    <t>Jun, 2014</t>
  </si>
  <si>
    <t>Jul, 2014</t>
  </si>
  <si>
    <t>Aug, 2014</t>
  </si>
  <si>
    <t>Sep, 2014</t>
  </si>
  <si>
    <t>Oct, 2014</t>
  </si>
  <si>
    <t>Nov, 2014</t>
  </si>
  <si>
    <t>Dec, 2014</t>
  </si>
  <si>
    <t>GDP-NGPL/TXOK-E</t>
  </si>
  <si>
    <t>GDP-TRUNKL/ELA</t>
  </si>
  <si>
    <t xml:space="preserve"> new deals</t>
  </si>
  <si>
    <t>demarc</t>
  </si>
  <si>
    <t>pepl</t>
  </si>
  <si>
    <t>reliant e</t>
  </si>
  <si>
    <t>chic</t>
  </si>
  <si>
    <t>trunkline tx</t>
  </si>
  <si>
    <t>gdd</t>
  </si>
  <si>
    <t>index change</t>
  </si>
  <si>
    <t>gd posting change</t>
  </si>
  <si>
    <t>jan mar</t>
  </si>
  <si>
    <t>TRUNKL/WLA-GD</t>
  </si>
  <si>
    <t>KATY</t>
  </si>
  <si>
    <t>neg pay</t>
  </si>
  <si>
    <t>pos rec</t>
  </si>
  <si>
    <t>gd postings</t>
  </si>
  <si>
    <t>hub</t>
  </si>
  <si>
    <t>pl adjustment</t>
  </si>
  <si>
    <t>gd index curve</t>
  </si>
  <si>
    <t>TRUNK W/LA</t>
  </si>
  <si>
    <t xml:space="preserve">last night </t>
  </si>
  <si>
    <t>booking</t>
  </si>
  <si>
    <t>true up</t>
  </si>
  <si>
    <t>difference</t>
  </si>
  <si>
    <t>col gulf</t>
  </si>
  <si>
    <t>ngpl la</t>
  </si>
  <si>
    <t>GDP-TRUNKL/WLA</t>
  </si>
  <si>
    <t>florida</t>
  </si>
  <si>
    <t>trunk wla</t>
  </si>
  <si>
    <t>katy</t>
  </si>
  <si>
    <t>settle</t>
  </si>
  <si>
    <t>april</t>
  </si>
  <si>
    <t>apr-oct</t>
  </si>
  <si>
    <t>dmarc</t>
  </si>
  <si>
    <t>new</t>
  </si>
  <si>
    <t>open</t>
  </si>
  <si>
    <t>open price</t>
  </si>
  <si>
    <t>new price</t>
  </si>
  <si>
    <t>.</t>
  </si>
  <si>
    <t>IF-NORAM/NPOOL</t>
  </si>
  <si>
    <t>mistakes</t>
  </si>
  <si>
    <t>march</t>
  </si>
  <si>
    <t>nov mar</t>
  </si>
  <si>
    <t>apr-oct 02</t>
  </si>
  <si>
    <t>red apr-oct</t>
  </si>
  <si>
    <t>tunk wla</t>
  </si>
  <si>
    <t>net if/gd</t>
  </si>
  <si>
    <t>total position</t>
  </si>
  <si>
    <t>GDP-TRUNKL/SO</t>
  </si>
  <si>
    <t>GDP-TRUNKL/NO</t>
  </si>
  <si>
    <t>spr to hub</t>
  </si>
  <si>
    <t>trunk ntx</t>
  </si>
  <si>
    <t>trunk stx</t>
  </si>
  <si>
    <t>overall</t>
  </si>
  <si>
    <t>GDP-TXINT/KATYT</t>
  </si>
  <si>
    <t>trun   ntx</t>
  </si>
  <si>
    <t>may</t>
  </si>
  <si>
    <t>may-Oct</t>
  </si>
  <si>
    <t>may-oct</t>
  </si>
  <si>
    <t>trunk tx</t>
  </si>
  <si>
    <t xml:space="preserve">may  </t>
  </si>
  <si>
    <t>june</t>
  </si>
  <si>
    <t>july</t>
  </si>
  <si>
    <t>mayoct</t>
  </si>
  <si>
    <t xml:space="preserve">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</si>
</sst>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m/d/yy\ h:mm\ AM/PM"/>
    <numFmt numFmtId="168" formatCode="0.0000"/>
    <numFmt numFmtId="169" formatCode="#,##0.000_);[Red]\(#,##0.000\)"/>
  </numFmts>
  <fonts count="17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sz val="8"/>
      <color indexed="61"/>
      <name val="Arial"/>
      <family val="2"/>
    </font>
    <font>
      <sz val="8"/>
      <color indexed="53"/>
      <name val="Arial"/>
      <family val="2"/>
    </font>
    <font>
      <sz val="8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37" fontId="4" fillId="0" borderId="0" xfId="0" applyNumberFormat="1" applyFont="1"/>
    <xf numFmtId="37" fontId="5" fillId="3" borderId="2" xfId="0" applyNumberFormat="1" applyFont="1" applyFill="1" applyBorder="1"/>
    <xf numFmtId="37" fontId="5" fillId="3" borderId="4" xfId="0" applyNumberFormat="1" applyFont="1" applyFill="1" applyBorder="1" applyAlignment="1">
      <alignment horizontal="center"/>
    </xf>
    <xf numFmtId="37" fontId="4" fillId="3" borderId="3" xfId="0" applyNumberFormat="1" applyFont="1" applyFill="1" applyBorder="1"/>
    <xf numFmtId="37" fontId="4" fillId="2" borderId="1" xfId="0" applyNumberFormat="1" applyFont="1" applyFill="1" applyBorder="1"/>
    <xf numFmtId="37" fontId="5" fillId="3" borderId="3" xfId="0" applyNumberFormat="1" applyFont="1" applyFill="1" applyBorder="1"/>
    <xf numFmtId="165" fontId="4" fillId="0" borderId="0" xfId="0" applyNumberFormat="1" applyFont="1"/>
    <xf numFmtId="15" fontId="4" fillId="0" borderId="0" xfId="0" applyNumberFormat="1" applyFont="1"/>
    <xf numFmtId="0" fontId="6" fillId="0" borderId="0" xfId="0" applyFont="1"/>
    <xf numFmtId="17" fontId="6" fillId="0" borderId="0" xfId="0" applyNumberFormat="1" applyFont="1"/>
    <xf numFmtId="17" fontId="7" fillId="0" borderId="0" xfId="0" applyNumberFormat="1" applyFont="1"/>
    <xf numFmtId="17" fontId="6" fillId="4" borderId="0" xfId="0" applyNumberFormat="1" applyFont="1" applyFill="1"/>
    <xf numFmtId="0" fontId="7" fillId="0" borderId="0" xfId="0" applyFont="1"/>
    <xf numFmtId="4" fontId="6" fillId="0" borderId="0" xfId="0" applyNumberFormat="1" applyFont="1"/>
    <xf numFmtId="37" fontId="5" fillId="0" borderId="0" xfId="0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4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8" fillId="3" borderId="4" xfId="0" applyNumberFormat="1" applyFont="1" applyFill="1" applyBorder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3" borderId="4" xfId="0" applyNumberFormat="1" applyFont="1" applyFill="1" applyBorder="1" applyAlignment="1">
      <alignment horizontal="center"/>
    </xf>
    <xf numFmtId="37" fontId="8" fillId="2" borderId="0" xfId="0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9" fillId="0" borderId="0" xfId="0" applyFont="1" applyBorder="1"/>
    <xf numFmtId="37" fontId="4" fillId="0" borderId="0" xfId="0" applyNumberFormat="1" applyFont="1" applyFill="1" applyBorder="1"/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9" fillId="0" borderId="0" xfId="0" applyFont="1" applyFill="1" applyBorder="1"/>
    <xf numFmtId="37" fontId="5" fillId="2" borderId="1" xfId="0" applyNumberFormat="1" applyFont="1" applyFill="1" applyBorder="1"/>
    <xf numFmtId="37" fontId="5" fillId="2" borderId="3" xfId="0" applyNumberFormat="1" applyFont="1" applyFill="1" applyBorder="1"/>
    <xf numFmtId="37" fontId="8" fillId="2" borderId="4" xfId="0" applyNumberFormat="1" applyFont="1" applyFill="1" applyBorder="1" applyAlignment="1">
      <alignment horizontal="center"/>
    </xf>
    <xf numFmtId="37" fontId="6" fillId="3" borderId="7" xfId="0" applyNumberFormat="1" applyFont="1" applyFill="1" applyBorder="1" applyAlignment="1">
      <alignment horizontal="center"/>
    </xf>
    <xf numFmtId="37" fontId="6" fillId="2" borderId="6" xfId="0" applyNumberFormat="1" applyFont="1" applyFill="1" applyBorder="1" applyAlignment="1">
      <alignment horizontal="center"/>
    </xf>
    <xf numFmtId="37" fontId="8" fillId="3" borderId="7" xfId="0" applyNumberFormat="1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 applyBorder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/>
    <xf numFmtId="40" fontId="4" fillId="0" borderId="0" xfId="0" applyNumberFormat="1" applyFont="1" applyFill="1" applyBorder="1"/>
    <xf numFmtId="37" fontId="5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37" fontId="5" fillId="3" borderId="2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4" fontId="6" fillId="0" borderId="0" xfId="0" applyNumberFormat="1" applyFont="1" applyFill="1"/>
    <xf numFmtId="17" fontId="6" fillId="0" borderId="0" xfId="0" applyNumberFormat="1" applyFont="1" applyFill="1"/>
    <xf numFmtId="0" fontId="10" fillId="0" borderId="0" xfId="0" applyFont="1" applyFill="1"/>
    <xf numFmtId="40" fontId="5" fillId="0" borderId="0" xfId="0" applyNumberFormat="1" applyFont="1" applyFill="1" applyBorder="1"/>
    <xf numFmtId="40" fontId="6" fillId="0" borderId="0" xfId="0" applyNumberFormat="1" applyFont="1" applyFill="1"/>
    <xf numFmtId="37" fontId="5" fillId="3" borderId="1" xfId="0" applyNumberFormat="1" applyFont="1" applyFill="1" applyBorder="1"/>
    <xf numFmtId="37" fontId="8" fillId="3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37" fontId="5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6" fillId="7" borderId="0" xfId="0" applyFont="1" applyFill="1"/>
    <xf numFmtId="0" fontId="8" fillId="0" borderId="0" xfId="0" applyFont="1"/>
    <xf numFmtId="0" fontId="8" fillId="3" borderId="0" xfId="0" applyFont="1" applyFill="1"/>
    <xf numFmtId="0" fontId="8" fillId="7" borderId="0" xfId="0" applyFont="1" applyFill="1"/>
    <xf numFmtId="0" fontId="6" fillId="2" borderId="0" xfId="0" applyFont="1" applyFill="1"/>
    <xf numFmtId="40" fontId="6" fillId="0" borderId="0" xfId="0" applyNumberFormat="1" applyFont="1"/>
    <xf numFmtId="0" fontId="6" fillId="3" borderId="0" xfId="0" applyFont="1" applyFill="1"/>
    <xf numFmtId="39" fontId="6" fillId="2" borderId="0" xfId="0" applyNumberFormat="1" applyFont="1" applyFill="1"/>
    <xf numFmtId="40" fontId="6" fillId="2" borderId="0" xfId="0" applyNumberFormat="1" applyFont="1" applyFill="1"/>
    <xf numFmtId="39" fontId="6" fillId="0" borderId="0" xfId="0" applyNumberFormat="1" applyFont="1"/>
    <xf numFmtId="0" fontId="6" fillId="0" borderId="8" xfId="0" applyFont="1" applyBorder="1"/>
    <xf numFmtId="39" fontId="6" fillId="0" borderId="8" xfId="0" applyNumberFormat="1" applyFont="1" applyBorder="1"/>
    <xf numFmtId="39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6" fillId="0" borderId="0" xfId="0" applyFont="1" applyBorder="1"/>
    <xf numFmtId="39" fontId="6" fillId="0" borderId="0" xfId="0" applyNumberFormat="1" applyFont="1" applyBorder="1"/>
    <xf numFmtId="0" fontId="8" fillId="0" borderId="0" xfId="0" applyFont="1" applyBorder="1"/>
    <xf numFmtId="40" fontId="8" fillId="0" borderId="0" xfId="0" applyNumberFormat="1" applyFont="1"/>
    <xf numFmtId="0" fontId="6" fillId="5" borderId="0" xfId="0" applyFont="1" applyFill="1"/>
    <xf numFmtId="0" fontId="8" fillId="0" borderId="6" xfId="0" applyFont="1" applyBorder="1"/>
    <xf numFmtId="0" fontId="6" fillId="0" borderId="12" xfId="0" applyFont="1" applyBorder="1"/>
    <xf numFmtId="0" fontId="6" fillId="0" borderId="7" xfId="0" applyFont="1" applyBorder="1"/>
    <xf numFmtId="40" fontId="6" fillId="0" borderId="0" xfId="0" applyNumberFormat="1" applyFont="1" applyBorder="1"/>
    <xf numFmtId="0" fontId="8" fillId="0" borderId="0" xfId="0" applyFont="1" applyFill="1"/>
    <xf numFmtId="4" fontId="6" fillId="3" borderId="0" xfId="0" applyNumberFormat="1" applyFont="1" applyFill="1"/>
    <xf numFmtId="39" fontId="6" fillId="3" borderId="0" xfId="0" applyNumberFormat="1" applyFont="1" applyFill="1"/>
    <xf numFmtId="40" fontId="6" fillId="3" borderId="0" xfId="0" applyNumberFormat="1" applyFont="1" applyFill="1"/>
    <xf numFmtId="4" fontId="8" fillId="0" borderId="0" xfId="0" applyNumberFormat="1" applyFont="1" applyBorder="1"/>
    <xf numFmtId="0" fontId="6" fillId="0" borderId="0" xfId="0" applyNumberFormat="1" applyFont="1"/>
    <xf numFmtId="168" fontId="6" fillId="0" borderId="0" xfId="0" applyNumberFormat="1" applyFont="1"/>
    <xf numFmtId="168" fontId="6" fillId="0" borderId="0" xfId="0" applyNumberFormat="1" applyFont="1" applyFill="1"/>
    <xf numFmtId="2" fontId="6" fillId="0" borderId="0" xfId="0" applyNumberFormat="1" applyFont="1"/>
    <xf numFmtId="2" fontId="8" fillId="0" borderId="0" xfId="0" applyNumberFormat="1" applyFont="1"/>
    <xf numFmtId="0" fontId="12" fillId="3" borderId="0" xfId="0" applyFont="1" applyFill="1"/>
    <xf numFmtId="4" fontId="12" fillId="3" borderId="0" xfId="0" applyNumberFormat="1" applyFont="1" applyFill="1"/>
    <xf numFmtId="40" fontId="8" fillId="0" borderId="0" xfId="0" applyNumberFormat="1" applyFont="1" applyBorder="1"/>
    <xf numFmtId="37" fontId="6" fillId="3" borderId="6" xfId="0" applyNumberFormat="1" applyFont="1" applyFill="1" applyBorder="1" applyAlignment="1">
      <alignment horizontal="center"/>
    </xf>
    <xf numFmtId="43" fontId="8" fillId="0" borderId="0" xfId="1" applyFont="1" applyBorder="1"/>
    <xf numFmtId="0" fontId="7" fillId="2" borderId="0" xfId="0" applyFont="1" applyFill="1"/>
    <xf numFmtId="40" fontId="7" fillId="0" borderId="0" xfId="0" applyNumberFormat="1" applyFont="1"/>
    <xf numFmtId="0" fontId="7" fillId="3" borderId="0" xfId="0" applyFont="1" applyFill="1"/>
    <xf numFmtId="39" fontId="7" fillId="2" borderId="0" xfId="0" applyNumberFormat="1" applyFont="1" applyFill="1"/>
    <xf numFmtId="40" fontId="7" fillId="2" borderId="0" xfId="0" applyNumberFormat="1" applyFont="1" applyFill="1"/>
    <xf numFmtId="40" fontId="7" fillId="0" borderId="0" xfId="0" applyNumberFormat="1" applyFont="1" applyFill="1"/>
    <xf numFmtId="4" fontId="7" fillId="3" borderId="0" xfId="0" applyNumberFormat="1" applyFont="1" applyFill="1"/>
    <xf numFmtId="16" fontId="8" fillId="0" borderId="0" xfId="0" applyNumberFormat="1" applyFont="1"/>
    <xf numFmtId="14" fontId="6" fillId="0" borderId="0" xfId="0" applyNumberFormat="1" applyFont="1"/>
    <xf numFmtId="0" fontId="13" fillId="0" borderId="0" xfId="0" applyFont="1"/>
    <xf numFmtId="4" fontId="6" fillId="0" borderId="0" xfId="0" applyNumberFormat="1" applyFont="1" applyBorder="1"/>
    <xf numFmtId="0" fontId="7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7" fillId="0" borderId="9" xfId="0" applyFont="1" applyBorder="1"/>
    <xf numFmtId="0" fontId="6" fillId="0" borderId="10" xfId="0" applyFont="1" applyBorder="1"/>
    <xf numFmtId="4" fontId="6" fillId="0" borderId="11" xfId="0" applyNumberFormat="1" applyFont="1" applyBorder="1"/>
    <xf numFmtId="43" fontId="6" fillId="0" borderId="0" xfId="0" applyNumberFormat="1" applyFont="1" applyBorder="1"/>
    <xf numFmtId="169" fontId="13" fillId="0" borderId="0" xfId="0" applyNumberFormat="1" applyFont="1"/>
    <xf numFmtId="169" fontId="6" fillId="0" borderId="0" xfId="0" applyNumberFormat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37" fontId="5" fillId="3" borderId="10" xfId="0" applyNumberFormat="1" applyFont="1" applyFill="1" applyBorder="1" applyAlignment="1">
      <alignment horizontal="center"/>
    </xf>
    <xf numFmtId="37" fontId="5" fillId="2" borderId="6" xfId="0" applyNumberFormat="1" applyFont="1" applyFill="1" applyBorder="1" applyAlignment="1">
      <alignment horizontal="center"/>
    </xf>
    <xf numFmtId="37" fontId="6" fillId="0" borderId="6" xfId="0" applyNumberFormat="1" applyFont="1" applyFill="1" applyBorder="1" applyAlignment="1">
      <alignment horizontal="center"/>
    </xf>
    <xf numFmtId="37" fontId="8" fillId="2" borderId="5" xfId="0" applyNumberFormat="1" applyFont="1" applyFill="1" applyBorder="1" applyAlignment="1">
      <alignment horizontal="center"/>
    </xf>
    <xf numFmtId="169" fontId="6" fillId="3" borderId="0" xfId="0" applyNumberFormat="1" applyFont="1" applyFill="1"/>
    <xf numFmtId="168" fontId="6" fillId="3" borderId="0" xfId="0" applyNumberFormat="1" applyFont="1" applyFill="1"/>
    <xf numFmtId="37" fontId="4" fillId="0" borderId="0" xfId="0" applyNumberFormat="1" applyFont="1" applyBorder="1"/>
    <xf numFmtId="169" fontId="1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2.75" x14ac:dyDescent="0.2"/>
  <cols>
    <col min="1" max="1" width="10.28515625" customWidth="1"/>
    <col min="2" max="2" width="10.5703125" customWidth="1"/>
    <col min="3" max="3" width="13.85546875" customWidth="1"/>
    <col min="4" max="4" width="12.28515625" customWidth="1"/>
    <col min="5" max="5" width="15.85546875" customWidth="1"/>
    <col min="6" max="6" width="14.85546875" customWidth="1"/>
    <col min="7" max="7" width="11.42578125" customWidth="1"/>
    <col min="8" max="8" width="14.7109375" customWidth="1"/>
    <col min="9" max="9" width="11.42578125" customWidth="1"/>
    <col min="10" max="10" width="12.42578125" customWidth="1"/>
    <col min="11" max="11" width="7.85546875" customWidth="1"/>
    <col min="12" max="12" width="13.42578125" customWidth="1"/>
    <col min="13" max="13" width="15.7109375" customWidth="1"/>
    <col min="14" max="14" width="16.28515625" customWidth="1"/>
    <col min="15" max="15" width="14.140625" customWidth="1"/>
    <col min="16" max="16" width="12" customWidth="1"/>
    <col min="17" max="17" width="10" customWidth="1"/>
    <col min="18" max="18" width="16.85546875" customWidth="1"/>
    <col min="20" max="20" width="11" customWidth="1"/>
    <col min="21" max="21" width="10.85546875" customWidth="1"/>
    <col min="22" max="22" width="16.85546875" customWidth="1"/>
    <col min="23" max="23" width="13.42578125" customWidth="1"/>
    <col min="24" max="24" width="15.140625" customWidth="1"/>
    <col min="25" max="25" width="17.140625" customWidth="1"/>
    <col min="26" max="26" width="15.85546875" customWidth="1"/>
    <col min="27" max="27" width="16" customWidth="1"/>
    <col min="28" max="28" width="15" customWidth="1"/>
    <col min="29" max="29" width="15.140625" customWidth="1"/>
    <col min="30" max="30" width="15.7109375" customWidth="1"/>
    <col min="31" max="31" width="18.42578125" customWidth="1"/>
    <col min="32" max="32" width="13.140625" customWidth="1"/>
    <col min="33" max="33" width="12" customWidth="1"/>
    <col min="34" max="34" width="9.7109375" customWidth="1"/>
    <col min="35" max="35" width="17.7109375" customWidth="1"/>
    <col min="36" max="36" width="12.28515625" customWidth="1"/>
    <col min="37" max="37" width="16" customWidth="1"/>
    <col min="38" max="38" width="12.140625" customWidth="1"/>
    <col min="39" max="39" width="13.140625" customWidth="1"/>
    <col min="40" max="40" width="13.42578125" customWidth="1"/>
    <col min="41" max="41" width="11.85546875" customWidth="1"/>
    <col min="42" max="42" width="16.5703125" customWidth="1"/>
    <col min="43" max="43" width="11.42578125" customWidth="1"/>
    <col min="44" max="44" width="16.85546875" customWidth="1"/>
    <col min="45" max="45" width="14.5703125" customWidth="1"/>
    <col min="46" max="46" width="15.5703125" customWidth="1"/>
    <col min="47" max="47" width="18.5703125" customWidth="1"/>
    <col min="48" max="48" width="17.5703125" customWidth="1"/>
    <col min="49" max="49" width="25.5703125" customWidth="1"/>
    <col min="50" max="50" width="10.5703125" customWidth="1"/>
    <col min="51" max="51" width="11" customWidth="1"/>
    <col min="52" max="52" width="15.42578125" customWidth="1"/>
    <col min="53" max="53" width="11" customWidth="1"/>
    <col min="54" max="54" width="10.28515625" customWidth="1"/>
    <col min="55" max="55" width="17.140625" customWidth="1"/>
    <col min="56" max="56" width="15.85546875" customWidth="1"/>
    <col min="57" max="57" width="16" customWidth="1"/>
    <col min="58" max="58" width="15" customWidth="1"/>
    <col min="59" max="59" width="15.140625" customWidth="1"/>
    <col min="60" max="60" width="15.7109375" customWidth="1"/>
    <col min="61" max="61" width="18.42578125" customWidth="1"/>
    <col min="62" max="62" width="13.140625" customWidth="1"/>
    <col min="63" max="63" width="9.7109375" customWidth="1"/>
    <col min="64" max="64" width="10.42578125" customWidth="1"/>
    <col min="65" max="65" width="9.85546875" customWidth="1"/>
    <col min="66" max="66" width="7.5703125" customWidth="1"/>
    <col min="67" max="67" width="10.7109375" customWidth="1"/>
    <col min="68" max="68" width="13.85546875" customWidth="1"/>
    <col min="69" max="70" width="11" customWidth="1"/>
    <col min="71" max="71" width="10" customWidth="1"/>
  </cols>
  <sheetData>
    <row r="1" spans="1:71" x14ac:dyDescent="0.2">
      <c r="A1" s="2" t="s">
        <v>0</v>
      </c>
      <c r="B1" s="1" t="s">
        <v>348</v>
      </c>
      <c r="C1" s="1" t="s">
        <v>348</v>
      </c>
      <c r="D1" s="1" t="s">
        <v>348</v>
      </c>
      <c r="E1" s="1" t="s">
        <v>348</v>
      </c>
      <c r="F1" s="1" t="s">
        <v>348</v>
      </c>
      <c r="G1" s="1" t="s">
        <v>348</v>
      </c>
      <c r="H1" s="1" t="s">
        <v>348</v>
      </c>
      <c r="I1" s="1" t="s">
        <v>348</v>
      </c>
      <c r="J1" s="1" t="s">
        <v>348</v>
      </c>
      <c r="K1" s="1" t="s">
        <v>348</v>
      </c>
      <c r="L1" s="1" t="s">
        <v>348</v>
      </c>
      <c r="M1" s="1" t="s">
        <v>348</v>
      </c>
      <c r="N1" s="1" t="s">
        <v>348</v>
      </c>
      <c r="O1" s="1" t="s">
        <v>348</v>
      </c>
      <c r="P1" s="1" t="s">
        <v>348</v>
      </c>
      <c r="Q1" s="1" t="s">
        <v>348</v>
      </c>
      <c r="R1" s="1" t="s">
        <v>348</v>
      </c>
      <c r="S1" s="1" t="s">
        <v>348</v>
      </c>
      <c r="T1" s="1" t="s">
        <v>348</v>
      </c>
      <c r="U1" s="1" t="s">
        <v>348</v>
      </c>
      <c r="V1" s="1" t="s">
        <v>348</v>
      </c>
      <c r="W1" s="1" t="s">
        <v>348</v>
      </c>
      <c r="X1" s="1" t="s">
        <v>348</v>
      </c>
      <c r="Y1" s="1" t="s">
        <v>348</v>
      </c>
      <c r="Z1" s="1" t="s">
        <v>348</v>
      </c>
      <c r="AA1" s="1" t="s">
        <v>348</v>
      </c>
      <c r="AB1" s="1" t="s">
        <v>348</v>
      </c>
      <c r="AC1" s="1" t="s">
        <v>348</v>
      </c>
      <c r="AD1" s="1" t="s">
        <v>348</v>
      </c>
      <c r="AE1" s="1" t="s">
        <v>348</v>
      </c>
      <c r="AF1" s="1" t="s">
        <v>348</v>
      </c>
      <c r="AG1" s="1" t="s">
        <v>348</v>
      </c>
      <c r="AH1" s="1" t="s">
        <v>348</v>
      </c>
      <c r="AI1" s="1" t="s">
        <v>348</v>
      </c>
      <c r="AJ1" s="1" t="s">
        <v>348</v>
      </c>
      <c r="AK1" s="1" t="s">
        <v>348</v>
      </c>
      <c r="AL1" s="1" t="s">
        <v>348</v>
      </c>
      <c r="AM1" s="1" t="s">
        <v>348</v>
      </c>
      <c r="AN1" s="1" t="s">
        <v>348</v>
      </c>
      <c r="AO1" s="1" t="s">
        <v>348</v>
      </c>
      <c r="AP1" s="1" t="s">
        <v>348</v>
      </c>
      <c r="AQ1" s="1" t="s">
        <v>348</v>
      </c>
      <c r="AR1" s="1" t="s">
        <v>348</v>
      </c>
      <c r="AS1" s="1" t="s">
        <v>348</v>
      </c>
      <c r="AT1" s="1" t="s">
        <v>348</v>
      </c>
      <c r="AU1" s="1" t="s">
        <v>348</v>
      </c>
      <c r="AV1" s="1" t="s">
        <v>349</v>
      </c>
      <c r="AW1" s="1" t="s">
        <v>25</v>
      </c>
      <c r="AX1" s="1"/>
      <c r="AY1" s="1"/>
      <c r="AZ1" s="28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">
      <c r="A2" s="2" t="s">
        <v>1</v>
      </c>
      <c r="B2" s="1"/>
      <c r="C2" s="1" t="s">
        <v>50</v>
      </c>
      <c r="D2" s="1" t="s">
        <v>51</v>
      </c>
      <c r="E2" s="1" t="s">
        <v>64</v>
      </c>
      <c r="F2" s="1" t="s">
        <v>294</v>
      </c>
      <c r="G2" s="1" t="s">
        <v>49</v>
      </c>
      <c r="H2" s="1" t="s">
        <v>295</v>
      </c>
      <c r="I2" s="1" t="s">
        <v>344</v>
      </c>
      <c r="J2" s="1" t="s">
        <v>343</v>
      </c>
      <c r="K2" s="1" t="s">
        <v>321</v>
      </c>
      <c r="L2" s="1" t="s">
        <v>349</v>
      </c>
      <c r="M2" s="1" t="s">
        <v>9</v>
      </c>
      <c r="N2" s="1" t="s">
        <v>10</v>
      </c>
      <c r="O2" s="1" t="s">
        <v>16</v>
      </c>
      <c r="P2" s="1" t="s">
        <v>11</v>
      </c>
      <c r="Q2" s="1" t="s">
        <v>20</v>
      </c>
      <c r="R2" s="1" t="s">
        <v>12</v>
      </c>
      <c r="S2" s="1" t="s">
        <v>21</v>
      </c>
      <c r="T2" s="1" t="s">
        <v>22</v>
      </c>
      <c r="U2" s="1" t="s">
        <v>17</v>
      </c>
      <c r="V2" s="1" t="s">
        <v>334</v>
      </c>
      <c r="W2" s="1" t="s">
        <v>18</v>
      </c>
      <c r="X2" s="1" t="s">
        <v>13</v>
      </c>
      <c r="Y2" s="1" t="s">
        <v>14</v>
      </c>
      <c r="Z2" s="1" t="s">
        <v>15</v>
      </c>
      <c r="AA2" s="1" t="s">
        <v>23</v>
      </c>
      <c r="AB2" s="1" t="s">
        <v>24</v>
      </c>
      <c r="AC2" s="1" t="s">
        <v>7</v>
      </c>
      <c r="AD2" s="1" t="s">
        <v>19</v>
      </c>
      <c r="AE2" s="1" t="s">
        <v>8</v>
      </c>
      <c r="AF2" s="1" t="s">
        <v>306</v>
      </c>
      <c r="AG2" s="1" t="s">
        <v>9</v>
      </c>
      <c r="AH2" s="1" t="s">
        <v>10</v>
      </c>
      <c r="AI2" s="1" t="s">
        <v>16</v>
      </c>
      <c r="AJ2" s="1" t="s">
        <v>12</v>
      </c>
      <c r="AK2" s="1" t="s">
        <v>21</v>
      </c>
      <c r="AL2" s="1" t="s">
        <v>22</v>
      </c>
      <c r="AM2" s="1" t="s">
        <v>17</v>
      </c>
      <c r="AN2" s="1" t="s">
        <v>334</v>
      </c>
      <c r="AO2" s="1" t="s">
        <v>18</v>
      </c>
      <c r="AP2" s="1" t="s">
        <v>15</v>
      </c>
      <c r="AQ2" s="1" t="s">
        <v>23</v>
      </c>
      <c r="AR2" s="1" t="s">
        <v>19</v>
      </c>
      <c r="AS2" s="1" t="s">
        <v>46</v>
      </c>
      <c r="AT2" s="1" t="s">
        <v>306</v>
      </c>
      <c r="AU2" s="1" t="s">
        <v>306</v>
      </c>
      <c r="AV2" s="1"/>
      <c r="AW2" s="1"/>
      <c r="AX2" s="1"/>
      <c r="AY2" s="1"/>
      <c r="AZ2" s="2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">
      <c r="A3" s="2" t="s">
        <v>2</v>
      </c>
      <c r="B3" s="1" t="s">
        <v>5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26</v>
      </c>
      <c r="AH3" s="1" t="s">
        <v>26</v>
      </c>
      <c r="AI3" s="1" t="s">
        <v>26</v>
      </c>
      <c r="AJ3" s="1" t="s">
        <v>26</v>
      </c>
      <c r="AK3" s="1" t="s">
        <v>26</v>
      </c>
      <c r="AL3" s="1" t="s">
        <v>26</v>
      </c>
      <c r="AM3" s="1" t="s">
        <v>26</v>
      </c>
      <c r="AN3" s="1" t="s">
        <v>26</v>
      </c>
      <c r="AO3" s="1" t="s">
        <v>26</v>
      </c>
      <c r="AP3" s="1" t="s">
        <v>26</v>
      </c>
      <c r="AQ3" s="1" t="s">
        <v>26</v>
      </c>
      <c r="AR3" s="1" t="s">
        <v>26</v>
      </c>
      <c r="AS3" s="1" t="s">
        <v>26</v>
      </c>
      <c r="AT3" s="1" t="s">
        <v>26</v>
      </c>
      <c r="AU3" s="1" t="s">
        <v>26</v>
      </c>
      <c r="AV3" s="1" t="s">
        <v>52</v>
      </c>
      <c r="AW3" s="1" t="s">
        <v>26</v>
      </c>
      <c r="AX3" s="1"/>
      <c r="AY3" s="1"/>
      <c r="AZ3" s="28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8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8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2" customHeight="1" x14ac:dyDescent="0.2">
      <c r="A6" s="4">
        <v>36982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x14ac:dyDescent="0.2">
      <c r="A7" s="4">
        <v>36998</v>
      </c>
      <c r="B7" s="3">
        <v>0</v>
      </c>
      <c r="C7" s="3">
        <v>4.5</v>
      </c>
      <c r="D7" s="3">
        <v>1.8</v>
      </c>
      <c r="E7" s="3">
        <v>-2</v>
      </c>
      <c r="F7" s="3">
        <v>-0.7</v>
      </c>
      <c r="G7" s="5">
        <v>1</v>
      </c>
      <c r="H7" s="5">
        <v>-0.3</v>
      </c>
      <c r="I7" s="3">
        <v>-0.7</v>
      </c>
      <c r="J7" s="3">
        <v>-1.7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5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</v>
      </c>
      <c r="AW7" s="3">
        <v>0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x14ac:dyDescent="0.2">
      <c r="A8" s="4">
        <v>36999</v>
      </c>
      <c r="B8" s="3">
        <v>0</v>
      </c>
      <c r="C8" s="3">
        <v>5.5</v>
      </c>
      <c r="D8" s="3">
        <v>1.8</v>
      </c>
      <c r="E8" s="3">
        <v>-2</v>
      </c>
      <c r="F8" s="3">
        <v>-0.7</v>
      </c>
      <c r="G8" s="3">
        <v>1</v>
      </c>
      <c r="H8" s="3">
        <v>-0.3</v>
      </c>
      <c r="I8" s="3">
        <v>-0.7</v>
      </c>
      <c r="J8" s="3">
        <v>-1.7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5">
        <v>0</v>
      </c>
      <c r="AJ8" s="5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-60</v>
      </c>
      <c r="AV8" s="3">
        <v>1</v>
      </c>
      <c r="AW8" s="3">
        <v>0</v>
      </c>
      <c r="AX8" s="3"/>
      <c r="AY8" s="3"/>
      <c r="AZ8" s="3"/>
      <c r="BA8" s="3"/>
      <c r="BB8" s="5"/>
      <c r="BC8" s="3"/>
      <c r="BD8" s="3"/>
      <c r="BE8" s="3"/>
      <c r="BF8" s="3"/>
      <c r="BG8" s="3"/>
      <c r="BH8" s="3"/>
      <c r="BI8" s="3"/>
      <c r="BJ8" s="3"/>
      <c r="BK8" s="5"/>
      <c r="BL8" s="3"/>
      <c r="BM8" s="3"/>
      <c r="BN8" s="3"/>
      <c r="BO8" s="3"/>
      <c r="BP8" s="3"/>
      <c r="BQ8" s="3"/>
      <c r="BR8" s="3"/>
      <c r="BS8" s="3"/>
    </row>
    <row r="9" spans="1:71" x14ac:dyDescent="0.2">
      <c r="A9" s="4">
        <v>37000</v>
      </c>
      <c r="B9" s="3">
        <v>0</v>
      </c>
      <c r="C9" s="3">
        <v>5.5</v>
      </c>
      <c r="D9" s="3">
        <v>1.8</v>
      </c>
      <c r="E9" s="3">
        <v>-2</v>
      </c>
      <c r="F9" s="3">
        <v>-0.7</v>
      </c>
      <c r="G9" s="5">
        <v>1</v>
      </c>
      <c r="H9" s="3">
        <v>-0.3</v>
      </c>
      <c r="I9" s="3">
        <v>-0.7</v>
      </c>
      <c r="J9" s="3">
        <v>-1.7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5">
        <v>0</v>
      </c>
      <c r="AJ9" s="5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</v>
      </c>
      <c r="AW9" s="3">
        <v>0</v>
      </c>
      <c r="AX9" s="3"/>
      <c r="AY9" s="3"/>
      <c r="AZ9" s="3"/>
      <c r="BA9" s="3"/>
      <c r="BB9" s="5"/>
      <c r="BC9" s="3"/>
      <c r="BD9" s="3"/>
      <c r="BE9" s="3"/>
      <c r="BF9" s="3"/>
      <c r="BG9" s="3"/>
      <c r="BH9" s="3"/>
      <c r="BI9" s="3"/>
      <c r="BJ9" s="3"/>
      <c r="BK9" s="5"/>
      <c r="BL9" s="3"/>
      <c r="BM9" s="3"/>
      <c r="BN9" s="3"/>
      <c r="BO9" s="3"/>
      <c r="BP9" s="3"/>
      <c r="BQ9" s="3"/>
      <c r="BR9" s="3"/>
      <c r="BS9" s="3"/>
    </row>
    <row r="10" spans="1:71" x14ac:dyDescent="0.2">
      <c r="A10" s="4">
        <v>37001</v>
      </c>
      <c r="B10" s="3">
        <v>0</v>
      </c>
      <c r="C10" s="3">
        <v>5.5</v>
      </c>
      <c r="D10" s="3">
        <v>1.8</v>
      </c>
      <c r="E10" s="3">
        <v>-2</v>
      </c>
      <c r="F10" s="3">
        <v>-0.7</v>
      </c>
      <c r="G10" s="5">
        <v>1</v>
      </c>
      <c r="H10" s="3">
        <v>-0.3</v>
      </c>
      <c r="I10" s="3">
        <v>-0.7</v>
      </c>
      <c r="J10" s="3">
        <v>-1.7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5">
        <v>0</v>
      </c>
      <c r="AJ10" s="5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</v>
      </c>
      <c r="AW10" s="3">
        <v>0</v>
      </c>
      <c r="AX10" s="3"/>
      <c r="AY10" s="3"/>
      <c r="AZ10" s="3"/>
      <c r="BA10" s="3"/>
      <c r="BB10" s="5"/>
      <c r="BC10" s="3"/>
      <c r="BD10" s="3"/>
      <c r="BE10" s="3"/>
      <c r="BF10" s="3"/>
      <c r="BG10" s="3"/>
      <c r="BH10" s="3"/>
      <c r="BI10" s="3"/>
      <c r="BJ10" s="3"/>
      <c r="BK10" s="5"/>
      <c r="BL10" s="3"/>
      <c r="BM10" s="3"/>
      <c r="BN10" s="3"/>
      <c r="BO10" s="3"/>
      <c r="BP10" s="3"/>
      <c r="BQ10" s="3"/>
      <c r="BR10" s="3"/>
      <c r="BS10" s="3"/>
    </row>
    <row r="11" spans="1:71" x14ac:dyDescent="0.2">
      <c r="A11" s="4">
        <v>37002</v>
      </c>
      <c r="B11" s="3">
        <v>0</v>
      </c>
      <c r="C11" s="3">
        <v>5.5</v>
      </c>
      <c r="D11" s="3">
        <v>1.8</v>
      </c>
      <c r="E11" s="3">
        <v>-2</v>
      </c>
      <c r="F11" s="3">
        <v>-0.7</v>
      </c>
      <c r="G11" s="3">
        <v>1</v>
      </c>
      <c r="H11" s="3">
        <v>-0.3</v>
      </c>
      <c r="I11" s="3">
        <v>-0.7</v>
      </c>
      <c r="J11" s="3">
        <v>-1.7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>
        <v>0</v>
      </c>
      <c r="AH11" s="3">
        <v>0</v>
      </c>
      <c r="AI11" s="5">
        <v>0</v>
      </c>
      <c r="AJ11" s="5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3">
        <v>0</v>
      </c>
      <c r="AX11" s="3"/>
      <c r="AY11" s="3"/>
      <c r="AZ11" s="3"/>
      <c r="BA11" s="3"/>
      <c r="BB11" s="5"/>
      <c r="BC11" s="3"/>
      <c r="BD11" s="3"/>
      <c r="BE11" s="3"/>
      <c r="BF11" s="3"/>
      <c r="BG11" s="3"/>
      <c r="BH11" s="3"/>
      <c r="BI11" s="3"/>
      <c r="BJ11" s="3"/>
      <c r="BK11" s="5"/>
      <c r="BL11" s="3"/>
      <c r="BM11" s="3"/>
      <c r="BN11" s="3"/>
      <c r="BO11" s="3"/>
      <c r="BP11" s="3"/>
      <c r="BQ11" s="3"/>
      <c r="BR11" s="3"/>
      <c r="BS11" s="3"/>
    </row>
    <row r="12" spans="1:71" x14ac:dyDescent="0.2">
      <c r="A12" s="4">
        <v>37003</v>
      </c>
      <c r="B12" s="3">
        <v>0</v>
      </c>
      <c r="C12" s="3">
        <v>5.5</v>
      </c>
      <c r="D12" s="3">
        <v>1.8</v>
      </c>
      <c r="E12" s="3">
        <v>-2</v>
      </c>
      <c r="F12" s="3">
        <v>-0.7</v>
      </c>
      <c r="G12" s="3">
        <v>1</v>
      </c>
      <c r="H12" s="3">
        <v>-0.3</v>
      </c>
      <c r="I12" s="3">
        <v>-0.7</v>
      </c>
      <c r="J12" s="3">
        <v>-1.7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5">
        <v>0</v>
      </c>
      <c r="AJ12" s="5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1</v>
      </c>
      <c r="AW12" s="3">
        <v>1.1000000000000001</v>
      </c>
      <c r="AX12" s="3"/>
      <c r="AY12" s="3"/>
      <c r="AZ12" s="3"/>
      <c r="BA12" s="3"/>
      <c r="BB12" s="5"/>
      <c r="BC12" s="3"/>
      <c r="BD12" s="3"/>
      <c r="BE12" s="3"/>
      <c r="BF12" s="3"/>
      <c r="BG12" s="3"/>
      <c r="BH12" s="3"/>
      <c r="BI12" s="3"/>
      <c r="BJ12" s="3"/>
      <c r="BK12" s="5"/>
      <c r="BL12" s="3"/>
      <c r="BM12" s="3"/>
      <c r="BN12" s="3"/>
      <c r="BO12" s="3"/>
      <c r="BP12" s="3"/>
      <c r="BQ12" s="3"/>
      <c r="BR12" s="3"/>
      <c r="BS12" s="3"/>
    </row>
    <row r="13" spans="1:71" x14ac:dyDescent="0.2">
      <c r="A13" s="4">
        <v>37004</v>
      </c>
      <c r="B13" s="3">
        <v>0</v>
      </c>
      <c r="C13" s="3">
        <v>5.5</v>
      </c>
      <c r="D13" s="3">
        <v>1.8</v>
      </c>
      <c r="E13" s="3">
        <v>-2</v>
      </c>
      <c r="F13" s="3">
        <v>-0.7</v>
      </c>
      <c r="G13" s="3">
        <v>1</v>
      </c>
      <c r="H13" s="3">
        <v>-0.3</v>
      </c>
      <c r="I13" s="3">
        <v>-0.7</v>
      </c>
      <c r="J13" s="3">
        <v>-1.7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5">
        <v>0</v>
      </c>
      <c r="AJ13" s="5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1</v>
      </c>
      <c r="AW13" s="3">
        <v>1.2</v>
      </c>
      <c r="AX13" s="3"/>
      <c r="AY13" s="3"/>
      <c r="AZ13" s="3"/>
      <c r="BA13" s="3"/>
      <c r="BB13" s="5"/>
      <c r="BC13" s="3"/>
      <c r="BD13" s="3"/>
      <c r="BE13" s="3"/>
      <c r="BF13" s="3"/>
      <c r="BG13" s="3"/>
      <c r="BH13" s="3"/>
      <c r="BI13" s="3"/>
      <c r="BJ13" s="3"/>
      <c r="BK13" s="5"/>
      <c r="BL13" s="3"/>
      <c r="BM13" s="3"/>
      <c r="BN13" s="3"/>
      <c r="BO13" s="3"/>
      <c r="BP13" s="3"/>
      <c r="BQ13" s="3"/>
      <c r="BR13" s="3"/>
      <c r="BS13" s="3"/>
    </row>
    <row r="14" spans="1:71" x14ac:dyDescent="0.2">
      <c r="A14" s="4">
        <v>37005</v>
      </c>
      <c r="B14" s="3">
        <v>0</v>
      </c>
      <c r="C14" s="3">
        <v>5.5</v>
      </c>
      <c r="D14" s="3">
        <v>1.8</v>
      </c>
      <c r="E14" s="3">
        <v>-2</v>
      </c>
      <c r="F14" s="3">
        <v>-0.7</v>
      </c>
      <c r="G14" s="3">
        <v>1</v>
      </c>
      <c r="H14" s="3">
        <v>-0.3</v>
      </c>
      <c r="I14" s="3">
        <v>-0.7</v>
      </c>
      <c r="J14" s="3">
        <v>-1.7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5">
        <v>0</v>
      </c>
      <c r="AJ14" s="5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1</v>
      </c>
      <c r="AW14" s="3">
        <v>1.1000000000000001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2">
      <c r="A15" s="4">
        <v>37006</v>
      </c>
      <c r="B15" s="3">
        <v>0</v>
      </c>
      <c r="C15" s="3">
        <v>5.5</v>
      </c>
      <c r="D15" s="3">
        <v>1.8</v>
      </c>
      <c r="E15" s="3">
        <v>-2</v>
      </c>
      <c r="F15" s="3">
        <v>-0.7</v>
      </c>
      <c r="G15" s="3">
        <v>1</v>
      </c>
      <c r="H15" s="3">
        <v>-0.3</v>
      </c>
      <c r="I15" s="3">
        <v>-0.7</v>
      </c>
      <c r="J15" s="3">
        <v>-1.7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5">
        <v>0</v>
      </c>
      <c r="AJ15" s="5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1.1000000000000001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x14ac:dyDescent="0.2">
      <c r="A16" s="4">
        <v>37007</v>
      </c>
      <c r="B16" s="3">
        <v>0</v>
      </c>
      <c r="C16" s="3">
        <v>5.5</v>
      </c>
      <c r="D16" s="3">
        <v>1.8</v>
      </c>
      <c r="E16" s="3">
        <v>-2</v>
      </c>
      <c r="F16" s="3">
        <v>-0.7</v>
      </c>
      <c r="G16" s="3">
        <v>1</v>
      </c>
      <c r="H16" s="3">
        <v>-0.3</v>
      </c>
      <c r="I16" s="3">
        <v>-0.7</v>
      </c>
      <c r="J16" s="3">
        <v>-1.7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5">
        <v>0</v>
      </c>
      <c r="AJ16" s="5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</v>
      </c>
      <c r="AW16" s="3">
        <v>1.1000000000000001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x14ac:dyDescent="0.2">
      <c r="A17" s="4">
        <v>37008</v>
      </c>
      <c r="B17" s="3">
        <v>0</v>
      </c>
      <c r="C17" s="3">
        <v>5.5</v>
      </c>
      <c r="D17" s="3">
        <v>1.8</v>
      </c>
      <c r="E17" s="3">
        <v>-2</v>
      </c>
      <c r="F17" s="3">
        <v>-0.7</v>
      </c>
      <c r="G17" s="3">
        <v>1</v>
      </c>
      <c r="H17" s="3">
        <v>-0.3</v>
      </c>
      <c r="I17" s="3">
        <v>-0.7</v>
      </c>
      <c r="J17" s="3">
        <v>-1.7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5">
        <v>0</v>
      </c>
      <c r="AJ17" s="5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</v>
      </c>
      <c r="AW17" s="3">
        <v>1.1000000000000001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x14ac:dyDescent="0.2">
      <c r="A18" s="4">
        <v>37009</v>
      </c>
      <c r="B18" s="3">
        <v>0</v>
      </c>
      <c r="C18" s="3">
        <v>5.5</v>
      </c>
      <c r="D18" s="3">
        <v>1.8</v>
      </c>
      <c r="E18" s="3">
        <v>-2</v>
      </c>
      <c r="F18" s="3">
        <v>-0.7</v>
      </c>
      <c r="G18" s="3">
        <v>1</v>
      </c>
      <c r="H18" s="3">
        <v>-0.3</v>
      </c>
      <c r="I18" s="3">
        <v>-0.7</v>
      </c>
      <c r="J18" s="3">
        <v>-1.7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5">
        <v>0</v>
      </c>
      <c r="AJ18" s="5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1</v>
      </c>
      <c r="AW18" s="3">
        <v>1.1000000000000001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x14ac:dyDescent="0.2">
      <c r="A19" s="4">
        <v>37010</v>
      </c>
      <c r="B19" s="3">
        <v>0</v>
      </c>
      <c r="C19" s="3">
        <v>5.5</v>
      </c>
      <c r="D19" s="3">
        <v>1.8</v>
      </c>
      <c r="E19" s="3">
        <v>-2</v>
      </c>
      <c r="F19" s="3">
        <v>-0.7</v>
      </c>
      <c r="G19" s="3">
        <v>1</v>
      </c>
      <c r="H19" s="3">
        <v>-0.3</v>
      </c>
      <c r="I19" s="3">
        <v>-0.7</v>
      </c>
      <c r="J19" s="3">
        <v>-1.7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5">
        <v>0</v>
      </c>
      <c r="AJ19" s="5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1</v>
      </c>
      <c r="AW19" s="3">
        <v>0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x14ac:dyDescent="0.2">
      <c r="A20" s="4">
        <v>37011</v>
      </c>
      <c r="B20" s="3">
        <v>0</v>
      </c>
      <c r="C20" s="3">
        <v>5.5</v>
      </c>
      <c r="D20" s="3">
        <v>1.8</v>
      </c>
      <c r="E20" s="3">
        <v>-2</v>
      </c>
      <c r="F20" s="3">
        <v>-0.7</v>
      </c>
      <c r="G20" s="3">
        <v>1</v>
      </c>
      <c r="H20" s="3">
        <v>-3.3</v>
      </c>
      <c r="I20" s="3">
        <v>-0.7</v>
      </c>
      <c r="J20" s="3">
        <v>-1.7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5">
        <v>0</v>
      </c>
      <c r="AJ20" s="5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x14ac:dyDescent="0.2">
      <c r="A21" s="4" t="s">
        <v>130</v>
      </c>
      <c r="B21" s="3">
        <v>-43.9</v>
      </c>
      <c r="C21" s="3">
        <v>-30.9</v>
      </c>
      <c r="D21" s="3">
        <v>30.9</v>
      </c>
      <c r="E21" s="3">
        <v>0</v>
      </c>
      <c r="F21" s="3">
        <v>0</v>
      </c>
      <c r="G21" s="3">
        <v>0</v>
      </c>
      <c r="H21" s="3">
        <v>-123.7</v>
      </c>
      <c r="I21" s="3">
        <v>0</v>
      </c>
      <c r="J21" s="3">
        <v>0</v>
      </c>
      <c r="K21" s="3">
        <v>0</v>
      </c>
      <c r="L21" s="3">
        <v>0</v>
      </c>
      <c r="M21" s="3">
        <v>46.4</v>
      </c>
      <c r="N21" s="3">
        <v>51.6</v>
      </c>
      <c r="O21" s="3">
        <v>0.5</v>
      </c>
      <c r="P21" s="3">
        <v>0</v>
      </c>
      <c r="Q21" s="3">
        <v>0</v>
      </c>
      <c r="R21" s="3">
        <v>-173.9</v>
      </c>
      <c r="S21" s="3">
        <v>26.7</v>
      </c>
      <c r="T21" s="3">
        <v>305.8</v>
      </c>
      <c r="U21" s="3">
        <v>-90.9</v>
      </c>
      <c r="V21" s="3">
        <v>0</v>
      </c>
      <c r="W21" s="3">
        <v>154.6</v>
      </c>
      <c r="X21" s="3">
        <v>0</v>
      </c>
      <c r="Y21" s="3">
        <v>-0.4</v>
      </c>
      <c r="Z21" s="3">
        <v>96.9</v>
      </c>
      <c r="AA21" s="3">
        <v>-116.3</v>
      </c>
      <c r="AB21" s="3">
        <v>0</v>
      </c>
      <c r="AC21" s="3">
        <v>0</v>
      </c>
      <c r="AD21" s="3">
        <v>0</v>
      </c>
      <c r="AE21" s="3">
        <v>0</v>
      </c>
      <c r="AF21" s="3">
        <v>150</v>
      </c>
      <c r="AG21" s="3">
        <v>46.4</v>
      </c>
      <c r="AH21" s="3">
        <v>86</v>
      </c>
      <c r="AI21" s="5">
        <v>0.5</v>
      </c>
      <c r="AJ21" s="5">
        <v>62.9</v>
      </c>
      <c r="AK21" s="3">
        <v>-4.2</v>
      </c>
      <c r="AL21" s="3">
        <v>1.2</v>
      </c>
      <c r="AM21" s="3">
        <v>87.8</v>
      </c>
      <c r="AN21" s="3">
        <v>0</v>
      </c>
      <c r="AO21" s="3">
        <v>0</v>
      </c>
      <c r="AP21" s="3">
        <v>-30.9</v>
      </c>
      <c r="AQ21" s="3">
        <v>-73.099999999999994</v>
      </c>
      <c r="AR21" s="3">
        <v>0</v>
      </c>
      <c r="AS21" s="3">
        <v>15.5</v>
      </c>
      <c r="AT21" s="3">
        <v>88.1</v>
      </c>
      <c r="AU21" s="3">
        <v>0</v>
      </c>
      <c r="AV21" s="3">
        <v>1</v>
      </c>
      <c r="AW21" s="3">
        <v>0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x14ac:dyDescent="0.2">
      <c r="A22" s="4" t="s">
        <v>131</v>
      </c>
      <c r="B22" s="3">
        <v>1.5</v>
      </c>
      <c r="C22" s="3">
        <v>-29.8</v>
      </c>
      <c r="D22" s="3">
        <v>29.8</v>
      </c>
      <c r="E22" s="3">
        <v>0</v>
      </c>
      <c r="F22" s="3">
        <v>0</v>
      </c>
      <c r="G22" s="3">
        <v>0</v>
      </c>
      <c r="H22" s="3">
        <v>-119.2</v>
      </c>
      <c r="I22" s="3">
        <v>0</v>
      </c>
      <c r="J22" s="3">
        <v>0</v>
      </c>
      <c r="K22" s="3">
        <v>0</v>
      </c>
      <c r="L22" s="3">
        <v>0</v>
      </c>
      <c r="M22" s="3">
        <v>44.7</v>
      </c>
      <c r="N22" s="3">
        <v>4.5</v>
      </c>
      <c r="O22" s="3">
        <v>0.5</v>
      </c>
      <c r="P22" s="3">
        <v>0</v>
      </c>
      <c r="Q22" s="3">
        <v>59.6</v>
      </c>
      <c r="R22" s="3">
        <v>-77.2</v>
      </c>
      <c r="S22" s="3">
        <v>25.7</v>
      </c>
      <c r="T22" s="3">
        <v>8.9</v>
      </c>
      <c r="U22" s="3">
        <v>-42.9</v>
      </c>
      <c r="V22" s="3">
        <v>0</v>
      </c>
      <c r="W22" s="3">
        <v>119.2</v>
      </c>
      <c r="X22" s="3">
        <v>0</v>
      </c>
      <c r="Y22" s="3">
        <v>-0.4</v>
      </c>
      <c r="Z22" s="3">
        <v>-249.1</v>
      </c>
      <c r="AA22" s="3">
        <v>-112</v>
      </c>
      <c r="AB22" s="3">
        <v>0</v>
      </c>
      <c r="AC22" s="3">
        <v>0</v>
      </c>
      <c r="AD22" s="3">
        <v>0</v>
      </c>
      <c r="AE22" s="3">
        <v>0</v>
      </c>
      <c r="AF22" s="3">
        <v>101.3</v>
      </c>
      <c r="AG22" s="3">
        <v>44.7</v>
      </c>
      <c r="AH22" s="3">
        <v>-69.599999999999994</v>
      </c>
      <c r="AI22" s="5">
        <v>0.5</v>
      </c>
      <c r="AJ22" s="5">
        <v>61.6</v>
      </c>
      <c r="AK22" s="3">
        <v>-4.0999999999999996</v>
      </c>
      <c r="AL22" s="3">
        <v>1.1000000000000001</v>
      </c>
      <c r="AM22" s="3">
        <v>84.7</v>
      </c>
      <c r="AN22" s="3">
        <v>0</v>
      </c>
      <c r="AO22" s="3">
        <v>0</v>
      </c>
      <c r="AP22" s="3">
        <v>-38.700000000000003</v>
      </c>
      <c r="AQ22" s="3">
        <v>-79.400000000000006</v>
      </c>
      <c r="AR22" s="3">
        <v>0</v>
      </c>
      <c r="AS22" s="3">
        <v>14.9</v>
      </c>
      <c r="AT22" s="3">
        <v>41.7</v>
      </c>
      <c r="AU22" s="3">
        <v>0</v>
      </c>
      <c r="AV22" s="3">
        <v>1</v>
      </c>
      <c r="AW22" s="3">
        <v>0</v>
      </c>
      <c r="AX22" s="3"/>
      <c r="AY22" s="3"/>
      <c r="AZ22" s="3"/>
      <c r="BA22" s="3"/>
      <c r="BB22" s="5"/>
      <c r="BC22" s="3"/>
      <c r="BD22" s="3"/>
      <c r="BE22" s="3"/>
      <c r="BF22" s="3"/>
      <c r="BG22" s="3"/>
      <c r="BH22" s="3"/>
      <c r="BI22" s="3"/>
      <c r="BJ22" s="3"/>
      <c r="BK22" s="5"/>
      <c r="BL22" s="3"/>
      <c r="BM22" s="3"/>
      <c r="BN22" s="3"/>
      <c r="BO22" s="3"/>
      <c r="BP22" s="3"/>
      <c r="BQ22" s="3"/>
      <c r="BR22" s="3"/>
      <c r="BS22" s="3"/>
    </row>
    <row r="23" spans="1:71" x14ac:dyDescent="0.2">
      <c r="A23" s="4" t="s">
        <v>132</v>
      </c>
      <c r="B23" s="3">
        <v>1.7</v>
      </c>
      <c r="C23" s="3">
        <v>-30.7</v>
      </c>
      <c r="D23" s="3">
        <v>30.7</v>
      </c>
      <c r="E23" s="3">
        <v>0</v>
      </c>
      <c r="F23" s="3">
        <v>0</v>
      </c>
      <c r="G23" s="3">
        <v>0</v>
      </c>
      <c r="H23" s="3">
        <v>-122.7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36.4</v>
      </c>
      <c r="O23" s="3">
        <v>0.5</v>
      </c>
      <c r="P23" s="3">
        <v>0</v>
      </c>
      <c r="Q23" s="3">
        <v>61.3</v>
      </c>
      <c r="R23" s="3">
        <v>-64.900000000000006</v>
      </c>
      <c r="S23" s="3">
        <v>26.1</v>
      </c>
      <c r="T23" s="3">
        <v>190.7</v>
      </c>
      <c r="U23" s="3">
        <v>5.0999999999999996</v>
      </c>
      <c r="V23" s="3">
        <v>0</v>
      </c>
      <c r="W23" s="3">
        <v>122.7</v>
      </c>
      <c r="X23" s="3">
        <v>0</v>
      </c>
      <c r="Y23" s="3">
        <v>-0.4</v>
      </c>
      <c r="Z23" s="3">
        <v>-256.60000000000002</v>
      </c>
      <c r="AA23" s="3">
        <v>-115.3</v>
      </c>
      <c r="AB23" s="3">
        <v>0</v>
      </c>
      <c r="AC23" s="3">
        <v>0</v>
      </c>
      <c r="AD23" s="3">
        <v>0</v>
      </c>
      <c r="AE23" s="3">
        <v>0</v>
      </c>
      <c r="AF23" s="3">
        <v>104.3</v>
      </c>
      <c r="AG23" s="3">
        <v>0</v>
      </c>
      <c r="AH23" s="3">
        <v>-104.7</v>
      </c>
      <c r="AI23" s="5">
        <v>0.5</v>
      </c>
      <c r="AJ23" s="5">
        <v>-3.6</v>
      </c>
      <c r="AK23" s="3">
        <v>-4.5999999999999996</v>
      </c>
      <c r="AL23" s="3">
        <v>1.2</v>
      </c>
      <c r="AM23" s="3">
        <v>87</v>
      </c>
      <c r="AN23" s="3">
        <v>0</v>
      </c>
      <c r="AO23" s="3">
        <v>0</v>
      </c>
      <c r="AP23" s="3">
        <v>-39.9</v>
      </c>
      <c r="AQ23" s="3">
        <v>-81.7</v>
      </c>
      <c r="AR23" s="3">
        <v>0</v>
      </c>
      <c r="AS23" s="3">
        <v>15.3</v>
      </c>
      <c r="AT23" s="3">
        <v>12.3</v>
      </c>
      <c r="AU23" s="3">
        <v>0</v>
      </c>
      <c r="AV23" s="3">
        <v>1</v>
      </c>
      <c r="AW23" s="3">
        <v>0</v>
      </c>
      <c r="AX23" s="3"/>
      <c r="AY23" s="3"/>
      <c r="AZ23" s="3"/>
      <c r="BA23" s="3"/>
      <c r="BB23" s="5"/>
      <c r="BC23" s="3"/>
      <c r="BD23" s="3"/>
      <c r="BE23" s="3"/>
      <c r="BF23" s="3"/>
      <c r="BG23" s="3"/>
      <c r="BH23" s="3"/>
      <c r="BI23" s="3"/>
      <c r="BJ23" s="3"/>
      <c r="BK23" s="5"/>
      <c r="BL23" s="3"/>
      <c r="BM23" s="3"/>
      <c r="BN23" s="3"/>
      <c r="BO23" s="3"/>
      <c r="BP23" s="3"/>
      <c r="BQ23" s="3"/>
      <c r="BR23" s="3"/>
      <c r="BS23" s="3"/>
    </row>
    <row r="24" spans="1:71" x14ac:dyDescent="0.2">
      <c r="A24" s="4" t="s">
        <v>133</v>
      </c>
      <c r="B24" s="3">
        <v>1.7</v>
      </c>
      <c r="C24" s="3">
        <v>-30.6</v>
      </c>
      <c r="D24" s="3">
        <v>30.6</v>
      </c>
      <c r="E24" s="3">
        <v>0</v>
      </c>
      <c r="F24" s="3">
        <v>0</v>
      </c>
      <c r="G24" s="3">
        <v>0</v>
      </c>
      <c r="H24" s="3">
        <v>-122.2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48.4</v>
      </c>
      <c r="O24" s="3">
        <v>0</v>
      </c>
      <c r="P24" s="3">
        <v>0</v>
      </c>
      <c r="Q24" s="3">
        <v>61.1</v>
      </c>
      <c r="R24" s="3">
        <v>-54.3</v>
      </c>
      <c r="S24" s="3">
        <v>33</v>
      </c>
      <c r="T24" s="3">
        <v>-44.1</v>
      </c>
      <c r="U24" s="3">
        <v>-44.3</v>
      </c>
      <c r="V24" s="3">
        <v>0</v>
      </c>
      <c r="W24" s="3">
        <v>122.2</v>
      </c>
      <c r="X24" s="3">
        <v>0</v>
      </c>
      <c r="Y24" s="3">
        <v>-0.4</v>
      </c>
      <c r="Z24" s="3">
        <v>-408.4</v>
      </c>
      <c r="AA24" s="3">
        <v>-114.9</v>
      </c>
      <c r="AB24" s="3">
        <v>0</v>
      </c>
      <c r="AC24" s="3">
        <v>0</v>
      </c>
      <c r="AD24" s="3">
        <v>0</v>
      </c>
      <c r="AE24" s="3">
        <v>0</v>
      </c>
      <c r="AF24" s="3">
        <v>103.9</v>
      </c>
      <c r="AG24" s="3">
        <v>0</v>
      </c>
      <c r="AH24" s="3">
        <v>-111</v>
      </c>
      <c r="AI24" s="5">
        <v>0</v>
      </c>
      <c r="AJ24" s="5">
        <v>6.8</v>
      </c>
      <c r="AK24" s="3">
        <v>2.4</v>
      </c>
      <c r="AL24" s="3">
        <v>1.1000000000000001</v>
      </c>
      <c r="AM24" s="3">
        <v>86.6</v>
      </c>
      <c r="AN24" s="3">
        <v>0</v>
      </c>
      <c r="AO24" s="3">
        <v>0</v>
      </c>
      <c r="AP24" s="3">
        <v>-39.700000000000003</v>
      </c>
      <c r="AQ24" s="3">
        <v>-81.400000000000006</v>
      </c>
      <c r="AR24" s="3">
        <v>0</v>
      </c>
      <c r="AS24" s="3">
        <v>15.3</v>
      </c>
      <c r="AT24" s="3">
        <v>12.2</v>
      </c>
      <c r="AU24" s="3">
        <v>0</v>
      </c>
      <c r="AV24" s="3">
        <v>1</v>
      </c>
      <c r="AW24" s="3">
        <v>0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">
      <c r="A25" s="4" t="s">
        <v>134</v>
      </c>
      <c r="B25" s="3">
        <v>1.5</v>
      </c>
      <c r="C25" s="3">
        <v>-29.5</v>
      </c>
      <c r="D25" s="3">
        <v>29.5</v>
      </c>
      <c r="E25" s="3">
        <v>0</v>
      </c>
      <c r="F25" s="3">
        <v>0</v>
      </c>
      <c r="G25" s="3">
        <v>0</v>
      </c>
      <c r="H25" s="3">
        <v>-117.8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-17.100000000000001</v>
      </c>
      <c r="O25" s="3">
        <v>0</v>
      </c>
      <c r="P25" s="3">
        <v>0</v>
      </c>
      <c r="Q25" s="3">
        <v>58.9</v>
      </c>
      <c r="R25" s="3">
        <v>-50.6</v>
      </c>
      <c r="S25" s="3">
        <v>33.299999999999997</v>
      </c>
      <c r="T25" s="3">
        <v>51.8</v>
      </c>
      <c r="U25" s="3">
        <v>-28</v>
      </c>
      <c r="V25" s="3">
        <v>0</v>
      </c>
      <c r="W25" s="3">
        <v>117.8</v>
      </c>
      <c r="X25" s="3">
        <v>0</v>
      </c>
      <c r="Y25" s="3">
        <v>-0.4</v>
      </c>
      <c r="Z25" s="3">
        <v>-393.5</v>
      </c>
      <c r="AA25" s="3">
        <v>-110.8</v>
      </c>
      <c r="AB25" s="3">
        <v>0</v>
      </c>
      <c r="AC25" s="3">
        <v>0</v>
      </c>
      <c r="AD25" s="3">
        <v>0</v>
      </c>
      <c r="AE25" s="3">
        <v>0</v>
      </c>
      <c r="AF25" s="3">
        <v>406.4</v>
      </c>
      <c r="AG25" s="3">
        <v>0</v>
      </c>
      <c r="AH25" s="3">
        <v>-111.8</v>
      </c>
      <c r="AI25" s="5">
        <v>0</v>
      </c>
      <c r="AJ25" s="5">
        <v>8.3000000000000007</v>
      </c>
      <c r="AK25" s="3">
        <v>3.9</v>
      </c>
      <c r="AL25" s="3">
        <v>1.1000000000000001</v>
      </c>
      <c r="AM25" s="3">
        <v>83.6</v>
      </c>
      <c r="AN25" s="3">
        <v>0</v>
      </c>
      <c r="AO25" s="3">
        <v>0</v>
      </c>
      <c r="AP25" s="3">
        <v>-38.299999999999997</v>
      </c>
      <c r="AQ25" s="3">
        <v>-78.5</v>
      </c>
      <c r="AR25" s="3">
        <v>0</v>
      </c>
      <c r="AS25" s="3">
        <v>14.7</v>
      </c>
      <c r="AT25" s="3">
        <v>318.10000000000002</v>
      </c>
      <c r="AU25" s="3">
        <v>0</v>
      </c>
      <c r="AV25" s="3">
        <v>1</v>
      </c>
      <c r="AW25" s="3">
        <v>0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x14ac:dyDescent="0.2">
      <c r="A26" s="4" t="s">
        <v>135</v>
      </c>
      <c r="B26" s="3">
        <v>-3.3</v>
      </c>
      <c r="C26" s="3">
        <v>-30.3</v>
      </c>
      <c r="D26" s="3">
        <v>30.3</v>
      </c>
      <c r="E26" s="3">
        <v>0</v>
      </c>
      <c r="F26" s="3">
        <v>0</v>
      </c>
      <c r="G26" s="3">
        <v>0</v>
      </c>
      <c r="H26" s="3">
        <v>-121.3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-32.5</v>
      </c>
      <c r="O26" s="3">
        <v>0</v>
      </c>
      <c r="P26" s="3">
        <v>0</v>
      </c>
      <c r="Q26" s="3">
        <v>60.6</v>
      </c>
      <c r="R26" s="3">
        <v>-91.7</v>
      </c>
      <c r="S26" s="3">
        <v>45.5</v>
      </c>
      <c r="T26" s="3">
        <v>-1.7</v>
      </c>
      <c r="U26" s="3">
        <v>-95.6</v>
      </c>
      <c r="V26" s="3">
        <v>30.3</v>
      </c>
      <c r="W26" s="3">
        <v>121.3</v>
      </c>
      <c r="X26" s="3">
        <v>0</v>
      </c>
      <c r="Y26" s="3">
        <v>-0.5</v>
      </c>
      <c r="Z26" s="3">
        <v>-405.3</v>
      </c>
      <c r="AA26" s="3">
        <v>-114</v>
      </c>
      <c r="AB26" s="3">
        <v>0</v>
      </c>
      <c r="AC26" s="3">
        <v>0</v>
      </c>
      <c r="AD26" s="3">
        <v>3.9</v>
      </c>
      <c r="AE26" s="3">
        <v>0</v>
      </c>
      <c r="AF26" s="3">
        <v>-30.3</v>
      </c>
      <c r="AG26" s="3">
        <v>0</v>
      </c>
      <c r="AH26" s="3">
        <v>36.9</v>
      </c>
      <c r="AI26" s="5">
        <v>0</v>
      </c>
      <c r="AJ26" s="5">
        <v>-31.1</v>
      </c>
      <c r="AK26" s="3">
        <v>15.2</v>
      </c>
      <c r="AL26" s="3">
        <v>1.1000000000000001</v>
      </c>
      <c r="AM26" s="3">
        <v>85.9</v>
      </c>
      <c r="AN26" s="3">
        <v>30.3</v>
      </c>
      <c r="AO26" s="3">
        <v>0</v>
      </c>
      <c r="AP26" s="3">
        <v>-39.4</v>
      </c>
      <c r="AQ26" s="3">
        <v>-80.8</v>
      </c>
      <c r="AR26" s="3">
        <v>11.8</v>
      </c>
      <c r="AS26" s="3">
        <v>15.2</v>
      </c>
      <c r="AT26" s="3">
        <v>-91</v>
      </c>
      <c r="AU26" s="3">
        <v>0</v>
      </c>
      <c r="AV26" s="3">
        <v>1</v>
      </c>
      <c r="AW26" s="3">
        <v>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2">
      <c r="A27" s="4" t="s">
        <v>136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-134.19999999999999</v>
      </c>
      <c r="O27" s="3">
        <v>0</v>
      </c>
      <c r="P27" s="3">
        <v>0</v>
      </c>
      <c r="Q27" s="3">
        <v>0</v>
      </c>
      <c r="R27" s="3">
        <v>95</v>
      </c>
      <c r="S27" s="3">
        <v>0</v>
      </c>
      <c r="T27" s="3">
        <v>40.9</v>
      </c>
      <c r="U27" s="3">
        <v>40.5</v>
      </c>
      <c r="V27" s="3">
        <v>29.2</v>
      </c>
      <c r="W27" s="3">
        <v>-43.8</v>
      </c>
      <c r="X27" s="3">
        <v>0</v>
      </c>
      <c r="Y27" s="3">
        <v>-0.5</v>
      </c>
      <c r="Z27" s="3">
        <v>-129</v>
      </c>
      <c r="AA27" s="3">
        <v>-19.899999999999999</v>
      </c>
      <c r="AB27" s="3">
        <v>0</v>
      </c>
      <c r="AC27" s="3">
        <v>0</v>
      </c>
      <c r="AD27" s="3">
        <v>3.9</v>
      </c>
      <c r="AE27" s="3">
        <v>0</v>
      </c>
      <c r="AF27" s="3">
        <v>0</v>
      </c>
      <c r="AG27" s="3">
        <v>0</v>
      </c>
      <c r="AH27" s="3">
        <v>-265.60000000000002</v>
      </c>
      <c r="AI27" s="5">
        <v>0</v>
      </c>
      <c r="AJ27" s="5">
        <v>-80.400000000000006</v>
      </c>
      <c r="AK27" s="3">
        <v>0</v>
      </c>
      <c r="AL27" s="3">
        <v>0</v>
      </c>
      <c r="AM27" s="3">
        <v>24.4</v>
      </c>
      <c r="AN27" s="3">
        <v>26.3</v>
      </c>
      <c r="AO27" s="3">
        <v>0</v>
      </c>
      <c r="AP27" s="3">
        <v>-8.8000000000000007</v>
      </c>
      <c r="AQ27" s="3">
        <v>-77.900000000000006</v>
      </c>
      <c r="AR27" s="3">
        <v>16.399999999999999</v>
      </c>
      <c r="AS27" s="3">
        <v>14.6</v>
      </c>
      <c r="AT27" s="3">
        <v>0</v>
      </c>
      <c r="AU27" s="3">
        <v>0</v>
      </c>
      <c r="AV27" s="3">
        <v>1</v>
      </c>
      <c r="AW27" s="3">
        <v>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">
      <c r="A28" s="4" t="s">
        <v>137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-141.69999999999999</v>
      </c>
      <c r="O28" s="3">
        <v>0</v>
      </c>
      <c r="P28" s="3">
        <v>0</v>
      </c>
      <c r="Q28" s="3">
        <v>0</v>
      </c>
      <c r="R28" s="3">
        <v>203.2</v>
      </c>
      <c r="S28" s="3">
        <v>37.700000000000003</v>
      </c>
      <c r="T28" s="3">
        <v>-8.3000000000000007</v>
      </c>
      <c r="U28" s="3">
        <v>39.700000000000003</v>
      </c>
      <c r="V28" s="3">
        <v>30.1</v>
      </c>
      <c r="W28" s="3">
        <v>-45.1</v>
      </c>
      <c r="X28" s="3">
        <v>0</v>
      </c>
      <c r="Y28" s="3">
        <v>-1.4</v>
      </c>
      <c r="Z28" s="3">
        <v>-133</v>
      </c>
      <c r="AA28" s="3">
        <v>-15.3</v>
      </c>
      <c r="AB28" s="3">
        <v>0</v>
      </c>
      <c r="AC28" s="3">
        <v>0</v>
      </c>
      <c r="AD28" s="3">
        <v>3.9</v>
      </c>
      <c r="AE28" s="3">
        <v>0</v>
      </c>
      <c r="AF28" s="3">
        <v>0</v>
      </c>
      <c r="AG28" s="3">
        <v>0</v>
      </c>
      <c r="AH28" s="3">
        <v>-278.3</v>
      </c>
      <c r="AI28" s="5">
        <v>0</v>
      </c>
      <c r="AJ28" s="5">
        <v>22.6</v>
      </c>
      <c r="AK28" s="3">
        <v>37.700000000000003</v>
      </c>
      <c r="AL28" s="3">
        <v>0</v>
      </c>
      <c r="AM28" s="3">
        <v>24</v>
      </c>
      <c r="AN28" s="3">
        <v>27.1</v>
      </c>
      <c r="AO28" s="3">
        <v>0</v>
      </c>
      <c r="AP28" s="3">
        <v>-9</v>
      </c>
      <c r="AQ28" s="3">
        <v>-75.099999999999994</v>
      </c>
      <c r="AR28" s="3">
        <v>13.5</v>
      </c>
      <c r="AS28" s="3">
        <v>15</v>
      </c>
      <c r="AT28" s="3">
        <v>0</v>
      </c>
      <c r="AU28" s="3">
        <v>0</v>
      </c>
      <c r="AV28" s="3">
        <v>1</v>
      </c>
      <c r="AW28" s="3">
        <v>0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">
      <c r="A29" s="4" t="s">
        <v>138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3.1</v>
      </c>
      <c r="O29" s="3">
        <v>0</v>
      </c>
      <c r="P29" s="3">
        <v>0</v>
      </c>
      <c r="Q29" s="3">
        <v>0</v>
      </c>
      <c r="R29" s="3">
        <v>181.9</v>
      </c>
      <c r="S29" s="3">
        <v>37.5</v>
      </c>
      <c r="T29" s="3">
        <v>-104.9</v>
      </c>
      <c r="U29" s="3">
        <v>46.3</v>
      </c>
      <c r="V29" s="3">
        <v>30</v>
      </c>
      <c r="W29" s="3">
        <v>-45</v>
      </c>
      <c r="X29" s="3">
        <v>0</v>
      </c>
      <c r="Y29" s="3">
        <v>-1.1000000000000001</v>
      </c>
      <c r="Z29" s="3">
        <v>-136.30000000000001</v>
      </c>
      <c r="AA29" s="3">
        <v>-15.3</v>
      </c>
      <c r="AB29" s="3">
        <v>0</v>
      </c>
      <c r="AC29" s="3">
        <v>0</v>
      </c>
      <c r="AD29" s="3">
        <v>3.9</v>
      </c>
      <c r="AE29" s="3">
        <v>0</v>
      </c>
      <c r="AF29" s="3">
        <v>0</v>
      </c>
      <c r="AG29" s="3">
        <v>0</v>
      </c>
      <c r="AH29" s="3">
        <v>-180.7</v>
      </c>
      <c r="AI29" s="3">
        <v>0</v>
      </c>
      <c r="AJ29" s="3">
        <v>-28</v>
      </c>
      <c r="AK29" s="3">
        <v>37.5</v>
      </c>
      <c r="AL29" s="3">
        <v>0</v>
      </c>
      <c r="AM29" s="3">
        <v>45.3</v>
      </c>
      <c r="AN29" s="3">
        <v>27</v>
      </c>
      <c r="AO29" s="3">
        <v>0</v>
      </c>
      <c r="AP29" s="3">
        <v>-9</v>
      </c>
      <c r="AQ29" s="3">
        <v>-74.8</v>
      </c>
      <c r="AR29" s="3">
        <v>14.3</v>
      </c>
      <c r="AS29" s="3">
        <v>15</v>
      </c>
      <c r="AT29" s="3">
        <v>0</v>
      </c>
      <c r="AU29" s="3">
        <v>0</v>
      </c>
      <c r="AV29" s="3">
        <v>1</v>
      </c>
      <c r="AW29" s="3">
        <v>0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">
      <c r="A30" s="4" t="s">
        <v>139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-6.9</v>
      </c>
      <c r="O30" s="3">
        <v>0</v>
      </c>
      <c r="P30" s="3">
        <v>0</v>
      </c>
      <c r="Q30" s="3">
        <v>0</v>
      </c>
      <c r="R30" s="3">
        <v>134.5</v>
      </c>
      <c r="S30" s="3">
        <v>15.8</v>
      </c>
      <c r="T30" s="3">
        <v>-94.4</v>
      </c>
      <c r="U30" s="3">
        <v>42</v>
      </c>
      <c r="V30" s="3">
        <v>27</v>
      </c>
      <c r="W30" s="3">
        <v>-40.5</v>
      </c>
      <c r="X30" s="3">
        <v>0</v>
      </c>
      <c r="Y30" s="3">
        <v>-0.9</v>
      </c>
      <c r="Z30" s="3">
        <v>-122.7</v>
      </c>
      <c r="AA30" s="3">
        <v>-13.8</v>
      </c>
      <c r="AB30" s="3">
        <v>0</v>
      </c>
      <c r="AC30" s="3">
        <v>0</v>
      </c>
      <c r="AD30" s="3">
        <v>3.9</v>
      </c>
      <c r="AE30" s="3">
        <v>0</v>
      </c>
      <c r="AF30" s="3">
        <v>0</v>
      </c>
      <c r="AG30" s="3">
        <v>0</v>
      </c>
      <c r="AH30" s="3">
        <v>-163.1</v>
      </c>
      <c r="AI30" s="3">
        <v>0</v>
      </c>
      <c r="AJ30" s="3">
        <v>-54.3</v>
      </c>
      <c r="AK30" s="3">
        <v>15.8</v>
      </c>
      <c r="AL30" s="3">
        <v>0</v>
      </c>
      <c r="AM30" s="3">
        <v>41.1</v>
      </c>
      <c r="AN30" s="3">
        <v>24.3</v>
      </c>
      <c r="AO30" s="3">
        <v>0</v>
      </c>
      <c r="AP30" s="3">
        <v>-8.1</v>
      </c>
      <c r="AQ30" s="3">
        <v>-67.3</v>
      </c>
      <c r="AR30" s="3">
        <v>25.7</v>
      </c>
      <c r="AS30" s="3">
        <v>13.5</v>
      </c>
      <c r="AT30" s="3">
        <v>0</v>
      </c>
      <c r="AU30" s="3">
        <v>0</v>
      </c>
      <c r="AV30" s="3">
        <v>1</v>
      </c>
      <c r="AW30" s="3">
        <v>0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">
      <c r="A31" s="4" t="s">
        <v>140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-8.8000000000000007</v>
      </c>
      <c r="O31" s="3">
        <v>0</v>
      </c>
      <c r="P31" s="3">
        <v>0</v>
      </c>
      <c r="Q31" s="3">
        <v>0</v>
      </c>
      <c r="R31" s="3">
        <v>119.6</v>
      </c>
      <c r="S31" s="3">
        <v>0</v>
      </c>
      <c r="T31" s="3">
        <v>-104.2</v>
      </c>
      <c r="U31" s="3">
        <v>45.8</v>
      </c>
      <c r="V31" s="3">
        <v>29.8</v>
      </c>
      <c r="W31" s="3">
        <v>-44.6</v>
      </c>
      <c r="X31" s="3">
        <v>0</v>
      </c>
      <c r="Y31" s="3">
        <v>-0.4</v>
      </c>
      <c r="Z31" s="3">
        <v>-135.30000000000001</v>
      </c>
      <c r="AA31" s="3">
        <v>-20.2</v>
      </c>
      <c r="AB31" s="3">
        <v>0</v>
      </c>
      <c r="AC31" s="3">
        <v>0</v>
      </c>
      <c r="AD31" s="3">
        <v>3.8</v>
      </c>
      <c r="AE31" s="3">
        <v>0</v>
      </c>
      <c r="AF31" s="3">
        <v>0</v>
      </c>
      <c r="AG31" s="3">
        <v>0</v>
      </c>
      <c r="AH31" s="3">
        <v>-181.6</v>
      </c>
      <c r="AI31" s="3">
        <v>0</v>
      </c>
      <c r="AJ31" s="3">
        <v>-88.7</v>
      </c>
      <c r="AK31" s="3">
        <v>0</v>
      </c>
      <c r="AL31" s="3">
        <v>0</v>
      </c>
      <c r="AM31" s="3">
        <v>44.9</v>
      </c>
      <c r="AN31" s="3">
        <v>26.8</v>
      </c>
      <c r="AO31" s="3">
        <v>0</v>
      </c>
      <c r="AP31" s="3">
        <v>-8.9</v>
      </c>
      <c r="AQ31" s="3">
        <v>-29.2</v>
      </c>
      <c r="AR31" s="3">
        <v>15.8</v>
      </c>
      <c r="AS31" s="3">
        <v>14.9</v>
      </c>
      <c r="AT31" s="3">
        <v>0</v>
      </c>
      <c r="AU31" s="3">
        <v>0</v>
      </c>
      <c r="AV31" s="3">
        <v>1</v>
      </c>
      <c r="AW31" s="3">
        <v>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">
      <c r="A32" s="4" t="s">
        <v>141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-21.9</v>
      </c>
      <c r="O32" s="3">
        <v>0</v>
      </c>
      <c r="P32" s="3">
        <v>0</v>
      </c>
      <c r="Q32" s="3">
        <v>0</v>
      </c>
      <c r="R32" s="3">
        <v>-110.8</v>
      </c>
      <c r="S32" s="3">
        <v>0</v>
      </c>
      <c r="T32" s="3">
        <v>0</v>
      </c>
      <c r="U32" s="3">
        <v>16</v>
      </c>
      <c r="V32" s="3">
        <v>0</v>
      </c>
      <c r="W32" s="3">
        <v>0</v>
      </c>
      <c r="X32" s="3">
        <v>0</v>
      </c>
      <c r="Y32" s="3">
        <v>-0.4</v>
      </c>
      <c r="Z32" s="3">
        <v>0</v>
      </c>
      <c r="AA32" s="3">
        <v>-19.5</v>
      </c>
      <c r="AB32" s="3">
        <v>0</v>
      </c>
      <c r="AC32" s="3">
        <v>0</v>
      </c>
      <c r="AD32" s="3">
        <v>3.8</v>
      </c>
      <c r="AE32" s="3">
        <v>0</v>
      </c>
      <c r="AF32" s="3">
        <v>0</v>
      </c>
      <c r="AG32" s="3">
        <v>0</v>
      </c>
      <c r="AH32" s="3">
        <v>-176.8</v>
      </c>
      <c r="AI32" s="3">
        <v>0</v>
      </c>
      <c r="AJ32" s="3">
        <v>3.9</v>
      </c>
      <c r="AK32" s="3">
        <v>0</v>
      </c>
      <c r="AL32" s="3">
        <v>0</v>
      </c>
      <c r="AM32" s="3">
        <v>43.3</v>
      </c>
      <c r="AN32" s="3">
        <v>-2.9</v>
      </c>
      <c r="AO32" s="3">
        <v>0</v>
      </c>
      <c r="AP32" s="3">
        <v>-8.6</v>
      </c>
      <c r="AQ32" s="3">
        <v>-28.1</v>
      </c>
      <c r="AR32" s="3">
        <v>20</v>
      </c>
      <c r="AS32" s="3">
        <v>14.3</v>
      </c>
      <c r="AT32" s="3">
        <v>0</v>
      </c>
      <c r="AU32" s="3">
        <v>0</v>
      </c>
      <c r="AV32" s="3">
        <v>1</v>
      </c>
      <c r="AW32" s="3">
        <v>0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">
      <c r="A33" s="4" t="s">
        <v>142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-43.3</v>
      </c>
      <c r="O33" s="3">
        <v>0</v>
      </c>
      <c r="P33" s="3">
        <v>0</v>
      </c>
      <c r="Q33" s="3">
        <v>0</v>
      </c>
      <c r="R33" s="3">
        <v>-112.5</v>
      </c>
      <c r="S33" s="3">
        <v>0</v>
      </c>
      <c r="T33" s="3">
        <v>0</v>
      </c>
      <c r="U33" s="3">
        <v>16.2</v>
      </c>
      <c r="V33" s="3">
        <v>0</v>
      </c>
      <c r="W33" s="3">
        <v>0</v>
      </c>
      <c r="X33" s="3">
        <v>0</v>
      </c>
      <c r="Y33" s="3">
        <v>-0.4</v>
      </c>
      <c r="Z33" s="3">
        <v>0</v>
      </c>
      <c r="AA33" s="3">
        <v>-111</v>
      </c>
      <c r="AB33" s="3">
        <v>0</v>
      </c>
      <c r="AC33" s="3">
        <v>0</v>
      </c>
      <c r="AD33" s="3">
        <v>3.8</v>
      </c>
      <c r="AE33" s="3">
        <v>0</v>
      </c>
      <c r="AF33" s="3">
        <v>0</v>
      </c>
      <c r="AG33" s="3">
        <v>0</v>
      </c>
      <c r="AH33" s="3">
        <v>-42.1</v>
      </c>
      <c r="AI33" s="3">
        <v>0</v>
      </c>
      <c r="AJ33" s="3">
        <v>5.6</v>
      </c>
      <c r="AK33" s="3">
        <v>0</v>
      </c>
      <c r="AL33" s="3">
        <v>0</v>
      </c>
      <c r="AM33" s="3">
        <v>44.4</v>
      </c>
      <c r="AN33" s="3">
        <v>-3</v>
      </c>
      <c r="AO33" s="3">
        <v>0</v>
      </c>
      <c r="AP33" s="3">
        <v>-8.9</v>
      </c>
      <c r="AQ33" s="3">
        <v>-28.9</v>
      </c>
      <c r="AR33" s="3">
        <v>17.3</v>
      </c>
      <c r="AS33" s="3">
        <v>14.8</v>
      </c>
      <c r="AT33" s="3">
        <v>0</v>
      </c>
      <c r="AU33" s="3">
        <v>0</v>
      </c>
      <c r="AV33" s="3">
        <v>1</v>
      </c>
      <c r="AW33" s="3">
        <v>0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2">
      <c r="A34" s="4" t="s">
        <v>143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>
        <v>0</v>
      </c>
      <c r="K34" s="3">
        <v>0</v>
      </c>
      <c r="L34" s="3">
        <v>0</v>
      </c>
      <c r="M34" s="3">
        <v>0</v>
      </c>
      <c r="N34" s="3">
        <v>-23.5</v>
      </c>
      <c r="O34" s="3">
        <v>0</v>
      </c>
      <c r="P34" s="3">
        <v>0</v>
      </c>
      <c r="Q34" s="3">
        <v>0</v>
      </c>
      <c r="R34" s="3">
        <v>-109.9</v>
      </c>
      <c r="S34" s="3">
        <v>0</v>
      </c>
      <c r="T34" s="3">
        <v>0</v>
      </c>
      <c r="U34" s="3">
        <v>15.7</v>
      </c>
      <c r="V34" s="3">
        <v>0</v>
      </c>
      <c r="W34" s="3">
        <v>0</v>
      </c>
      <c r="X34" s="3">
        <v>0</v>
      </c>
      <c r="Y34" s="3">
        <v>-0.4</v>
      </c>
      <c r="Z34" s="3">
        <v>0</v>
      </c>
      <c r="AA34" s="3">
        <v>-107</v>
      </c>
      <c r="AB34" s="3">
        <v>0</v>
      </c>
      <c r="AC34" s="3">
        <v>0</v>
      </c>
      <c r="AD34" s="3">
        <v>3.8</v>
      </c>
      <c r="AE34" s="3">
        <v>0</v>
      </c>
      <c r="AF34" s="3">
        <v>0</v>
      </c>
      <c r="AG34" s="3">
        <v>0</v>
      </c>
      <c r="AH34" s="3">
        <v>-177.2</v>
      </c>
      <c r="AI34" s="3">
        <v>0</v>
      </c>
      <c r="AJ34" s="3">
        <v>4</v>
      </c>
      <c r="AK34" s="3">
        <v>0</v>
      </c>
      <c r="AL34" s="3">
        <v>0</v>
      </c>
      <c r="AM34" s="3">
        <v>42.9</v>
      </c>
      <c r="AN34" s="3">
        <v>-2.8</v>
      </c>
      <c r="AO34" s="3">
        <v>0</v>
      </c>
      <c r="AP34" s="3">
        <v>-8.5</v>
      </c>
      <c r="AQ34" s="3">
        <v>-27.9</v>
      </c>
      <c r="AR34" s="3">
        <v>21.4</v>
      </c>
      <c r="AS34" s="3">
        <v>14.2</v>
      </c>
      <c r="AT34" s="3">
        <v>0</v>
      </c>
      <c r="AU34" s="3">
        <v>0</v>
      </c>
      <c r="AV34" s="3">
        <v>1</v>
      </c>
      <c r="AW34" s="3">
        <v>0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2">
      <c r="A35" s="4" t="s">
        <v>144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-18.600000000000001</v>
      </c>
      <c r="O35" s="3">
        <v>0</v>
      </c>
      <c r="P35" s="3">
        <v>0</v>
      </c>
      <c r="Q35" s="3">
        <v>0</v>
      </c>
      <c r="R35" s="3">
        <v>-115.3</v>
      </c>
      <c r="S35" s="3">
        <v>0</v>
      </c>
      <c r="T35" s="3">
        <v>0</v>
      </c>
      <c r="U35" s="3">
        <v>15.9</v>
      </c>
      <c r="V35" s="3">
        <v>0</v>
      </c>
      <c r="W35" s="3">
        <v>0</v>
      </c>
      <c r="X35" s="3">
        <v>0</v>
      </c>
      <c r="Y35" s="3">
        <v>-0.4</v>
      </c>
      <c r="Z35" s="3">
        <v>0</v>
      </c>
      <c r="AA35" s="3">
        <v>-110.2</v>
      </c>
      <c r="AB35" s="3">
        <v>0</v>
      </c>
      <c r="AC35" s="3">
        <v>0</v>
      </c>
      <c r="AD35" s="3">
        <v>3.8</v>
      </c>
      <c r="AE35" s="3">
        <v>0</v>
      </c>
      <c r="AF35" s="3">
        <v>0</v>
      </c>
      <c r="AG35" s="3">
        <v>0</v>
      </c>
      <c r="AH35" s="3">
        <v>-176.8</v>
      </c>
      <c r="AI35" s="3">
        <v>0</v>
      </c>
      <c r="AJ35" s="3">
        <v>1.9</v>
      </c>
      <c r="AK35" s="3">
        <v>0</v>
      </c>
      <c r="AL35" s="3">
        <v>0</v>
      </c>
      <c r="AM35" s="3">
        <v>44</v>
      </c>
      <c r="AN35" s="3">
        <v>-2.9</v>
      </c>
      <c r="AO35" s="3">
        <v>0</v>
      </c>
      <c r="AP35" s="3">
        <v>-8.8000000000000007</v>
      </c>
      <c r="AQ35" s="3">
        <v>-28.7</v>
      </c>
      <c r="AR35" s="3">
        <v>18.7</v>
      </c>
      <c r="AS35" s="3">
        <v>14.6</v>
      </c>
      <c r="AT35" s="3">
        <v>0</v>
      </c>
      <c r="AU35" s="3">
        <v>0</v>
      </c>
      <c r="AV35" s="3">
        <v>1</v>
      </c>
      <c r="AW35" s="3">
        <v>0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2">
      <c r="A36" s="4" t="s">
        <v>145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-20.100000000000001</v>
      </c>
      <c r="O36" s="3">
        <v>0</v>
      </c>
      <c r="P36" s="3">
        <v>0</v>
      </c>
      <c r="Q36" s="3">
        <v>0</v>
      </c>
      <c r="R36" s="3">
        <v>-116.7</v>
      </c>
      <c r="S36" s="3">
        <v>0</v>
      </c>
      <c r="T36" s="3">
        <v>0</v>
      </c>
      <c r="U36" s="3">
        <v>15.8</v>
      </c>
      <c r="V36" s="3">
        <v>0</v>
      </c>
      <c r="W36" s="3">
        <v>0</v>
      </c>
      <c r="X36" s="3">
        <v>0</v>
      </c>
      <c r="Y36" s="3">
        <v>-0.4</v>
      </c>
      <c r="Z36" s="3">
        <v>0</v>
      </c>
      <c r="AA36" s="3">
        <v>-109.7</v>
      </c>
      <c r="AB36" s="3">
        <v>0</v>
      </c>
      <c r="AC36" s="3">
        <v>0</v>
      </c>
      <c r="AD36" s="3">
        <v>3.8</v>
      </c>
      <c r="AE36" s="3">
        <v>0</v>
      </c>
      <c r="AF36" s="3">
        <v>0</v>
      </c>
      <c r="AG36" s="3">
        <v>0</v>
      </c>
      <c r="AH36" s="3">
        <v>-177.7</v>
      </c>
      <c r="AI36" s="3">
        <v>0</v>
      </c>
      <c r="AJ36" s="3">
        <v>0</v>
      </c>
      <c r="AK36" s="3">
        <v>0</v>
      </c>
      <c r="AL36" s="3">
        <v>0</v>
      </c>
      <c r="AM36" s="3">
        <v>43.8</v>
      </c>
      <c r="AN36" s="3">
        <v>-2.9</v>
      </c>
      <c r="AO36" s="3">
        <v>0</v>
      </c>
      <c r="AP36" s="3">
        <v>-8.8000000000000007</v>
      </c>
      <c r="AQ36" s="3">
        <v>-28.6</v>
      </c>
      <c r="AR36" s="3">
        <v>19.3</v>
      </c>
      <c r="AS36" s="3">
        <v>14.6</v>
      </c>
      <c r="AT36" s="3">
        <v>0</v>
      </c>
      <c r="AU36" s="3">
        <v>0</v>
      </c>
      <c r="AV36" s="3">
        <v>1</v>
      </c>
      <c r="AW36" s="3">
        <v>0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2">
      <c r="A37" s="4" t="s">
        <v>146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-19.3</v>
      </c>
      <c r="O37" s="3">
        <v>0</v>
      </c>
      <c r="P37" s="3">
        <v>0</v>
      </c>
      <c r="Q37" s="3">
        <v>0</v>
      </c>
      <c r="R37" s="3">
        <v>-112.5</v>
      </c>
      <c r="S37" s="3">
        <v>0</v>
      </c>
      <c r="T37" s="3">
        <v>0</v>
      </c>
      <c r="U37" s="3">
        <v>15.3</v>
      </c>
      <c r="V37" s="3">
        <v>0</v>
      </c>
      <c r="W37" s="3">
        <v>0</v>
      </c>
      <c r="X37" s="3">
        <v>0</v>
      </c>
      <c r="Y37" s="3">
        <v>-0.4</v>
      </c>
      <c r="Z37" s="3">
        <v>0</v>
      </c>
      <c r="AA37" s="3">
        <v>-105.7</v>
      </c>
      <c r="AB37" s="3">
        <v>0</v>
      </c>
      <c r="AC37" s="3">
        <v>0</v>
      </c>
      <c r="AD37" s="3">
        <v>3.7</v>
      </c>
      <c r="AE37" s="3">
        <v>0</v>
      </c>
      <c r="AF37" s="3">
        <v>0</v>
      </c>
      <c r="AG37" s="3">
        <v>0</v>
      </c>
      <c r="AH37" s="3">
        <v>-171.1</v>
      </c>
      <c r="AI37" s="3">
        <v>0</v>
      </c>
      <c r="AJ37" s="3">
        <v>0</v>
      </c>
      <c r="AK37" s="3">
        <v>0</v>
      </c>
      <c r="AL37" s="3">
        <v>0</v>
      </c>
      <c r="AM37" s="3">
        <v>42.3</v>
      </c>
      <c r="AN37" s="3">
        <v>-2.8</v>
      </c>
      <c r="AO37" s="3">
        <v>0</v>
      </c>
      <c r="AP37" s="3">
        <v>-8.4</v>
      </c>
      <c r="AQ37" s="3">
        <v>-27.6</v>
      </c>
      <c r="AR37" s="3">
        <v>23.3</v>
      </c>
      <c r="AS37" s="3">
        <v>14.1</v>
      </c>
      <c r="AT37" s="3">
        <v>0</v>
      </c>
      <c r="AU37" s="3">
        <v>0</v>
      </c>
      <c r="AV37" s="3">
        <v>1</v>
      </c>
      <c r="AW37" s="3">
        <v>0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2">
      <c r="A38" s="4" t="s">
        <v>147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-38.4</v>
      </c>
      <c r="O38" s="3">
        <v>0</v>
      </c>
      <c r="P38" s="3">
        <v>0</v>
      </c>
      <c r="Q38" s="3">
        <v>0</v>
      </c>
      <c r="R38" s="3">
        <v>-115.7</v>
      </c>
      <c r="S38" s="3">
        <v>0</v>
      </c>
      <c r="T38" s="3">
        <v>0</v>
      </c>
      <c r="U38" s="3">
        <v>15.5</v>
      </c>
      <c r="V38" s="3">
        <v>0</v>
      </c>
      <c r="W38" s="3">
        <v>0</v>
      </c>
      <c r="X38" s="3">
        <v>0</v>
      </c>
      <c r="Y38" s="3">
        <v>-0.4</v>
      </c>
      <c r="Z38" s="3">
        <v>0</v>
      </c>
      <c r="AA38" s="3">
        <v>-108.8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-37.299999999999997</v>
      </c>
      <c r="AI38" s="3">
        <v>0</v>
      </c>
      <c r="AJ38" s="3">
        <v>0</v>
      </c>
      <c r="AK38" s="3">
        <v>0</v>
      </c>
      <c r="AL38" s="3">
        <v>0</v>
      </c>
      <c r="AM38" s="3">
        <v>43.3</v>
      </c>
      <c r="AN38" s="3">
        <v>-2.9</v>
      </c>
      <c r="AO38" s="3">
        <v>0</v>
      </c>
      <c r="AP38" s="3">
        <v>-8.6999999999999993</v>
      </c>
      <c r="AQ38" s="3">
        <v>-28.4</v>
      </c>
      <c r="AR38" s="3">
        <v>6.9</v>
      </c>
      <c r="AS38" s="3">
        <v>14.5</v>
      </c>
      <c r="AT38" s="3">
        <v>0</v>
      </c>
      <c r="AU38" s="3">
        <v>87.9</v>
      </c>
      <c r="AV38" s="3">
        <v>0</v>
      </c>
      <c r="AW38" s="3">
        <v>0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2">
      <c r="A39" s="4" t="s">
        <v>148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305.10000000000002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42.9</v>
      </c>
      <c r="V39" s="3">
        <v>0</v>
      </c>
      <c r="W39" s="3">
        <v>0</v>
      </c>
      <c r="X39" s="3">
        <v>0</v>
      </c>
      <c r="Y39" s="3">
        <v>-0.5</v>
      </c>
      <c r="Z39" s="3">
        <v>0</v>
      </c>
      <c r="AA39" s="3">
        <v>-19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-169.8</v>
      </c>
      <c r="AI39" s="3">
        <v>0</v>
      </c>
      <c r="AJ39" s="3">
        <v>0</v>
      </c>
      <c r="AK39" s="3">
        <v>0</v>
      </c>
      <c r="AL39" s="3">
        <v>0</v>
      </c>
      <c r="AM39" s="3">
        <v>41.8</v>
      </c>
      <c r="AN39" s="3">
        <v>-2.8</v>
      </c>
      <c r="AO39" s="3">
        <v>0</v>
      </c>
      <c r="AP39" s="3">
        <v>-8.4</v>
      </c>
      <c r="AQ39" s="3">
        <v>-27.3</v>
      </c>
      <c r="AR39" s="3">
        <v>10.8</v>
      </c>
      <c r="AS39" s="3">
        <v>13.9</v>
      </c>
      <c r="AT39" s="3">
        <v>0</v>
      </c>
      <c r="AU39" s="3">
        <v>41.6</v>
      </c>
      <c r="AV39" s="3">
        <v>0</v>
      </c>
      <c r="AW39" s="3">
        <v>0</v>
      </c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x14ac:dyDescent="0.2">
      <c r="A40" s="4" t="s">
        <v>149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313.5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43.9</v>
      </c>
      <c r="V40" s="3">
        <v>0</v>
      </c>
      <c r="W40" s="3">
        <v>0</v>
      </c>
      <c r="X40" s="3">
        <v>0</v>
      </c>
      <c r="Y40" s="3">
        <v>-1.2</v>
      </c>
      <c r="Z40" s="3">
        <v>0</v>
      </c>
      <c r="AA40" s="3">
        <v>-14.6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-175</v>
      </c>
      <c r="AI40" s="3">
        <v>0</v>
      </c>
      <c r="AJ40" s="3">
        <v>0</v>
      </c>
      <c r="AK40" s="3">
        <v>0</v>
      </c>
      <c r="AL40" s="3">
        <v>0</v>
      </c>
      <c r="AM40" s="3">
        <v>42.9</v>
      </c>
      <c r="AN40" s="3">
        <v>-2.9</v>
      </c>
      <c r="AO40" s="3">
        <v>0</v>
      </c>
      <c r="AP40" s="3">
        <v>-8.6</v>
      </c>
      <c r="AQ40" s="3">
        <v>-23.2</v>
      </c>
      <c r="AR40" s="3">
        <v>8.3000000000000007</v>
      </c>
      <c r="AS40" s="3">
        <v>14.3</v>
      </c>
      <c r="AT40" s="3">
        <v>0</v>
      </c>
      <c r="AU40" s="3">
        <v>12.2</v>
      </c>
      <c r="AV40" s="3">
        <v>0</v>
      </c>
      <c r="AW40" s="3">
        <v>0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x14ac:dyDescent="0.2">
      <c r="A41" s="4" t="s">
        <v>150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312.10000000000002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43.7</v>
      </c>
      <c r="V41" s="3">
        <v>0</v>
      </c>
      <c r="W41" s="3">
        <v>0</v>
      </c>
      <c r="X41" s="3">
        <v>0</v>
      </c>
      <c r="Y41" s="3">
        <v>-0.9</v>
      </c>
      <c r="Z41" s="3">
        <v>-28.5</v>
      </c>
      <c r="AA41" s="3">
        <v>-14.6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-188.5</v>
      </c>
      <c r="AI41" s="3">
        <v>0</v>
      </c>
      <c r="AJ41" s="3">
        <v>0</v>
      </c>
      <c r="AK41" s="3">
        <v>0</v>
      </c>
      <c r="AL41" s="3">
        <v>0</v>
      </c>
      <c r="AM41" s="3">
        <v>42.6</v>
      </c>
      <c r="AN41" s="3">
        <v>-2.9</v>
      </c>
      <c r="AO41" s="3">
        <v>0</v>
      </c>
      <c r="AP41" s="3">
        <v>-8.6</v>
      </c>
      <c r="AQ41" s="3">
        <v>-23.1</v>
      </c>
      <c r="AR41" s="3">
        <v>12.8</v>
      </c>
      <c r="AS41" s="3">
        <v>0</v>
      </c>
      <c r="AT41" s="3">
        <v>0</v>
      </c>
      <c r="AU41" s="3">
        <v>12.2</v>
      </c>
      <c r="AV41" s="3">
        <v>0</v>
      </c>
      <c r="AW41" s="3">
        <v>0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2">
      <c r="A42" s="4" t="s">
        <v>151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274.3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39.6</v>
      </c>
      <c r="V42" s="3">
        <v>0</v>
      </c>
      <c r="W42" s="3">
        <v>0</v>
      </c>
      <c r="X42" s="3">
        <v>0</v>
      </c>
      <c r="Y42" s="3">
        <v>-0.6</v>
      </c>
      <c r="Z42" s="3">
        <v>-25.6</v>
      </c>
      <c r="AA42" s="3">
        <v>-13.1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-176</v>
      </c>
      <c r="AI42" s="3">
        <v>0</v>
      </c>
      <c r="AJ42" s="3">
        <v>0</v>
      </c>
      <c r="AK42" s="3">
        <v>0</v>
      </c>
      <c r="AL42" s="3">
        <v>0</v>
      </c>
      <c r="AM42" s="3">
        <v>38.6</v>
      </c>
      <c r="AN42" s="3">
        <v>-2.6</v>
      </c>
      <c r="AO42" s="3">
        <v>0</v>
      </c>
      <c r="AP42" s="3">
        <v>-7.7</v>
      </c>
      <c r="AQ42" s="3">
        <v>-20.8</v>
      </c>
      <c r="AR42" s="3">
        <v>22.3</v>
      </c>
      <c r="AS42" s="3">
        <v>0</v>
      </c>
      <c r="AT42" s="3">
        <v>0</v>
      </c>
      <c r="AU42" s="3">
        <v>317.5</v>
      </c>
      <c r="AV42" s="3">
        <v>0</v>
      </c>
      <c r="AW42" s="3">
        <v>0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2">
      <c r="A43" s="4" t="s">
        <v>152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302.3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43.2</v>
      </c>
      <c r="V43" s="3">
        <v>0</v>
      </c>
      <c r="W43" s="3">
        <v>0</v>
      </c>
      <c r="X43" s="3">
        <v>0</v>
      </c>
      <c r="Y43" s="3">
        <v>-0.4</v>
      </c>
      <c r="Z43" s="3">
        <v>-28.2</v>
      </c>
      <c r="AA43" s="3">
        <v>-19.3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-194</v>
      </c>
      <c r="AI43" s="3">
        <v>0</v>
      </c>
      <c r="AJ43" s="3">
        <v>0</v>
      </c>
      <c r="AK43" s="3">
        <v>0</v>
      </c>
      <c r="AL43" s="3">
        <v>0</v>
      </c>
      <c r="AM43" s="3">
        <v>42.2</v>
      </c>
      <c r="AN43" s="3">
        <v>-2.8</v>
      </c>
      <c r="AO43" s="3">
        <v>0</v>
      </c>
      <c r="AP43" s="3">
        <v>-8.5</v>
      </c>
      <c r="AQ43" s="3">
        <v>-27.7</v>
      </c>
      <c r="AR43" s="3">
        <v>14</v>
      </c>
      <c r="AS43" s="3">
        <v>0</v>
      </c>
      <c r="AT43" s="3">
        <v>0</v>
      </c>
      <c r="AU43" s="3">
        <v>-90.8</v>
      </c>
      <c r="AV43" s="3">
        <v>0</v>
      </c>
      <c r="AW43" s="3">
        <v>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2">
      <c r="A44" s="4" t="s">
        <v>153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291.2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41.6</v>
      </c>
      <c r="V44" s="3">
        <v>0</v>
      </c>
      <c r="W44" s="3">
        <v>0</v>
      </c>
      <c r="X44" s="3">
        <v>0</v>
      </c>
      <c r="Y44" s="3">
        <v>-0.3</v>
      </c>
      <c r="Z44" s="3">
        <v>-27.2</v>
      </c>
      <c r="AA44" s="3">
        <v>-18.5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-186.9</v>
      </c>
      <c r="AI44" s="3">
        <v>0</v>
      </c>
      <c r="AJ44" s="3">
        <v>0</v>
      </c>
      <c r="AK44" s="3">
        <v>0</v>
      </c>
      <c r="AL44" s="3">
        <v>0</v>
      </c>
      <c r="AM44" s="3">
        <v>40.700000000000003</v>
      </c>
      <c r="AN44" s="3">
        <v>-2.7</v>
      </c>
      <c r="AO44" s="3">
        <v>0</v>
      </c>
      <c r="AP44" s="3">
        <v>-8.1999999999999993</v>
      </c>
      <c r="AQ44" s="3">
        <v>-26.7</v>
      </c>
      <c r="AR44" s="3">
        <v>17.5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2">
      <c r="A45" s="4" t="s">
        <v>154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281.7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28.6</v>
      </c>
      <c r="V45" s="3">
        <v>0</v>
      </c>
      <c r="W45" s="3">
        <v>0</v>
      </c>
      <c r="X45" s="3">
        <v>0</v>
      </c>
      <c r="Y45" s="3">
        <v>-0.3</v>
      </c>
      <c r="Z45" s="3">
        <v>-28</v>
      </c>
      <c r="AA45" s="3">
        <v>-19.100000000000001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-57.4</v>
      </c>
      <c r="AI45" s="3">
        <v>0</v>
      </c>
      <c r="AJ45" s="3">
        <v>0</v>
      </c>
      <c r="AK45" s="3">
        <v>0</v>
      </c>
      <c r="AL45" s="3">
        <v>0</v>
      </c>
      <c r="AM45" s="3">
        <v>41.7</v>
      </c>
      <c r="AN45" s="3">
        <v>-2.8</v>
      </c>
      <c r="AO45" s="3">
        <v>0</v>
      </c>
      <c r="AP45" s="3">
        <v>-8.4</v>
      </c>
      <c r="AQ45" s="3">
        <v>-27.5</v>
      </c>
      <c r="AR45" s="3">
        <v>15.1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2">
      <c r="A46" s="4" t="s">
        <v>155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288.5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3.3</v>
      </c>
      <c r="V46" s="3">
        <v>0</v>
      </c>
      <c r="W46" s="3">
        <v>0</v>
      </c>
      <c r="X46" s="3">
        <v>0</v>
      </c>
      <c r="Y46" s="3">
        <v>-0.3</v>
      </c>
      <c r="Z46" s="3">
        <v>-27</v>
      </c>
      <c r="AA46" s="3">
        <v>-18.399999999999999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-185.2</v>
      </c>
      <c r="AI46" s="3">
        <v>0</v>
      </c>
      <c r="AJ46" s="3">
        <v>0</v>
      </c>
      <c r="AK46" s="3">
        <v>0</v>
      </c>
      <c r="AL46" s="3">
        <v>0</v>
      </c>
      <c r="AM46" s="3">
        <v>40.200000000000003</v>
      </c>
      <c r="AN46" s="3">
        <v>-2.7</v>
      </c>
      <c r="AO46" s="3">
        <v>0</v>
      </c>
      <c r="AP46" s="3">
        <v>-8.1</v>
      </c>
      <c r="AQ46" s="3">
        <v>-26.5</v>
      </c>
      <c r="AR46" s="3">
        <v>18.5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x14ac:dyDescent="0.2">
      <c r="A47" s="4" t="s">
        <v>156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296.7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3.2</v>
      </c>
      <c r="V47" s="3">
        <v>0</v>
      </c>
      <c r="W47" s="3">
        <v>0</v>
      </c>
      <c r="X47" s="3">
        <v>0</v>
      </c>
      <c r="Y47" s="3">
        <v>-0.3</v>
      </c>
      <c r="Z47" s="3">
        <v>-27.7</v>
      </c>
      <c r="AA47" s="3">
        <v>-18.899999999999999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-190.5</v>
      </c>
      <c r="AI47" s="3">
        <v>0</v>
      </c>
      <c r="AJ47" s="3">
        <v>0</v>
      </c>
      <c r="AK47" s="3">
        <v>0</v>
      </c>
      <c r="AL47" s="3">
        <v>0</v>
      </c>
      <c r="AM47" s="3">
        <v>41.2</v>
      </c>
      <c r="AN47" s="3">
        <v>-2.8</v>
      </c>
      <c r="AO47" s="3">
        <v>0</v>
      </c>
      <c r="AP47" s="3">
        <v>-8.3000000000000007</v>
      </c>
      <c r="AQ47" s="3">
        <v>-27.2</v>
      </c>
      <c r="AR47" s="3">
        <v>16.2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x14ac:dyDescent="0.2">
      <c r="A48" s="4" t="s">
        <v>157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295.3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3.2</v>
      </c>
      <c r="V48" s="3">
        <v>0</v>
      </c>
      <c r="W48" s="3">
        <v>0</v>
      </c>
      <c r="X48" s="3">
        <v>0</v>
      </c>
      <c r="Y48" s="3">
        <v>-0.3</v>
      </c>
      <c r="Z48" s="3">
        <v>-27.6</v>
      </c>
      <c r="AA48" s="3">
        <v>-18.8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-189.6</v>
      </c>
      <c r="AI48" s="3">
        <v>0</v>
      </c>
      <c r="AJ48" s="3">
        <v>0</v>
      </c>
      <c r="AK48" s="3">
        <v>0</v>
      </c>
      <c r="AL48" s="3">
        <v>0</v>
      </c>
      <c r="AM48" s="3">
        <v>40.9</v>
      </c>
      <c r="AN48" s="3">
        <v>-2.8</v>
      </c>
      <c r="AO48" s="3">
        <v>0</v>
      </c>
      <c r="AP48" s="3">
        <v>-8.3000000000000007</v>
      </c>
      <c r="AQ48" s="3">
        <v>-27.1</v>
      </c>
      <c r="AR48" s="3">
        <v>16.7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2">
      <c r="A49" s="4" t="s">
        <v>158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284.5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3.1</v>
      </c>
      <c r="V49" s="3">
        <v>0</v>
      </c>
      <c r="W49" s="3">
        <v>0</v>
      </c>
      <c r="X49" s="3">
        <v>0</v>
      </c>
      <c r="Y49" s="3">
        <v>-0.3</v>
      </c>
      <c r="Z49" s="3">
        <v>-26.6</v>
      </c>
      <c r="AA49" s="3">
        <v>-18.100000000000001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-182.6</v>
      </c>
      <c r="AI49" s="3">
        <v>0</v>
      </c>
      <c r="AJ49" s="3">
        <v>0</v>
      </c>
      <c r="AK49" s="3">
        <v>0</v>
      </c>
      <c r="AL49" s="3">
        <v>0</v>
      </c>
      <c r="AM49" s="3">
        <v>39.5</v>
      </c>
      <c r="AN49" s="3">
        <v>-2.7</v>
      </c>
      <c r="AO49" s="3">
        <v>0</v>
      </c>
      <c r="AP49" s="3">
        <v>-8</v>
      </c>
      <c r="AQ49" s="3">
        <v>-26.1</v>
      </c>
      <c r="AR49" s="3">
        <v>20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x14ac:dyDescent="0.2">
      <c r="A50" s="4" t="s">
        <v>159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275.2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3</v>
      </c>
      <c r="V50" s="3">
        <v>0</v>
      </c>
      <c r="W50" s="3">
        <v>0</v>
      </c>
      <c r="X50" s="3">
        <v>0</v>
      </c>
      <c r="Y50" s="3">
        <v>-0.3</v>
      </c>
      <c r="Z50" s="3">
        <v>-27.3</v>
      </c>
      <c r="AA50" s="3">
        <v>-18.600000000000001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-56.1</v>
      </c>
      <c r="AI50" s="3">
        <v>0</v>
      </c>
      <c r="AJ50" s="3">
        <v>0</v>
      </c>
      <c r="AK50" s="3">
        <v>0</v>
      </c>
      <c r="AL50" s="3">
        <v>0</v>
      </c>
      <c r="AM50" s="3">
        <v>40.5</v>
      </c>
      <c r="AN50" s="3">
        <v>-2.7</v>
      </c>
      <c r="AO50" s="3">
        <v>0</v>
      </c>
      <c r="AP50" s="3">
        <v>-8.1999999999999993</v>
      </c>
      <c r="AQ50" s="3">
        <v>-26.9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x14ac:dyDescent="0.2">
      <c r="A51" s="4" t="s">
        <v>160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281.8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2.9</v>
      </c>
      <c r="V51" s="3">
        <v>0</v>
      </c>
      <c r="W51" s="3">
        <v>0</v>
      </c>
      <c r="X51" s="3">
        <v>0</v>
      </c>
      <c r="Y51" s="3">
        <v>-0.4</v>
      </c>
      <c r="Z51" s="3">
        <v>-26.3</v>
      </c>
      <c r="AA51" s="3">
        <v>-17.899999999999999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-180.8</v>
      </c>
      <c r="AI51" s="3">
        <v>0</v>
      </c>
      <c r="AJ51" s="3">
        <v>0</v>
      </c>
      <c r="AK51" s="3">
        <v>0</v>
      </c>
      <c r="AL51" s="3">
        <v>0</v>
      </c>
      <c r="AM51" s="3">
        <v>39.1</v>
      </c>
      <c r="AN51" s="3">
        <v>-2.6</v>
      </c>
      <c r="AO51" s="3">
        <v>0</v>
      </c>
      <c r="AP51" s="3">
        <v>-7.9</v>
      </c>
      <c r="AQ51" s="3">
        <v>-25.9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x14ac:dyDescent="0.2">
      <c r="A52" s="4" t="s">
        <v>161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289.7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2.9</v>
      </c>
      <c r="V52" s="3">
        <v>0</v>
      </c>
      <c r="W52" s="3">
        <v>0</v>
      </c>
      <c r="X52" s="3">
        <v>0</v>
      </c>
      <c r="Y52" s="3">
        <v>-1</v>
      </c>
      <c r="Z52" s="3">
        <v>-27.1</v>
      </c>
      <c r="AA52" s="3">
        <v>-13.8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-186</v>
      </c>
      <c r="AI52" s="3">
        <v>0</v>
      </c>
      <c r="AJ52" s="3">
        <v>0</v>
      </c>
      <c r="AK52" s="3">
        <v>0</v>
      </c>
      <c r="AL52" s="3">
        <v>0</v>
      </c>
      <c r="AM52" s="3">
        <v>40.1</v>
      </c>
      <c r="AN52" s="3">
        <v>-2.7</v>
      </c>
      <c r="AO52" s="3">
        <v>0</v>
      </c>
      <c r="AP52" s="3">
        <v>-8.1</v>
      </c>
      <c r="AQ52" s="3">
        <v>-22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2">
      <c r="A53" s="4" t="s">
        <v>162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301.8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2.8</v>
      </c>
      <c r="V53" s="3">
        <v>0</v>
      </c>
      <c r="W53" s="3">
        <v>0</v>
      </c>
      <c r="X53" s="3">
        <v>0</v>
      </c>
      <c r="Y53" s="3">
        <v>-0.8</v>
      </c>
      <c r="Z53" s="3">
        <v>-26.9</v>
      </c>
      <c r="AA53" s="3">
        <v>-13.8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-185.1</v>
      </c>
      <c r="AI53" s="3">
        <v>0</v>
      </c>
      <c r="AJ53" s="3">
        <v>0</v>
      </c>
      <c r="AK53" s="3">
        <v>0</v>
      </c>
      <c r="AL53" s="3">
        <v>0</v>
      </c>
      <c r="AM53" s="3">
        <v>39.799999999999997</v>
      </c>
      <c r="AN53" s="3">
        <v>-2.7</v>
      </c>
      <c r="AO53" s="3">
        <v>0</v>
      </c>
      <c r="AP53" s="3">
        <v>-8.1</v>
      </c>
      <c r="AQ53" s="3">
        <v>-21.9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">
      <c r="A54" s="4" t="s">
        <v>163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281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2.7</v>
      </c>
      <c r="V54" s="3">
        <v>0</v>
      </c>
      <c r="W54" s="3">
        <v>0</v>
      </c>
      <c r="X54" s="3">
        <v>0</v>
      </c>
      <c r="Y54" s="3">
        <v>-0.6</v>
      </c>
      <c r="Z54" s="3">
        <v>-25.1</v>
      </c>
      <c r="AA54" s="3">
        <v>-12.8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-172.3</v>
      </c>
      <c r="AI54" s="3">
        <v>0</v>
      </c>
      <c r="AJ54" s="3">
        <v>0</v>
      </c>
      <c r="AK54" s="3">
        <v>0</v>
      </c>
      <c r="AL54" s="3">
        <v>0</v>
      </c>
      <c r="AM54" s="3">
        <v>37.200000000000003</v>
      </c>
      <c r="AN54" s="3">
        <v>-2.5</v>
      </c>
      <c r="AO54" s="3">
        <v>0</v>
      </c>
      <c r="AP54" s="3">
        <v>-7.5</v>
      </c>
      <c r="AQ54" s="3">
        <v>-20.399999999999999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x14ac:dyDescent="0.2">
      <c r="A55" s="4" t="s">
        <v>164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298.89999999999998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2.7</v>
      </c>
      <c r="V55" s="3">
        <v>0</v>
      </c>
      <c r="W55" s="3">
        <v>0</v>
      </c>
      <c r="X55" s="3">
        <v>0</v>
      </c>
      <c r="Y55" s="3">
        <v>-0.3</v>
      </c>
      <c r="Z55" s="3">
        <v>-26.7</v>
      </c>
      <c r="AA55" s="3">
        <v>-18.2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-183.3</v>
      </c>
      <c r="AI55" s="3">
        <v>0</v>
      </c>
      <c r="AJ55" s="3">
        <v>0</v>
      </c>
      <c r="AK55" s="3">
        <v>0</v>
      </c>
      <c r="AL55" s="3">
        <v>0</v>
      </c>
      <c r="AM55" s="3">
        <v>39.4</v>
      </c>
      <c r="AN55" s="3">
        <v>-2.7</v>
      </c>
      <c r="AO55" s="3">
        <v>0</v>
      </c>
      <c r="AP55" s="3">
        <v>-8</v>
      </c>
      <c r="AQ55" s="3">
        <v>-26.2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x14ac:dyDescent="0.2">
      <c r="A56" s="4" t="s">
        <v>165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287.89999999999998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2.6</v>
      </c>
      <c r="V56" s="3">
        <v>0</v>
      </c>
      <c r="W56" s="3">
        <v>0</v>
      </c>
      <c r="X56" s="3">
        <v>0</v>
      </c>
      <c r="Y56" s="3">
        <v>-0.3</v>
      </c>
      <c r="Z56" s="3">
        <v>-25.7</v>
      </c>
      <c r="AA56" s="3">
        <v>-17.5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-176.5</v>
      </c>
      <c r="AI56" s="3">
        <v>0</v>
      </c>
      <c r="AJ56" s="3">
        <v>0</v>
      </c>
      <c r="AK56" s="3">
        <v>0</v>
      </c>
      <c r="AL56" s="3">
        <v>0</v>
      </c>
      <c r="AM56" s="3">
        <v>37.9</v>
      </c>
      <c r="AN56" s="3">
        <v>-2.6</v>
      </c>
      <c r="AO56" s="3">
        <v>0</v>
      </c>
      <c r="AP56" s="3">
        <v>-7.7</v>
      </c>
      <c r="AQ56" s="3">
        <v>-25.2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x14ac:dyDescent="0.2">
      <c r="A57" s="4" t="s">
        <v>166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279.2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2.5</v>
      </c>
      <c r="V57" s="3">
        <v>0</v>
      </c>
      <c r="W57" s="3">
        <v>0</v>
      </c>
      <c r="X57" s="3">
        <v>0</v>
      </c>
      <c r="Y57" s="3">
        <v>-0.3</v>
      </c>
      <c r="Z57" s="3">
        <v>-26.4</v>
      </c>
      <c r="AA57" s="3">
        <v>-18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-54.2</v>
      </c>
      <c r="AI57" s="3">
        <v>0</v>
      </c>
      <c r="AJ57" s="3">
        <v>0</v>
      </c>
      <c r="AK57" s="3">
        <v>0</v>
      </c>
      <c r="AL57" s="3">
        <v>0</v>
      </c>
      <c r="AM57" s="3">
        <v>38.9</v>
      </c>
      <c r="AN57" s="3">
        <v>-2.6</v>
      </c>
      <c r="AO57" s="3">
        <v>0</v>
      </c>
      <c r="AP57" s="3">
        <v>-7.9</v>
      </c>
      <c r="AQ57" s="3">
        <v>-26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x14ac:dyDescent="0.2">
      <c r="A58" s="4" t="s">
        <v>167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285.10000000000002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2.5</v>
      </c>
      <c r="V58" s="3">
        <v>0</v>
      </c>
      <c r="W58" s="3">
        <v>0</v>
      </c>
      <c r="X58" s="3">
        <v>0</v>
      </c>
      <c r="Y58" s="3">
        <v>-0.3</v>
      </c>
      <c r="Z58" s="3">
        <v>-25.4</v>
      </c>
      <c r="AA58" s="3">
        <v>-17.3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-174.8</v>
      </c>
      <c r="AI58" s="3">
        <v>0</v>
      </c>
      <c r="AJ58" s="3">
        <v>0</v>
      </c>
      <c r="AK58" s="3">
        <v>0</v>
      </c>
      <c r="AL58" s="3">
        <v>0</v>
      </c>
      <c r="AM58" s="3">
        <v>37.5</v>
      </c>
      <c r="AN58" s="3">
        <v>-2.5</v>
      </c>
      <c r="AO58" s="3">
        <v>0</v>
      </c>
      <c r="AP58" s="3">
        <v>-7.6</v>
      </c>
      <c r="AQ58" s="3">
        <v>-25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2">
      <c r="A59" s="4" t="s">
        <v>168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293.10000000000002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2.4</v>
      </c>
      <c r="V59" s="3">
        <v>0</v>
      </c>
      <c r="W59" s="3">
        <v>0</v>
      </c>
      <c r="X59" s="3">
        <v>0</v>
      </c>
      <c r="Y59" s="3">
        <v>-0.3</v>
      </c>
      <c r="Z59" s="3">
        <v>-26.2</v>
      </c>
      <c r="AA59" s="3">
        <v>-17.8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-179.7</v>
      </c>
      <c r="AI59" s="3">
        <v>0</v>
      </c>
      <c r="AJ59" s="3">
        <v>0</v>
      </c>
      <c r="AK59" s="3">
        <v>0</v>
      </c>
      <c r="AL59" s="3">
        <v>0</v>
      </c>
      <c r="AM59" s="3">
        <v>38.4</v>
      </c>
      <c r="AN59" s="3">
        <v>-2.6</v>
      </c>
      <c r="AO59" s="3">
        <v>0</v>
      </c>
      <c r="AP59" s="3">
        <v>-7.9</v>
      </c>
      <c r="AQ59" s="3">
        <v>-25.7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x14ac:dyDescent="0.2">
      <c r="A60" s="4" t="s">
        <v>169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291.60000000000002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2.4</v>
      </c>
      <c r="V60" s="3">
        <v>0</v>
      </c>
      <c r="W60" s="3">
        <v>0</v>
      </c>
      <c r="X60" s="3">
        <v>0</v>
      </c>
      <c r="Y60" s="3">
        <v>-0.3</v>
      </c>
      <c r="Z60" s="3">
        <v>-26</v>
      </c>
      <c r="AA60" s="3">
        <v>-17.7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-178.8</v>
      </c>
      <c r="AI60" s="3">
        <v>0</v>
      </c>
      <c r="AJ60" s="3">
        <v>0</v>
      </c>
      <c r="AK60" s="3">
        <v>0</v>
      </c>
      <c r="AL60" s="3">
        <v>0</v>
      </c>
      <c r="AM60" s="3">
        <v>38.200000000000003</v>
      </c>
      <c r="AN60" s="3">
        <v>-2.6</v>
      </c>
      <c r="AO60" s="3">
        <v>0</v>
      </c>
      <c r="AP60" s="3">
        <v>-7.8</v>
      </c>
      <c r="AQ60" s="3">
        <v>-25.6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">
      <c r="A61" s="4" t="s">
        <v>170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280.8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2.2999999999999998</v>
      </c>
      <c r="V61" s="3">
        <v>0</v>
      </c>
      <c r="W61" s="3">
        <v>0</v>
      </c>
      <c r="X61" s="3">
        <v>0</v>
      </c>
      <c r="Y61" s="3">
        <v>-0.3</v>
      </c>
      <c r="Z61" s="3">
        <v>-25.1</v>
      </c>
      <c r="AA61" s="3">
        <v>-17.100000000000001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-172.2</v>
      </c>
      <c r="AI61" s="3">
        <v>0</v>
      </c>
      <c r="AJ61" s="3">
        <v>0</v>
      </c>
      <c r="AK61" s="3">
        <v>0</v>
      </c>
      <c r="AL61" s="3">
        <v>0</v>
      </c>
      <c r="AM61" s="3">
        <v>36.799999999999997</v>
      </c>
      <c r="AN61" s="3">
        <v>-2.5</v>
      </c>
      <c r="AO61" s="3">
        <v>0</v>
      </c>
      <c r="AP61" s="3">
        <v>-7.5</v>
      </c>
      <c r="AQ61" s="3">
        <v>-24.6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x14ac:dyDescent="0.2">
      <c r="A62" s="4" t="s">
        <v>171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272.3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2.2000000000000002</v>
      </c>
      <c r="V62" s="3">
        <v>0</v>
      </c>
      <c r="W62" s="3">
        <v>0</v>
      </c>
      <c r="X62" s="3">
        <v>0</v>
      </c>
      <c r="Y62" s="3">
        <v>-0.3</v>
      </c>
      <c r="Z62" s="3">
        <v>-25.8</v>
      </c>
      <c r="AA62" s="3">
        <v>-17.600000000000001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-52.9</v>
      </c>
      <c r="AI62" s="3">
        <v>0</v>
      </c>
      <c r="AJ62" s="3">
        <v>0</v>
      </c>
      <c r="AK62" s="3">
        <v>0</v>
      </c>
      <c r="AL62" s="3">
        <v>0</v>
      </c>
      <c r="AM62" s="3">
        <v>37.700000000000003</v>
      </c>
      <c r="AN62" s="3">
        <v>-2.6</v>
      </c>
      <c r="AO62" s="3">
        <v>0</v>
      </c>
      <c r="AP62" s="3">
        <v>-7.7</v>
      </c>
      <c r="AQ62" s="3">
        <v>-25.3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x14ac:dyDescent="0.2">
      <c r="A63" s="4" t="s">
        <v>172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278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2.2000000000000002</v>
      </c>
      <c r="V63" s="3">
        <v>0</v>
      </c>
      <c r="W63" s="3">
        <v>0</v>
      </c>
      <c r="X63" s="3">
        <v>0</v>
      </c>
      <c r="Y63" s="3">
        <v>-0.4</v>
      </c>
      <c r="Z63" s="3">
        <v>-24.8</v>
      </c>
      <c r="AA63" s="3">
        <v>-16.899999999999999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-170.5</v>
      </c>
      <c r="AI63" s="3">
        <v>0</v>
      </c>
      <c r="AJ63" s="3">
        <v>0</v>
      </c>
      <c r="AK63" s="3">
        <v>0</v>
      </c>
      <c r="AL63" s="3">
        <v>0</v>
      </c>
      <c r="AM63" s="3">
        <v>36.4</v>
      </c>
      <c r="AN63" s="3">
        <v>-2.5</v>
      </c>
      <c r="AO63" s="3">
        <v>0</v>
      </c>
      <c r="AP63" s="3">
        <v>-7.5</v>
      </c>
      <c r="AQ63" s="3">
        <v>-24.4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x14ac:dyDescent="0.2">
      <c r="A64" s="4" t="s">
        <v>173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285.8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2.1</v>
      </c>
      <c r="V64" s="3">
        <v>0</v>
      </c>
      <c r="W64" s="3">
        <v>0</v>
      </c>
      <c r="X64" s="3">
        <v>0</v>
      </c>
      <c r="Y64" s="3">
        <v>-0.9</v>
      </c>
      <c r="Z64" s="3">
        <v>-25.5</v>
      </c>
      <c r="AA64" s="3">
        <v>-13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-175.3</v>
      </c>
      <c r="AI64" s="3">
        <v>0</v>
      </c>
      <c r="AJ64" s="3">
        <v>0</v>
      </c>
      <c r="AK64" s="3">
        <v>0</v>
      </c>
      <c r="AL64" s="3">
        <v>0</v>
      </c>
      <c r="AM64" s="3">
        <v>37.299999999999997</v>
      </c>
      <c r="AN64" s="3">
        <v>-2.6</v>
      </c>
      <c r="AO64" s="3">
        <v>0</v>
      </c>
      <c r="AP64" s="3">
        <v>-7.7</v>
      </c>
      <c r="AQ64" s="3">
        <v>-20.7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">
      <c r="A65" s="4" t="s">
        <v>174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284.39999999999998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2</v>
      </c>
      <c r="V65" s="3">
        <v>0</v>
      </c>
      <c r="W65" s="3">
        <v>0</v>
      </c>
      <c r="X65" s="3">
        <v>0</v>
      </c>
      <c r="Y65" s="3">
        <v>-0.6</v>
      </c>
      <c r="Z65" s="3">
        <v>0.1</v>
      </c>
      <c r="AA65" s="3">
        <v>-13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-174.4</v>
      </c>
      <c r="AI65" s="3">
        <v>0</v>
      </c>
      <c r="AJ65" s="3">
        <v>0</v>
      </c>
      <c r="AK65" s="3">
        <v>0</v>
      </c>
      <c r="AL65" s="3">
        <v>0</v>
      </c>
      <c r="AM65" s="3">
        <v>37.1</v>
      </c>
      <c r="AN65" s="3">
        <v>-2.5</v>
      </c>
      <c r="AO65" s="3">
        <v>0</v>
      </c>
      <c r="AP65" s="3">
        <v>-7.6</v>
      </c>
      <c r="AQ65" s="3">
        <v>-20.6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x14ac:dyDescent="0.2">
      <c r="A66" s="4" t="s">
        <v>175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255.7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</v>
      </c>
      <c r="V66" s="3">
        <v>0</v>
      </c>
      <c r="W66" s="3">
        <v>0</v>
      </c>
      <c r="X66" s="3">
        <v>0</v>
      </c>
      <c r="Y66" s="3">
        <v>-0.5</v>
      </c>
      <c r="Z66" s="3">
        <v>0.1</v>
      </c>
      <c r="AA66" s="3">
        <v>-11.7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-156.69999999999999</v>
      </c>
      <c r="AI66" s="3">
        <v>0</v>
      </c>
      <c r="AJ66" s="3">
        <v>0</v>
      </c>
      <c r="AK66" s="3">
        <v>0</v>
      </c>
      <c r="AL66" s="3">
        <v>0</v>
      </c>
      <c r="AM66" s="3">
        <v>33.4</v>
      </c>
      <c r="AN66" s="3">
        <v>-2.2999999999999998</v>
      </c>
      <c r="AO66" s="3">
        <v>0</v>
      </c>
      <c r="AP66" s="3">
        <v>-6.9</v>
      </c>
      <c r="AQ66" s="3">
        <v>-18.5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x14ac:dyDescent="0.2">
      <c r="A67" s="4" t="s">
        <v>176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281.60000000000002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1.9</v>
      </c>
      <c r="V67" s="3">
        <v>0</v>
      </c>
      <c r="W67" s="3">
        <v>0</v>
      </c>
      <c r="X67" s="3">
        <v>0</v>
      </c>
      <c r="Y67" s="3">
        <v>-0.3</v>
      </c>
      <c r="Z67" s="3">
        <v>0.1</v>
      </c>
      <c r="AA67" s="3">
        <v>-17.100000000000001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-172.7</v>
      </c>
      <c r="AI67" s="3">
        <v>0</v>
      </c>
      <c r="AJ67" s="3">
        <v>0</v>
      </c>
      <c r="AK67" s="3">
        <v>0</v>
      </c>
      <c r="AL67" s="3">
        <v>0</v>
      </c>
      <c r="AM67" s="3">
        <v>36.6</v>
      </c>
      <c r="AN67" s="3">
        <v>-2.5</v>
      </c>
      <c r="AO67" s="3">
        <v>0</v>
      </c>
      <c r="AP67" s="3">
        <v>-7.6</v>
      </c>
      <c r="AQ67" s="3">
        <v>-24.7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x14ac:dyDescent="0.2">
      <c r="A68" s="4" t="s">
        <v>177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271.10000000000002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1.9</v>
      </c>
      <c r="V68" s="3">
        <v>0</v>
      </c>
      <c r="W68" s="3">
        <v>0</v>
      </c>
      <c r="X68" s="3">
        <v>0</v>
      </c>
      <c r="Y68" s="3">
        <v>-0.3</v>
      </c>
      <c r="Z68" s="3">
        <v>0.1</v>
      </c>
      <c r="AA68" s="3">
        <v>-16.5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-166.2</v>
      </c>
      <c r="AI68" s="3">
        <v>0</v>
      </c>
      <c r="AJ68" s="3">
        <v>0</v>
      </c>
      <c r="AK68" s="3">
        <v>0</v>
      </c>
      <c r="AL68" s="3">
        <v>0</v>
      </c>
      <c r="AM68" s="3">
        <v>35.299999999999997</v>
      </c>
      <c r="AN68" s="3">
        <v>-2.4</v>
      </c>
      <c r="AO68" s="3">
        <v>0</v>
      </c>
      <c r="AP68" s="3">
        <v>-7.3</v>
      </c>
      <c r="AQ68" s="3">
        <v>-23.8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x14ac:dyDescent="0.2">
      <c r="A69" s="4" t="s">
        <v>178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262.89999999999998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1.8</v>
      </c>
      <c r="V69" s="3">
        <v>0</v>
      </c>
      <c r="W69" s="3">
        <v>0</v>
      </c>
      <c r="X69" s="3">
        <v>0</v>
      </c>
      <c r="Y69" s="3">
        <v>-0.3</v>
      </c>
      <c r="Z69" s="3">
        <v>0.1</v>
      </c>
      <c r="AA69" s="3">
        <v>-17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-51</v>
      </c>
      <c r="AI69" s="3">
        <v>0</v>
      </c>
      <c r="AJ69" s="3">
        <v>0</v>
      </c>
      <c r="AK69" s="3">
        <v>0</v>
      </c>
      <c r="AL69" s="3">
        <v>0</v>
      </c>
      <c r="AM69" s="3">
        <v>36.200000000000003</v>
      </c>
      <c r="AN69" s="3">
        <v>-2.5</v>
      </c>
      <c r="AO69" s="3">
        <v>0</v>
      </c>
      <c r="AP69" s="3">
        <v>-7.5</v>
      </c>
      <c r="AQ69" s="3">
        <v>-24.4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x14ac:dyDescent="0.2">
      <c r="A70" s="4" t="s">
        <v>179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268.39999999999998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1.8</v>
      </c>
      <c r="V70" s="3">
        <v>0</v>
      </c>
      <c r="W70" s="3">
        <v>0</v>
      </c>
      <c r="X70" s="3">
        <v>0</v>
      </c>
      <c r="Y70" s="3">
        <v>-0.3</v>
      </c>
      <c r="Z70" s="3">
        <v>0.1</v>
      </c>
      <c r="AA70" s="3">
        <v>-16.3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-164.5</v>
      </c>
      <c r="AI70" s="3">
        <v>0</v>
      </c>
      <c r="AJ70" s="3">
        <v>0</v>
      </c>
      <c r="AK70" s="3">
        <v>0</v>
      </c>
      <c r="AL70" s="3">
        <v>0</v>
      </c>
      <c r="AM70" s="3">
        <v>34.799999999999997</v>
      </c>
      <c r="AN70" s="3">
        <v>-2.4</v>
      </c>
      <c r="AO70" s="3">
        <v>0</v>
      </c>
      <c r="AP70" s="3">
        <v>-7.2</v>
      </c>
      <c r="AQ70" s="3">
        <v>-23.5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x14ac:dyDescent="0.2">
      <c r="A71" s="4" t="s">
        <v>180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275.89999999999998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1.7</v>
      </c>
      <c r="V71" s="3">
        <v>0</v>
      </c>
      <c r="W71" s="3">
        <v>0</v>
      </c>
      <c r="X71" s="3">
        <v>0</v>
      </c>
      <c r="Y71" s="3">
        <v>-0.3</v>
      </c>
      <c r="Z71" s="3">
        <v>0.1</v>
      </c>
      <c r="AA71" s="3">
        <v>-16.8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-169.2</v>
      </c>
      <c r="AI71" s="3">
        <v>0</v>
      </c>
      <c r="AJ71" s="3">
        <v>0</v>
      </c>
      <c r="AK71" s="3">
        <v>0</v>
      </c>
      <c r="AL71" s="3">
        <v>0</v>
      </c>
      <c r="AM71" s="3">
        <v>35.700000000000003</v>
      </c>
      <c r="AN71" s="3">
        <v>-2.5</v>
      </c>
      <c r="AO71" s="3">
        <v>0</v>
      </c>
      <c r="AP71" s="3">
        <v>-7.4</v>
      </c>
      <c r="AQ71" s="3">
        <v>-24.2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x14ac:dyDescent="0.2">
      <c r="A72" s="4" t="s">
        <v>181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274.39999999999998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1.7</v>
      </c>
      <c r="V72" s="3">
        <v>0</v>
      </c>
      <c r="W72" s="3">
        <v>0</v>
      </c>
      <c r="X72" s="3">
        <v>0</v>
      </c>
      <c r="Y72" s="3">
        <v>-0.3</v>
      </c>
      <c r="Z72" s="3">
        <v>0.1</v>
      </c>
      <c r="AA72" s="3">
        <v>-16.7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-168.3</v>
      </c>
      <c r="AI72" s="3">
        <v>0</v>
      </c>
      <c r="AJ72" s="3">
        <v>0</v>
      </c>
      <c r="AK72" s="3">
        <v>0</v>
      </c>
      <c r="AL72" s="3">
        <v>0</v>
      </c>
      <c r="AM72" s="3">
        <v>1.5</v>
      </c>
      <c r="AN72" s="3">
        <v>-2.5</v>
      </c>
      <c r="AO72" s="3">
        <v>0</v>
      </c>
      <c r="AP72" s="3">
        <v>-7.4</v>
      </c>
      <c r="AQ72" s="3">
        <v>-24.1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x14ac:dyDescent="0.2">
      <c r="A73" s="4" t="s">
        <v>182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264.2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1.6</v>
      </c>
      <c r="V73" s="3">
        <v>0</v>
      </c>
      <c r="W73" s="3">
        <v>0</v>
      </c>
      <c r="X73" s="3">
        <v>0</v>
      </c>
      <c r="Y73" s="3">
        <v>-0.3</v>
      </c>
      <c r="Z73" s="3">
        <v>0.1</v>
      </c>
      <c r="AA73" s="3">
        <v>-16.100000000000001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-162</v>
      </c>
      <c r="AI73" s="3">
        <v>0</v>
      </c>
      <c r="AJ73" s="3">
        <v>0</v>
      </c>
      <c r="AK73" s="3">
        <v>0</v>
      </c>
      <c r="AL73" s="3">
        <v>0</v>
      </c>
      <c r="AM73" s="3">
        <v>1.5</v>
      </c>
      <c r="AN73" s="3">
        <v>-2.4</v>
      </c>
      <c r="AO73" s="3">
        <v>0</v>
      </c>
      <c r="AP73" s="3">
        <v>-7.1</v>
      </c>
      <c r="AQ73" s="3">
        <v>-23.2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x14ac:dyDescent="0.2">
      <c r="A74" s="4" t="s">
        <v>183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256.10000000000002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1.6</v>
      </c>
      <c r="V74" s="3">
        <v>0</v>
      </c>
      <c r="W74" s="3">
        <v>0</v>
      </c>
      <c r="X74" s="3">
        <v>0</v>
      </c>
      <c r="Y74" s="3">
        <v>-0.3</v>
      </c>
      <c r="Z74" s="3">
        <v>0.1</v>
      </c>
      <c r="AA74" s="3">
        <v>-16.5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-49.7</v>
      </c>
      <c r="AI74" s="3">
        <v>0</v>
      </c>
      <c r="AJ74" s="3">
        <v>0</v>
      </c>
      <c r="AK74" s="3">
        <v>0</v>
      </c>
      <c r="AL74" s="3">
        <v>0</v>
      </c>
      <c r="AM74" s="3">
        <v>1.4</v>
      </c>
      <c r="AN74" s="3">
        <v>-2.4</v>
      </c>
      <c r="AO74" s="3">
        <v>0</v>
      </c>
      <c r="AP74" s="3">
        <v>-7.3</v>
      </c>
      <c r="AQ74" s="3">
        <v>-23.8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x14ac:dyDescent="0.2">
      <c r="A75" s="4" t="s">
        <v>184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261.39999999999998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1.5</v>
      </c>
      <c r="V75" s="3">
        <v>0</v>
      </c>
      <c r="W75" s="3">
        <v>0</v>
      </c>
      <c r="X75" s="3">
        <v>0</v>
      </c>
      <c r="Y75" s="3">
        <v>-0.3</v>
      </c>
      <c r="Z75" s="3">
        <v>0.1</v>
      </c>
      <c r="AA75" s="3">
        <v>-15.9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-160.30000000000001</v>
      </c>
      <c r="AI75" s="3">
        <v>0</v>
      </c>
      <c r="AJ75" s="3">
        <v>0</v>
      </c>
      <c r="AK75" s="3">
        <v>0</v>
      </c>
      <c r="AL75" s="3">
        <v>0</v>
      </c>
      <c r="AM75" s="3">
        <v>1.4</v>
      </c>
      <c r="AN75" s="3">
        <v>-2.2999999999999998</v>
      </c>
      <c r="AO75" s="3">
        <v>0</v>
      </c>
      <c r="AP75" s="3">
        <v>-7</v>
      </c>
      <c r="AQ75" s="3">
        <v>-22.9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x14ac:dyDescent="0.2">
      <c r="A76" s="4" t="s">
        <v>185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268.7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1.5</v>
      </c>
      <c r="V76" s="3">
        <v>0</v>
      </c>
      <c r="W76" s="3">
        <v>0</v>
      </c>
      <c r="X76" s="3">
        <v>0</v>
      </c>
      <c r="Y76" s="3">
        <v>-0.8</v>
      </c>
      <c r="Z76" s="3">
        <v>0.1</v>
      </c>
      <c r="AA76" s="3">
        <v>-12.3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-164.8</v>
      </c>
      <c r="AI76" s="3">
        <v>0</v>
      </c>
      <c r="AJ76" s="3">
        <v>0</v>
      </c>
      <c r="AK76" s="3">
        <v>0</v>
      </c>
      <c r="AL76" s="3">
        <v>0</v>
      </c>
      <c r="AM76" s="3">
        <v>1.3</v>
      </c>
      <c r="AN76" s="3">
        <v>-2.4</v>
      </c>
      <c r="AO76" s="3">
        <v>0</v>
      </c>
      <c r="AP76" s="3">
        <v>-7.2</v>
      </c>
      <c r="AQ76" s="3">
        <v>-19.5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x14ac:dyDescent="0.2">
      <c r="A77" s="4" t="s">
        <v>186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267.2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1.4</v>
      </c>
      <c r="V77" s="3">
        <v>0</v>
      </c>
      <c r="W77" s="3">
        <v>0</v>
      </c>
      <c r="X77" s="3">
        <v>0</v>
      </c>
      <c r="Y77" s="3">
        <v>-0.5</v>
      </c>
      <c r="Z77" s="3">
        <v>0.1</v>
      </c>
      <c r="AA77" s="3">
        <v>-12.2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-163.9</v>
      </c>
      <c r="AI77" s="3">
        <v>0</v>
      </c>
      <c r="AJ77" s="3">
        <v>0</v>
      </c>
      <c r="AK77" s="3">
        <v>0</v>
      </c>
      <c r="AL77" s="3">
        <v>0</v>
      </c>
      <c r="AM77" s="3">
        <v>1.3</v>
      </c>
      <c r="AN77" s="3">
        <v>-2.4</v>
      </c>
      <c r="AO77" s="3">
        <v>0</v>
      </c>
      <c r="AP77" s="3">
        <v>-7.2</v>
      </c>
      <c r="AQ77" s="3">
        <v>-19.399999999999999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x14ac:dyDescent="0.2">
      <c r="A78" s="4" t="s">
        <v>187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240.2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-0.4</v>
      </c>
      <c r="Z78" s="3">
        <v>0</v>
      </c>
      <c r="AA78" s="3">
        <v>-11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-147.19999999999999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-2.1</v>
      </c>
      <c r="AO78" s="3">
        <v>0</v>
      </c>
      <c r="AP78" s="3">
        <v>-6.4</v>
      </c>
      <c r="AQ78" s="3">
        <v>-17.399999999999999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x14ac:dyDescent="0.2">
      <c r="A79" s="4" t="s">
        <v>188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264.39999999999998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-0.1</v>
      </c>
      <c r="Z79" s="3">
        <v>0</v>
      </c>
      <c r="AA79" s="3">
        <v>-16.100000000000001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-162.19999999999999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-2.4</v>
      </c>
      <c r="AO79" s="3">
        <v>0</v>
      </c>
      <c r="AP79" s="3">
        <v>-7.1</v>
      </c>
      <c r="AQ79" s="3">
        <v>-23.2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">
      <c r="A80" s="4" t="s">
        <v>189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254.6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-0.1</v>
      </c>
      <c r="Z80" s="3">
        <v>0</v>
      </c>
      <c r="AA80" s="3">
        <v>-15.5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-156.1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-2.2999999999999998</v>
      </c>
      <c r="AO80" s="3">
        <v>0</v>
      </c>
      <c r="AP80" s="3">
        <v>-6.8</v>
      </c>
      <c r="AQ80" s="3">
        <v>-22.3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x14ac:dyDescent="0.2">
      <c r="A81" s="4" t="s">
        <v>190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246.8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-0.1</v>
      </c>
      <c r="Z81" s="3">
        <v>0</v>
      </c>
      <c r="AA81" s="3">
        <v>-15.9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-47.9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-2.2999999999999998</v>
      </c>
      <c r="AO81" s="3">
        <v>0</v>
      </c>
      <c r="AP81" s="3">
        <v>-7</v>
      </c>
      <c r="AQ81" s="3">
        <v>-22.9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2">
      <c r="A82" s="4" t="s">
        <v>191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251.9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-0.1</v>
      </c>
      <c r="Z82" s="3">
        <v>0</v>
      </c>
      <c r="AA82" s="3">
        <v>-15.3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-154.4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-2.2999999999999998</v>
      </c>
      <c r="AO82" s="3">
        <v>0</v>
      </c>
      <c r="AP82" s="3">
        <v>-6.8</v>
      </c>
      <c r="AQ82" s="3">
        <v>-22.1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2">
      <c r="A83" s="4" t="s">
        <v>192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258.89999999999998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-0.1</v>
      </c>
      <c r="Z83" s="3">
        <v>0</v>
      </c>
      <c r="AA83" s="3">
        <v>-15.8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-158.80000000000001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-2.2999999999999998</v>
      </c>
      <c r="AO83" s="3">
        <v>0</v>
      </c>
      <c r="AP83" s="3">
        <v>-6.9</v>
      </c>
      <c r="AQ83" s="3">
        <v>-22.7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2">
      <c r="A84" s="4" t="s">
        <v>193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257.5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-0.1</v>
      </c>
      <c r="Z84" s="3">
        <v>0</v>
      </c>
      <c r="AA84" s="3">
        <v>-15.7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-157.9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-2.2999999999999998</v>
      </c>
      <c r="AO84" s="3">
        <v>0</v>
      </c>
      <c r="AP84" s="3">
        <v>-6.9</v>
      </c>
      <c r="AQ84" s="3">
        <v>-22.6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2">
      <c r="A85" s="4" t="s">
        <v>194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247.9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-0.1</v>
      </c>
      <c r="Z85" s="3">
        <v>0</v>
      </c>
      <c r="AA85" s="3">
        <v>-15.1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-152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-2.2000000000000002</v>
      </c>
      <c r="AO85" s="3">
        <v>0</v>
      </c>
      <c r="AP85" s="3">
        <v>-6.7</v>
      </c>
      <c r="AQ85" s="3">
        <v>-21.7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2">
      <c r="A86" s="4" t="s">
        <v>195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240.4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-0.1</v>
      </c>
      <c r="Z86" s="3">
        <v>0</v>
      </c>
      <c r="AA86" s="3">
        <v>-15.5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-37.5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-2.2999999999999998</v>
      </c>
      <c r="AO86" s="3">
        <v>0</v>
      </c>
      <c r="AP86" s="3">
        <v>0</v>
      </c>
      <c r="AQ86" s="3">
        <v>-15.5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2">
      <c r="A87" s="4" t="s">
        <v>196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245.3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-0.3</v>
      </c>
      <c r="Z87" s="3">
        <v>0</v>
      </c>
      <c r="AA87" s="3">
        <v>-14.9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-141.69999999999999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-2.2000000000000002</v>
      </c>
      <c r="AO87" s="3">
        <v>0</v>
      </c>
      <c r="AP87" s="3">
        <v>0</v>
      </c>
      <c r="AQ87" s="3">
        <v>-14.9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x14ac:dyDescent="0.2">
      <c r="A88" s="4" t="s">
        <v>197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252.2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-0.5</v>
      </c>
      <c r="Z88" s="3">
        <v>0</v>
      </c>
      <c r="AA88" s="3">
        <v>-11.5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-145.6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-2.2999999999999998</v>
      </c>
      <c r="AO88" s="3">
        <v>0</v>
      </c>
      <c r="AP88" s="3">
        <v>0</v>
      </c>
      <c r="AQ88" s="3">
        <v>-11.5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x14ac:dyDescent="0.2">
      <c r="A89" s="4" t="s">
        <v>198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250.8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-0.4</v>
      </c>
      <c r="Z89" s="3">
        <v>0</v>
      </c>
      <c r="AA89" s="3">
        <v>-11.4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-144.80000000000001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-2.2000000000000002</v>
      </c>
      <c r="AO89" s="3">
        <v>0</v>
      </c>
      <c r="AP89" s="3">
        <v>0</v>
      </c>
      <c r="AQ89" s="3">
        <v>-11.4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2">
      <c r="A90" s="4" t="s">
        <v>199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225.4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-0.4</v>
      </c>
      <c r="Z90" s="3">
        <v>0</v>
      </c>
      <c r="AA90" s="3">
        <v>-10.3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-130.1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-2</v>
      </c>
      <c r="AO90" s="3">
        <v>0</v>
      </c>
      <c r="AP90" s="3">
        <v>0</v>
      </c>
      <c r="AQ90" s="3">
        <v>-10.3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2">
      <c r="A91" s="4" t="s">
        <v>200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248.2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-0.1</v>
      </c>
      <c r="Z91" s="3">
        <v>0</v>
      </c>
      <c r="AA91" s="3">
        <v>-15.1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-143.30000000000001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-2.2000000000000002</v>
      </c>
      <c r="AO91" s="3">
        <v>0</v>
      </c>
      <c r="AP91" s="3">
        <v>0</v>
      </c>
      <c r="AQ91" s="3">
        <v>-15.1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2">
      <c r="A92" s="4" t="s">
        <v>201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238.9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-0.1</v>
      </c>
      <c r="Z92" s="3">
        <v>0</v>
      </c>
      <c r="AA92" s="3">
        <v>-14.5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-138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-2.1</v>
      </c>
      <c r="AO92" s="3">
        <v>0</v>
      </c>
      <c r="AP92" s="3">
        <v>0</v>
      </c>
      <c r="AQ92" s="3">
        <v>-14.5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2">
      <c r="A93" s="4" t="s">
        <v>202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231.6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-0.1</v>
      </c>
      <c r="Z93" s="3">
        <v>0</v>
      </c>
      <c r="AA93" s="3">
        <v>-14.9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-36.200000000000003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-2.2000000000000002</v>
      </c>
      <c r="AO93" s="3">
        <v>0</v>
      </c>
      <c r="AP93" s="3">
        <v>0</v>
      </c>
      <c r="AQ93" s="3">
        <v>-14.9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2">
      <c r="A94" s="4" t="s">
        <v>203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236.4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-0.1</v>
      </c>
      <c r="Z94" s="3">
        <v>0</v>
      </c>
      <c r="AA94" s="3">
        <v>-14.4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-136.5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-2.1</v>
      </c>
      <c r="AO94" s="3">
        <v>0</v>
      </c>
      <c r="AP94" s="3">
        <v>0</v>
      </c>
      <c r="AQ94" s="3">
        <v>-14.4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x14ac:dyDescent="0.2">
      <c r="A95" s="4" t="s">
        <v>204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242.9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-0.1</v>
      </c>
      <c r="Z95" s="3">
        <v>0</v>
      </c>
      <c r="AA95" s="3">
        <v>-14.8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-140.30000000000001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-2.2000000000000002</v>
      </c>
      <c r="AO95" s="3">
        <v>0</v>
      </c>
      <c r="AP95" s="3">
        <v>0</v>
      </c>
      <c r="AQ95" s="3">
        <v>-14.8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x14ac:dyDescent="0.2">
      <c r="A96" s="4" t="s">
        <v>205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241.6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-0.1</v>
      </c>
      <c r="Z96" s="3">
        <v>0</v>
      </c>
      <c r="AA96" s="3">
        <v>-14.7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-139.5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-2.2000000000000002</v>
      </c>
      <c r="AO96" s="3">
        <v>0</v>
      </c>
      <c r="AP96" s="3">
        <v>0</v>
      </c>
      <c r="AQ96" s="3">
        <v>-14.7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x14ac:dyDescent="0.2">
      <c r="A97" s="4" t="s">
        <v>206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232.5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-0.1</v>
      </c>
      <c r="Z97" s="3">
        <v>0</v>
      </c>
      <c r="AA97" s="3">
        <v>-14.1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-134.19999999999999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-2.1</v>
      </c>
      <c r="AO97" s="3">
        <v>0</v>
      </c>
      <c r="AP97" s="3">
        <v>0</v>
      </c>
      <c r="AQ97" s="3">
        <v>-14.1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x14ac:dyDescent="0.2">
      <c r="A98" s="4" t="s">
        <v>207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225.4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-0.1</v>
      </c>
      <c r="Z98" s="3">
        <v>0</v>
      </c>
      <c r="AA98" s="3">
        <v>-14.5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-35.200000000000003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-2.1</v>
      </c>
      <c r="AO98" s="3">
        <v>0</v>
      </c>
      <c r="AP98" s="3">
        <v>0</v>
      </c>
      <c r="AQ98" s="3">
        <v>-14.5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x14ac:dyDescent="0.2">
      <c r="A99" s="4" t="s">
        <v>208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230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-0.1</v>
      </c>
      <c r="Z99" s="3">
        <v>0</v>
      </c>
      <c r="AA99" s="3">
        <v>-14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-132.80000000000001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-2.1</v>
      </c>
      <c r="AO99" s="3">
        <v>0</v>
      </c>
      <c r="AP99" s="3">
        <v>0</v>
      </c>
      <c r="AQ99" s="3">
        <v>-14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x14ac:dyDescent="0.2">
      <c r="A100" s="4" t="s">
        <v>209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236.3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-0.5</v>
      </c>
      <c r="Z100" s="3">
        <v>0</v>
      </c>
      <c r="AA100" s="3">
        <v>-10.8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-136.5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-2.1</v>
      </c>
      <c r="AO100" s="3">
        <v>0</v>
      </c>
      <c r="AP100" s="3">
        <v>0</v>
      </c>
      <c r="AQ100" s="3">
        <v>-10.8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x14ac:dyDescent="0.2">
      <c r="A101" s="4" t="s">
        <v>210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235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-135.69999999999999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-2.1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x14ac:dyDescent="0.2">
      <c r="A102" s="4" t="s">
        <v>211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218.7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-126.2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-2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x14ac:dyDescent="0.2">
      <c r="A103" s="4" t="s">
        <v>212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232.4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-134.19999999999999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-2.1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x14ac:dyDescent="0.2">
      <c r="A104" s="4" t="s">
        <v>213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223.7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-129.19999999999999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-2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x14ac:dyDescent="0.2">
      <c r="A105" s="4" t="s">
        <v>214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216.8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-33.9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-2.1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x14ac:dyDescent="0.2">
      <c r="A106" s="4" t="s">
        <v>215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221.3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-127.8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-2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x14ac:dyDescent="0.2">
      <c r="A107" s="4" t="s">
        <v>216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227.4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-131.30000000000001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-2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x14ac:dyDescent="0.2">
      <c r="A108" s="4" t="s">
        <v>217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226.2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-130.6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-2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x14ac:dyDescent="0.2">
      <c r="A109" s="4" t="s">
        <v>218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217.7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-125.7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-1.9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x14ac:dyDescent="0.2">
      <c r="A110" s="4" t="s">
        <v>219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211.1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-33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-2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x14ac:dyDescent="0.2">
      <c r="A111" s="4" t="s">
        <v>220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215.4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-124.3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-1.9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x14ac:dyDescent="0.2">
      <c r="A112" s="4" t="s">
        <v>221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221.3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-127.8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-2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x14ac:dyDescent="0.2">
      <c r="A113" s="4" t="s">
        <v>222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220.1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-127.1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-2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x14ac:dyDescent="0.2">
      <c r="A114" s="4" t="s">
        <v>223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197.8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-114.2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-1.8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x14ac:dyDescent="0.2">
      <c r="A115" s="4" t="s">
        <v>224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217.8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-125.8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-1.9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x14ac:dyDescent="0.2">
      <c r="A116" s="4" t="s">
        <v>225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209.6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-121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-1.9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x14ac:dyDescent="0.2">
      <c r="A117" s="4" t="s">
        <v>226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203.2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-31.7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-1.9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x14ac:dyDescent="0.2">
      <c r="A118" s="4" t="s">
        <v>227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207.4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-119.7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-1.9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x14ac:dyDescent="0.2">
      <c r="A119" s="4" t="s">
        <v>228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213.1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-123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-1.9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x14ac:dyDescent="0.2">
      <c r="A120" s="4" t="s">
        <v>229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211.9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-122.4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-1.9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x14ac:dyDescent="0.2">
      <c r="A121" s="4" t="s">
        <v>230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203.9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-117.7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-1.8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x14ac:dyDescent="0.2">
      <c r="A122" s="4" t="s">
        <v>231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197.7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-30.9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-1.9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x14ac:dyDescent="0.2">
      <c r="A123" s="4" t="s">
        <v>232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200.5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-116.4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-1.8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x14ac:dyDescent="0.2">
      <c r="A124" s="4" t="s">
        <v>233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206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-119.7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-1.9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x14ac:dyDescent="0.2">
      <c r="A125" s="4" t="s">
        <v>234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204.9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-119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x14ac:dyDescent="0.2">
      <c r="A126" s="4" t="s">
        <v>235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184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-106.9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x14ac:dyDescent="0.2">
      <c r="A127" s="4" t="s">
        <v>236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202.7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-117.7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x14ac:dyDescent="0.2">
      <c r="A128" s="4" t="s">
        <v>237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195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-113.3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x14ac:dyDescent="0.2">
      <c r="A129" s="4" t="s">
        <v>238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189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-29.7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x14ac:dyDescent="0.2">
      <c r="A130" s="4" t="s">
        <v>239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192.8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-112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x14ac:dyDescent="0.2">
      <c r="A131" s="4" t="s">
        <v>240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198.1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-115.1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x14ac:dyDescent="0.2">
      <c r="A132" s="4" t="s">
        <v>241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197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-114.4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x14ac:dyDescent="0.2">
      <c r="A133" s="4" t="s">
        <v>242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189.6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-110.1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x14ac:dyDescent="0.2">
      <c r="A134" s="4" t="s">
        <v>243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183.7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-28.9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x14ac:dyDescent="0.2">
      <c r="A135" s="4" t="s">
        <v>244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187.4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-108.9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x14ac:dyDescent="0.2">
      <c r="A136" s="4" t="s">
        <v>245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192.6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-111.9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x14ac:dyDescent="0.2">
      <c r="A137" s="4" t="s">
        <v>246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191.5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-111.2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x14ac:dyDescent="0.2">
      <c r="A138" s="4" t="s">
        <v>247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171.9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-99.9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x14ac:dyDescent="0.2">
      <c r="A139" s="4" t="s">
        <v>248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189.3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-110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x14ac:dyDescent="0.2">
      <c r="A140" s="4" t="s">
        <v>249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182.2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-105.8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x14ac:dyDescent="0.2">
      <c r="A141" s="4" t="s">
        <v>250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176.5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-27.7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x14ac:dyDescent="0.2">
      <c r="A142" s="4" t="s">
        <v>251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180.2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-104.6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x14ac:dyDescent="0.2">
      <c r="A143" s="4" t="s">
        <v>252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185.2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-107.6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x14ac:dyDescent="0.2">
      <c r="A144" s="4" t="s">
        <v>253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184.1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-107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x14ac:dyDescent="0.2">
      <c r="A145" s="4" t="s">
        <v>254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177.2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-102.9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x14ac:dyDescent="0.2">
      <c r="A146" s="4" t="s">
        <v>255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171.8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-27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x14ac:dyDescent="0.2">
      <c r="A147" s="4" t="s">
        <v>256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175.3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-101.8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x14ac:dyDescent="0.2">
      <c r="A148" s="4" t="s">
        <v>257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180.2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-104.6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x14ac:dyDescent="0.2">
      <c r="A149" s="4" t="s">
        <v>258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179.2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-104.1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x14ac:dyDescent="0.2">
      <c r="A150" s="4" t="s">
        <v>259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166.7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-96.8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x14ac:dyDescent="0.2">
      <c r="A151" s="4" t="s">
        <v>260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177.2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-102.9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x14ac:dyDescent="0.2">
      <c r="A152" s="4" t="s">
        <v>261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170.5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-99.1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x14ac:dyDescent="0.2">
      <c r="A153" s="4" t="s">
        <v>262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165.3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-26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x14ac:dyDescent="0.2">
      <c r="A154" s="4" t="s">
        <v>263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168.7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-98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x14ac:dyDescent="0.2">
      <c r="A155" s="4" t="s">
        <v>264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173.4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-100.7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x14ac:dyDescent="0.2">
      <c r="A156" s="4" t="s">
        <v>265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172.4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-100.1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x14ac:dyDescent="0.2">
      <c r="A157" s="4" t="s">
        <v>266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165.9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-96.3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x14ac:dyDescent="0.2">
      <c r="A158" s="4" t="s">
        <v>267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160.80000000000001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-25.3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x14ac:dyDescent="0.2">
      <c r="A159" s="4" t="s">
        <v>268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164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-95.3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x14ac:dyDescent="0.2">
      <c r="A160" s="4" t="s">
        <v>269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168.6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-97.9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x14ac:dyDescent="0.2">
      <c r="A161" s="4" t="s">
        <v>270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167.6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-97.4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">
      <c r="A162" s="4" t="s">
        <v>271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150.6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-87.4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x14ac:dyDescent="0.2">
      <c r="A163" s="4" t="s">
        <v>272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165.8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-96.3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x14ac:dyDescent="0.2">
      <c r="A164" s="4" t="s">
        <v>273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159.6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-92.7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x14ac:dyDescent="0.2">
      <c r="A165" s="4" t="s">
        <v>274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154.69999999999999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-24.3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">
      <c r="A166" s="4" t="s">
        <v>275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157.80000000000001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-91.7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x14ac:dyDescent="0.2">
      <c r="A167" s="4" t="s">
        <v>276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162.19999999999999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-94.2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x14ac:dyDescent="0.2">
      <c r="A168" s="4" t="s">
        <v>277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161.19999999999999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-93.7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x14ac:dyDescent="0.2">
      <c r="A169" s="4" t="s">
        <v>278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155.19999999999999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-90.1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x14ac:dyDescent="0.2">
      <c r="A170" s="4" t="s">
        <v>279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150.4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-23.6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x14ac:dyDescent="0.2">
      <c r="A171" s="4" t="s">
        <v>280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153.4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-89.1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x14ac:dyDescent="0.2">
      <c r="A172" s="4" t="s">
        <v>281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157.69999999999999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-91.6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x14ac:dyDescent="0.2">
      <c r="A173" s="4" t="s">
        <v>282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156.80000000000001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-91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x14ac:dyDescent="0.2">
      <c r="A174" s="4" t="s">
        <v>283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140.80000000000001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-81.8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x14ac:dyDescent="0.2">
      <c r="A175" s="4" t="s">
        <v>284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155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-90.1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x14ac:dyDescent="0.2">
      <c r="A176" s="4" t="s">
        <v>285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149.19999999999999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-86.6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x14ac:dyDescent="0.2">
      <c r="A177" s="4" t="s">
        <v>286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144.6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-22.7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x14ac:dyDescent="0.2">
      <c r="A178" s="4" t="s">
        <v>287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147.5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-85.7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x14ac:dyDescent="0.2">
      <c r="A179" s="4" t="s">
        <v>288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151.6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-88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x14ac:dyDescent="0.2">
      <c r="A180" s="4" t="s">
        <v>289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150.69999999999999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-87.5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x14ac:dyDescent="0.2">
      <c r="A181" s="4" t="s">
        <v>290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145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-84.2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x14ac:dyDescent="0.2">
      <c r="A182" s="4" t="s">
        <v>291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140.5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-22.1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x14ac:dyDescent="0.2">
      <c r="A183" s="4" t="s">
        <v>292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143.30000000000001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-83.3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x14ac:dyDescent="0.2">
      <c r="A184" s="4" t="s">
        <v>293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147.30000000000001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-85.6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x14ac:dyDescent="0.2">
      <c r="A185" s="4" t="s">
        <v>290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145.5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-84.5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x14ac:dyDescent="0.2">
      <c r="A186" s="4" t="s">
        <v>291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141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-22.2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x14ac:dyDescent="0.2">
      <c r="A187" s="4" t="s">
        <v>292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143.9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-83.6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">
      <c r="A188" s="4" t="s">
        <v>293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147.9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-85.9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x14ac:dyDescent="0.2">
      <c r="A189" s="4" t="s">
        <v>293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148.1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-86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x14ac:dyDescent="0.2">
      <c r="A190" s="4" t="s">
        <v>293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151.30000000000001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-87.9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x14ac:dyDescent="0.2">
      <c r="A191" s="4" t="s">
        <v>293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151.69999999999999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-88.1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x14ac:dyDescent="0.2">
      <c r="A192" s="4" t="s">
        <v>284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156.9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-91.1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">
      <c r="A193" s="4" t="s">
        <v>285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151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-87.7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x14ac:dyDescent="0.2">
      <c r="A194" s="4" t="s">
        <v>286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146.30000000000001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-23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x14ac:dyDescent="0.2">
      <c r="A195" s="4" t="s">
        <v>287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149.30000000000001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-86.7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x14ac:dyDescent="0.2">
      <c r="A196" s="4" t="s">
        <v>288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153.5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-89.1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x14ac:dyDescent="0.2">
      <c r="A197" s="4" t="s">
        <v>289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152.6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-88.6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x14ac:dyDescent="0.2">
      <c r="A198" s="4" t="s">
        <v>290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146.80000000000001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-85.3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x14ac:dyDescent="0.2">
      <c r="A199" s="4" t="s">
        <v>291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142.30000000000001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-22.4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x14ac:dyDescent="0.2">
      <c r="A200" s="4" t="s">
        <v>292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145.19999999999999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-84.3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x14ac:dyDescent="0.2">
      <c r="A201" s="4" t="s">
        <v>293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149.19999999999999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-86.7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x14ac:dyDescent="0.2">
      <c r="A202" s="4" t="s">
        <v>293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150.30000000000001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-87.3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x14ac:dyDescent="0.2">
      <c r="A203" s="4" t="s">
        <v>266</v>
      </c>
      <c r="B203" s="3">
        <v>0</v>
      </c>
      <c r="C203" s="3">
        <v>164.4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-95.5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x14ac:dyDescent="0.2">
      <c r="A204" s="4" t="s">
        <v>267</v>
      </c>
      <c r="B204" s="3">
        <v>0</v>
      </c>
      <c r="C204" s="3">
        <v>159.30000000000001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-25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x14ac:dyDescent="0.2">
      <c r="A205" s="4" t="s">
        <v>268</v>
      </c>
      <c r="B205" s="3">
        <v>0</v>
      </c>
      <c r="C205" s="3">
        <v>162.6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-94.4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x14ac:dyDescent="0.2">
      <c r="A206" s="4" t="s">
        <v>269</v>
      </c>
      <c r="B206" s="3">
        <v>0</v>
      </c>
      <c r="C206" s="3">
        <v>167.1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-97.1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x14ac:dyDescent="0.2">
      <c r="A207" s="4" t="s">
        <v>270</v>
      </c>
      <c r="B207" s="3">
        <v>0</v>
      </c>
      <c r="C207" s="3">
        <v>166.2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-96.5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">
      <c r="A208" s="4" t="s">
        <v>271</v>
      </c>
      <c r="B208" s="3">
        <v>0</v>
      </c>
      <c r="C208" s="3">
        <v>149.30000000000001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-86.7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x14ac:dyDescent="0.2">
      <c r="A209" s="4" t="s">
        <v>272</v>
      </c>
      <c r="B209" s="3">
        <v>0</v>
      </c>
      <c r="C209" s="3">
        <v>164.5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-95.5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">
      <c r="A210" s="4" t="s">
        <v>273</v>
      </c>
      <c r="B210" s="3">
        <v>0</v>
      </c>
      <c r="C210" s="3">
        <v>158.30000000000001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-91.9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x14ac:dyDescent="0.2">
      <c r="A211" s="4" t="s">
        <v>274</v>
      </c>
      <c r="B211" s="3">
        <v>0</v>
      </c>
      <c r="C211" s="3">
        <v>153.4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-24.1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x14ac:dyDescent="0.2">
      <c r="A212" s="4" t="s">
        <v>275</v>
      </c>
      <c r="B212" s="3">
        <v>0</v>
      </c>
      <c r="C212" s="3">
        <v>156.6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-90.9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x14ac:dyDescent="0.2">
      <c r="A213" s="49" t="s">
        <v>276</v>
      </c>
      <c r="B213">
        <v>0</v>
      </c>
      <c r="C213">
        <v>160.9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-93.5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71" x14ac:dyDescent="0.2">
      <c r="A214" s="49" t="s">
        <v>277</v>
      </c>
      <c r="B214">
        <v>0</v>
      </c>
      <c r="C214">
        <v>160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-92.9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71" x14ac:dyDescent="0.2">
      <c r="A215" s="49" t="s">
        <v>278</v>
      </c>
      <c r="B215">
        <v>0</v>
      </c>
      <c r="C215">
        <v>154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-89.4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71" x14ac:dyDescent="0.2">
      <c r="A216" s="49" t="s">
        <v>279</v>
      </c>
      <c r="B216">
        <v>0</v>
      </c>
      <c r="C216">
        <v>149.30000000000001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-23.5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71" x14ac:dyDescent="0.2">
      <c r="A217" s="49" t="s">
        <v>280</v>
      </c>
      <c r="B217">
        <v>0</v>
      </c>
      <c r="C217">
        <v>152.30000000000001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-88.5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71" x14ac:dyDescent="0.2">
      <c r="A218" s="49" t="s">
        <v>281</v>
      </c>
      <c r="B218">
        <v>0</v>
      </c>
      <c r="C218">
        <v>156.6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-90.9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71" x14ac:dyDescent="0.2">
      <c r="A219" s="49" t="s">
        <v>282</v>
      </c>
      <c r="B219">
        <v>0</v>
      </c>
      <c r="C219">
        <v>155.69999999999999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-90.4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71" x14ac:dyDescent="0.2">
      <c r="A220" s="49" t="s">
        <v>283</v>
      </c>
      <c r="B220">
        <v>0</v>
      </c>
      <c r="C220">
        <v>139.80000000000001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-81.2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71" x14ac:dyDescent="0.2">
      <c r="A221" s="49" t="s">
        <v>284</v>
      </c>
      <c r="B221">
        <v>0</v>
      </c>
      <c r="C221">
        <v>154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-89.5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71" x14ac:dyDescent="0.2">
      <c r="A222" s="49" t="s">
        <v>285</v>
      </c>
      <c r="B222">
        <v>0</v>
      </c>
      <c r="C222">
        <v>148.19999999999999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-86.1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71" x14ac:dyDescent="0.2">
      <c r="A223" s="49" t="s">
        <v>286</v>
      </c>
      <c r="B223">
        <v>0</v>
      </c>
      <c r="C223">
        <v>143.69999999999999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-22.6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71" x14ac:dyDescent="0.2">
      <c r="A224" s="49" t="s">
        <v>287</v>
      </c>
      <c r="B224">
        <v>0</v>
      </c>
      <c r="C224">
        <v>146.6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-85.2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">
      <c r="A225" s="49" t="s">
        <v>288</v>
      </c>
      <c r="B225">
        <v>0</v>
      </c>
      <c r="C225">
        <v>150.69999999999999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-87.5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">
      <c r="A226" s="49" t="s">
        <v>289</v>
      </c>
      <c r="B226">
        <v>0</v>
      </c>
      <c r="C226">
        <v>149.80000000000001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-87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">
      <c r="A227" s="49" t="s">
        <v>290</v>
      </c>
      <c r="B227">
        <v>0</v>
      </c>
      <c r="C227">
        <v>144.19999999999999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-83.8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">
      <c r="A228" t="s">
        <v>291</v>
      </c>
      <c r="B228">
        <v>0</v>
      </c>
      <c r="C228">
        <v>139.80000000000001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-22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2">
      <c r="A229" t="s">
        <v>292</v>
      </c>
      <c r="B229">
        <v>0</v>
      </c>
      <c r="C229">
        <v>142.6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-82.8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">
      <c r="A230" t="s">
        <v>293</v>
      </c>
      <c r="B230">
        <v>0</v>
      </c>
      <c r="C230">
        <v>146.6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-85.1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88"/>
  <sheetViews>
    <sheetView workbookViewId="0">
      <pane xSplit="1" ySplit="4" topLeftCell="B236" activePane="bottomRight" state="frozen"/>
      <selection pane="topRight" activeCell="B1" sqref="B1"/>
      <selection pane="bottomLeft" activeCell="A4" sqref="A4"/>
      <selection pane="bottomRight" activeCell="A243" sqref="A243"/>
    </sheetView>
  </sheetViews>
  <sheetFormatPr defaultRowHeight="11.25" x14ac:dyDescent="0.2"/>
  <cols>
    <col min="1" max="2" width="9.140625" style="18"/>
    <col min="3" max="3" width="7.140625" style="18" customWidth="1"/>
    <col min="4" max="4" width="10.85546875" style="18" customWidth="1"/>
    <col min="5" max="5" width="11.28515625" style="18" customWidth="1"/>
    <col min="6" max="9" width="9.140625" style="18"/>
    <col min="10" max="10" width="10.7109375" style="18" customWidth="1"/>
    <col min="11" max="11" width="10.42578125" style="18" customWidth="1"/>
    <col min="12" max="12" width="11" style="18" customWidth="1"/>
    <col min="13" max="32" width="9.140625" style="18"/>
    <col min="33" max="34" width="9.140625" style="40"/>
    <col min="35" max="35" width="11" style="40" customWidth="1"/>
    <col min="36" max="40" width="9.140625" style="40"/>
    <col min="41" max="41" width="14.7109375" style="40" customWidth="1"/>
    <col min="42" max="42" width="16.85546875" style="40" customWidth="1"/>
    <col min="43" max="45" width="9.140625" style="40"/>
    <col min="46" max="46" width="15.85546875" style="40" customWidth="1"/>
    <col min="47" max="47" width="12.140625" style="40" customWidth="1"/>
    <col min="48" max="48" width="10.85546875" style="40" customWidth="1"/>
    <col min="49" max="49" width="11" style="40" customWidth="1"/>
    <col min="50" max="68" width="9.140625" style="40"/>
    <col min="69" max="69" width="12.85546875" style="40" customWidth="1"/>
    <col min="70" max="79" width="9.140625" style="40"/>
    <col min="80" max="80" width="10.42578125" style="40" customWidth="1"/>
    <col min="81" max="81" width="10.85546875" style="40" customWidth="1"/>
    <col min="82" max="82" width="10.5703125" style="40" customWidth="1"/>
    <col min="83" max="83" width="13" style="40" customWidth="1"/>
    <col min="84" max="92" width="9.140625" style="40"/>
    <col min="93" max="93" width="11.28515625" style="40" customWidth="1"/>
    <col min="94" max="107" width="9.140625" style="40"/>
    <col min="108" max="16384" width="9.140625" style="18"/>
  </cols>
  <sheetData>
    <row r="1" spans="1:107" s="52" customFormat="1" x14ac:dyDescent="0.2">
      <c r="A1" s="51" t="str">
        <f>download!A1</f>
        <v>CurveGrp-&gt;</v>
      </c>
      <c r="B1" s="51" t="str">
        <f>download!B1</f>
        <v>overall</v>
      </c>
      <c r="C1" s="51" t="str">
        <f>download!C1</f>
        <v>overall</v>
      </c>
      <c r="D1" s="51" t="str">
        <f>download!D1</f>
        <v>overall</v>
      </c>
      <c r="E1" s="51" t="str">
        <f>download!E1</f>
        <v>overall</v>
      </c>
      <c r="F1" s="51" t="str">
        <f>download!F1</f>
        <v>overall</v>
      </c>
      <c r="G1" s="51" t="str">
        <f>download!G1</f>
        <v>overall</v>
      </c>
      <c r="H1" s="51" t="str">
        <f>download!H1</f>
        <v>overall</v>
      </c>
      <c r="I1" s="51" t="str">
        <f>download!I1</f>
        <v>overall</v>
      </c>
      <c r="J1" s="51" t="str">
        <f>download!J1</f>
        <v>overall</v>
      </c>
      <c r="K1" s="51" t="str">
        <f>download!K1</f>
        <v>overall</v>
      </c>
      <c r="L1" s="51" t="str">
        <f>download!L1</f>
        <v>overall</v>
      </c>
      <c r="M1" s="51" t="str">
        <f>download!M1</f>
        <v>overall</v>
      </c>
      <c r="N1" s="51" t="str">
        <f>download!N1</f>
        <v>overall</v>
      </c>
      <c r="O1" s="51" t="str">
        <f>download!O1</f>
        <v>overall</v>
      </c>
      <c r="P1" s="51" t="str">
        <f>download!P1</f>
        <v>overall</v>
      </c>
      <c r="Q1" s="51" t="str">
        <f>download!Q1</f>
        <v>overall</v>
      </c>
      <c r="R1" s="51" t="str">
        <f>download!R1</f>
        <v>overall</v>
      </c>
      <c r="S1" s="51" t="str">
        <f>download!S1</f>
        <v>overall</v>
      </c>
      <c r="T1" s="51" t="str">
        <f>download!T1</f>
        <v>overall</v>
      </c>
      <c r="U1" s="51" t="str">
        <f>download!U1</f>
        <v>overall</v>
      </c>
      <c r="V1" s="51" t="str">
        <f>download!V1</f>
        <v>overall</v>
      </c>
      <c r="W1" s="51" t="str">
        <f>download!W1</f>
        <v>overall</v>
      </c>
      <c r="X1" s="51" t="str">
        <f>download!X1</f>
        <v>overall</v>
      </c>
      <c r="Y1" s="51" t="str">
        <f>download!Y1</f>
        <v>overall</v>
      </c>
      <c r="Z1" s="51" t="str">
        <f>download!Z1</f>
        <v>overall</v>
      </c>
      <c r="AA1" s="51" t="str">
        <f>download!AA1</f>
        <v>overall</v>
      </c>
      <c r="AB1" s="51" t="str">
        <f>download!AB1</f>
        <v>overall</v>
      </c>
      <c r="AC1" s="51" t="str">
        <f>download!AC1</f>
        <v>overall</v>
      </c>
      <c r="AD1" s="51" t="str">
        <f>download!AD1</f>
        <v>overall</v>
      </c>
      <c r="AE1" s="51" t="str">
        <f>download!AE1</f>
        <v>overall</v>
      </c>
      <c r="AF1" s="51" t="str">
        <f>download!AF1</f>
        <v>overall</v>
      </c>
      <c r="AG1" s="51" t="str">
        <f>download!AG1</f>
        <v>overall</v>
      </c>
      <c r="AH1" s="51" t="str">
        <f>download!AH1</f>
        <v>overall</v>
      </c>
      <c r="AI1" s="51" t="str">
        <f>download!AI1</f>
        <v>overall</v>
      </c>
      <c r="AJ1" s="51" t="str">
        <f>download!AJ1</f>
        <v>overall</v>
      </c>
      <c r="AK1" s="51" t="str">
        <f>download!AK1</f>
        <v>overall</v>
      </c>
      <c r="AL1" s="51" t="str">
        <f>download!AL1</f>
        <v>overall</v>
      </c>
      <c r="AM1" s="51" t="str">
        <f>download!AM1</f>
        <v>overall</v>
      </c>
      <c r="AN1" s="51" t="str">
        <f>download!AN1</f>
        <v>overall</v>
      </c>
      <c r="AO1" s="51" t="str">
        <f>download!AO1</f>
        <v>overall</v>
      </c>
      <c r="AP1" s="51" t="str">
        <f>download!AP1</f>
        <v>overall</v>
      </c>
      <c r="AQ1" s="51" t="str">
        <f>download!AQ1</f>
        <v>overall</v>
      </c>
      <c r="AR1" s="51" t="str">
        <f>download!AR1</f>
        <v>overall</v>
      </c>
      <c r="AS1" s="51" t="str">
        <f>download!AS1</f>
        <v>overall</v>
      </c>
      <c r="AT1" s="51" t="str">
        <f>download!AT1</f>
        <v>overall</v>
      </c>
      <c r="AU1" s="51" t="str">
        <f>download!AU1</f>
        <v>overall</v>
      </c>
      <c r="AV1" s="51" t="str">
        <f>download!AV1</f>
        <v>GDP-TXINT/KATYT</v>
      </c>
      <c r="AW1" s="51" t="str">
        <f>download!AW1</f>
        <v>IF-NNG/TOK</v>
      </c>
      <c r="AX1" s="51">
        <f>download!AX1</f>
        <v>0</v>
      </c>
      <c r="AY1" s="51">
        <f>download!AY1</f>
        <v>0</v>
      </c>
      <c r="AZ1" s="51">
        <f>download!AZ1</f>
        <v>0</v>
      </c>
      <c r="BA1" s="51">
        <f>download!BA1</f>
        <v>0</v>
      </c>
      <c r="BB1" s="51">
        <f>download!BB1</f>
        <v>0</v>
      </c>
      <c r="BC1" s="51">
        <f>download!BC1</f>
        <v>0</v>
      </c>
      <c r="BD1" s="51">
        <f>download!BD1</f>
        <v>0</v>
      </c>
      <c r="BE1" s="51">
        <f>download!BE1</f>
        <v>0</v>
      </c>
      <c r="BF1" s="51">
        <f>download!BF1</f>
        <v>0</v>
      </c>
      <c r="BG1" s="51">
        <f>download!BG1</f>
        <v>0</v>
      </c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</row>
    <row r="2" spans="1:107" s="22" customFormat="1" x14ac:dyDescent="0.2">
      <c r="A2" s="51" t="str">
        <f>download!A2</f>
        <v>Curve-&gt;</v>
      </c>
      <c r="B2" s="51">
        <f>download!B2</f>
        <v>0</v>
      </c>
      <c r="C2" s="51" t="str">
        <f>download!C2</f>
        <v>GDP-ANR/LA_ONSH</v>
      </c>
      <c r="D2" s="51" t="str">
        <f>download!D2</f>
        <v>GDP-HEHUB</v>
      </c>
      <c r="E2" s="51" t="str">
        <f>download!E2</f>
        <v>GDP-NGPL/LA</v>
      </c>
      <c r="F2" s="51" t="str">
        <f>download!F2</f>
        <v>GDP-NGPL/TXOK-E</v>
      </c>
      <c r="G2" s="51" t="str">
        <f>download!G2</f>
        <v>GDP-NORAM-N/S</v>
      </c>
      <c r="H2" s="51" t="str">
        <f>download!H2</f>
        <v>GDP-TRUNKL/ELA</v>
      </c>
      <c r="I2" s="51" t="str">
        <f>download!I2</f>
        <v>GDP-TRUNKL/NO</v>
      </c>
      <c r="J2" s="51" t="str">
        <f>download!J2</f>
        <v>GDP-TRUNKL/SO</v>
      </c>
      <c r="K2" s="51" t="str">
        <f>download!K2</f>
        <v>GDP-TRUNKL/WLA</v>
      </c>
      <c r="L2" s="51" t="str">
        <f>download!L2</f>
        <v>GDP-TXINT/KATYT</v>
      </c>
      <c r="M2" s="51" t="str">
        <f>download!M2</f>
        <v>IF-ANR/HIOS</v>
      </c>
      <c r="N2" s="51" t="str">
        <f>download!N2</f>
        <v>IF-ANR/LA</v>
      </c>
      <c r="O2" s="51" t="str">
        <f>download!O2</f>
        <v>IF-ARKLA/ARK-OK</v>
      </c>
      <c r="P2" s="51" t="str">
        <f>download!P2</f>
        <v>IF-HEHUB</v>
      </c>
      <c r="Q2" s="51" t="str">
        <f>download!Q2</f>
        <v>IF-HPL/SHPCHAN</v>
      </c>
      <c r="R2" s="51" t="str">
        <f>download!R2</f>
        <v>IF-NGPL/LA</v>
      </c>
      <c r="S2" s="51" t="str">
        <f>download!S2</f>
        <v>IF-NGPL/STX</v>
      </c>
      <c r="T2" s="51" t="str">
        <f>download!T2</f>
        <v>IF-NGPLTXOK</v>
      </c>
      <c r="U2" s="51" t="str">
        <f>download!U2</f>
        <v>IF-NORAM/EAST</v>
      </c>
      <c r="V2" s="51" t="str">
        <f>download!V2</f>
        <v>IF-NORAM/NPOOL</v>
      </c>
      <c r="W2" s="51" t="str">
        <f>download!W2</f>
        <v>IF-PAN/TX/OK</v>
      </c>
      <c r="X2" s="51" t="str">
        <f>download!X2</f>
        <v>IF-TENN/LA</v>
      </c>
      <c r="Y2" s="51" t="str">
        <f>download!Y2</f>
        <v>IF-TRUNKL/FLDZN</v>
      </c>
      <c r="Z2" s="51" t="str">
        <f>download!Z2</f>
        <v>IF-TRUNKL/LA</v>
      </c>
      <c r="AA2" s="51" t="str">
        <f>download!AA2</f>
        <v>IF-TRUNKL/TX</v>
      </c>
      <c r="AB2" s="51" t="str">
        <f>download!AB2</f>
        <v>IF-WAHA-TX</v>
      </c>
      <c r="AC2" s="51" t="str">
        <f>download!AC2</f>
        <v>MICH_CG-GD</v>
      </c>
      <c r="AD2" s="51" t="str">
        <f>download!AD2</f>
        <v>MRT-GDM</v>
      </c>
      <c r="AE2" s="51" t="str">
        <f>download!AE2</f>
        <v>NGI/CHI. GATE</v>
      </c>
      <c r="AF2" s="51" t="str">
        <f>download!AF2</f>
        <v>TRUNKL/WLA-GD</v>
      </c>
      <c r="AG2" s="51" t="str">
        <f>download!AG2</f>
        <v>IF-ANR/HIOS</v>
      </c>
      <c r="AH2" s="51" t="str">
        <f>download!AH2</f>
        <v>IF-ANR/LA</v>
      </c>
      <c r="AI2" s="51" t="str">
        <f>download!AI2</f>
        <v>IF-ARKLA/ARK-OK</v>
      </c>
      <c r="AJ2" s="51" t="str">
        <f>download!AJ2</f>
        <v>IF-NGPL/LA</v>
      </c>
      <c r="AK2" s="51" t="str">
        <f>download!AK2</f>
        <v>IF-NGPL/STX</v>
      </c>
      <c r="AL2" s="51" t="str">
        <f>download!AL2</f>
        <v>IF-NGPLTXOK</v>
      </c>
      <c r="AM2" s="51" t="str">
        <f>download!AM2</f>
        <v>IF-NORAM/EAST</v>
      </c>
      <c r="AN2" s="51" t="str">
        <f>download!AN2</f>
        <v>IF-NORAM/NPOOL</v>
      </c>
      <c r="AO2" s="51" t="str">
        <f>download!AO2</f>
        <v>IF-PAN/TX/OK</v>
      </c>
      <c r="AP2" s="51" t="str">
        <f>download!AP2</f>
        <v>IF-TRUNKL/LA</v>
      </c>
      <c r="AQ2" s="51" t="str">
        <f>download!AQ2</f>
        <v>IF-TRUNKL/TX</v>
      </c>
      <c r="AR2" s="51" t="str">
        <f>download!AR2</f>
        <v>MRT-GDM</v>
      </c>
      <c r="AS2" s="51" t="str">
        <f>download!AS2</f>
        <v>NGI-NGPL/ETXG7</v>
      </c>
      <c r="AT2" s="51" t="str">
        <f>download!AT2</f>
        <v>TRUNKL/WLA-GD</v>
      </c>
      <c r="AU2" s="51" t="str">
        <f>download!AU2</f>
        <v>TRUNKL/WLA-GD</v>
      </c>
      <c r="AV2" s="51">
        <f>download!AV2</f>
        <v>0</v>
      </c>
      <c r="AW2" s="51">
        <f>download!AW2</f>
        <v>0</v>
      </c>
      <c r="AX2" s="51">
        <f>download!AX2</f>
        <v>0</v>
      </c>
      <c r="AY2" s="51">
        <f>download!AY2</f>
        <v>0</v>
      </c>
      <c r="AZ2" s="51">
        <f>download!AZ2</f>
        <v>0</v>
      </c>
      <c r="BA2" s="51">
        <f>download!BA2</f>
        <v>0</v>
      </c>
      <c r="BB2" s="51">
        <f>download!BB2</f>
        <v>0</v>
      </c>
      <c r="BC2" s="51"/>
      <c r="BD2" s="51">
        <f>download!BD2</f>
        <v>0</v>
      </c>
      <c r="BE2" s="51">
        <f>download!BE2</f>
        <v>0</v>
      </c>
      <c r="BF2" s="51">
        <f>download!BF2</f>
        <v>0</v>
      </c>
      <c r="BG2" s="51">
        <f>download!BG2</f>
        <v>0</v>
      </c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</row>
    <row r="3" spans="1:107" s="22" customFormat="1" x14ac:dyDescent="0.2">
      <c r="A3" s="51" t="str">
        <f>download!A3</f>
        <v>Risk-&gt;</v>
      </c>
      <c r="B3" s="51" t="str">
        <f>download!B3</f>
        <v>PRC</v>
      </c>
      <c r="C3" s="51" t="str">
        <f>download!C3</f>
        <v>IM</v>
      </c>
      <c r="D3" s="51" t="str">
        <f>download!D3</f>
        <v>IM</v>
      </c>
      <c r="E3" s="51" t="str">
        <f>download!E3</f>
        <v>IM</v>
      </c>
      <c r="F3" s="51" t="str">
        <f>download!F3</f>
        <v>IM</v>
      </c>
      <c r="G3" s="51" t="str">
        <f>download!G3</f>
        <v>IM</v>
      </c>
      <c r="H3" s="51" t="str">
        <f>download!H3</f>
        <v>IM</v>
      </c>
      <c r="I3" s="51" t="str">
        <f>download!I3</f>
        <v>IM</v>
      </c>
      <c r="J3" s="51" t="str">
        <f>download!J3</f>
        <v>IM</v>
      </c>
      <c r="K3" s="51" t="str">
        <f>download!K3</f>
        <v>IM</v>
      </c>
      <c r="L3" s="51" t="str">
        <f>download!L3</f>
        <v>IM</v>
      </c>
      <c r="M3" s="51" t="str">
        <f>download!M3</f>
        <v>BAS</v>
      </c>
      <c r="N3" s="51" t="str">
        <f>download!N3</f>
        <v>BAS</v>
      </c>
      <c r="O3" s="51" t="str">
        <f>download!O3</f>
        <v>BAS</v>
      </c>
      <c r="P3" s="51" t="str">
        <f>download!P3</f>
        <v>BAS</v>
      </c>
      <c r="Q3" s="51" t="str">
        <f>download!Q3</f>
        <v>BAS</v>
      </c>
      <c r="R3" s="51" t="str">
        <f>download!R3</f>
        <v>BAS</v>
      </c>
      <c r="S3" s="51" t="str">
        <f>download!S3</f>
        <v>BAS</v>
      </c>
      <c r="T3" s="51" t="str">
        <f>download!T3</f>
        <v>BAS</v>
      </c>
      <c r="U3" s="51" t="str">
        <f>download!U3</f>
        <v>BAS</v>
      </c>
      <c r="V3" s="51" t="str">
        <f>download!V3</f>
        <v>BAS</v>
      </c>
      <c r="W3" s="51" t="str">
        <f>download!W3</f>
        <v>BAS</v>
      </c>
      <c r="X3" s="51" t="str">
        <f>download!X3</f>
        <v>BAS</v>
      </c>
      <c r="Y3" s="51" t="str">
        <f>download!Y3</f>
        <v>BAS</v>
      </c>
      <c r="Z3" s="51" t="str">
        <f>download!Z3</f>
        <v>BAS</v>
      </c>
      <c r="AA3" s="51" t="str">
        <f>download!AA3</f>
        <v>BAS</v>
      </c>
      <c r="AB3" s="51" t="str">
        <f>download!AB3</f>
        <v>BAS</v>
      </c>
      <c r="AC3" s="51" t="str">
        <f>download!AC3</f>
        <v>BAS</v>
      </c>
      <c r="AD3" s="51" t="str">
        <f>download!AD3</f>
        <v>BAS</v>
      </c>
      <c r="AE3" s="51" t="str">
        <f>download!AE3</f>
        <v>BAS</v>
      </c>
      <c r="AF3" s="51" t="str">
        <f>download!AF3</f>
        <v>BAS</v>
      </c>
      <c r="AG3" s="51" t="str">
        <f>download!AG3</f>
        <v>IDX</v>
      </c>
      <c r="AH3" s="51" t="str">
        <f>download!AH3</f>
        <v>IDX</v>
      </c>
      <c r="AI3" s="51" t="str">
        <f>download!AI3</f>
        <v>IDX</v>
      </c>
      <c r="AJ3" s="51" t="str">
        <f>download!AJ3</f>
        <v>IDX</v>
      </c>
      <c r="AK3" s="51" t="str">
        <f>download!AK3</f>
        <v>IDX</v>
      </c>
      <c r="AL3" s="51" t="str">
        <f>download!AL3</f>
        <v>IDX</v>
      </c>
      <c r="AM3" s="51" t="str">
        <f>download!AM3</f>
        <v>IDX</v>
      </c>
      <c r="AN3" s="51" t="str">
        <f>download!AN3</f>
        <v>IDX</v>
      </c>
      <c r="AO3" s="51" t="str">
        <f>download!AO3</f>
        <v>IDX</v>
      </c>
      <c r="AP3" s="51" t="str">
        <f>download!AP3</f>
        <v>IDX</v>
      </c>
      <c r="AQ3" s="51" t="str">
        <f>download!AQ3</f>
        <v>IDX</v>
      </c>
      <c r="AR3" s="51" t="str">
        <f>download!AR3</f>
        <v>IDX</v>
      </c>
      <c r="AS3" s="51" t="str">
        <f>download!AS3</f>
        <v>IDX</v>
      </c>
      <c r="AT3" s="51" t="str">
        <f>download!AT3</f>
        <v>IDX</v>
      </c>
      <c r="AU3" s="51" t="str">
        <f>download!AU3</f>
        <v>IDX</v>
      </c>
      <c r="AV3" s="51" t="str">
        <f>download!AV3</f>
        <v>IM</v>
      </c>
      <c r="AW3" s="51" t="str">
        <f>download!AW3</f>
        <v>IDX</v>
      </c>
      <c r="AX3" s="51">
        <f>download!AX3</f>
        <v>0</v>
      </c>
      <c r="AY3" s="51">
        <f>download!AY3</f>
        <v>0</v>
      </c>
      <c r="AZ3" s="51">
        <f>download!AZ3</f>
        <v>0</v>
      </c>
      <c r="BA3" s="51">
        <f>download!BA3</f>
        <v>0</v>
      </c>
      <c r="BB3" s="51">
        <f>download!BB3</f>
        <v>0</v>
      </c>
      <c r="BC3" s="51">
        <f>download!BC3</f>
        <v>0</v>
      </c>
      <c r="BD3" s="51">
        <f>download!BD3</f>
        <v>0</v>
      </c>
      <c r="BE3" s="51">
        <f>download!BE3</f>
        <v>0</v>
      </c>
      <c r="BF3" s="51">
        <f>download!BF3</f>
        <v>0</v>
      </c>
      <c r="BG3" s="51">
        <f>download!BG3</f>
        <v>0</v>
      </c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</row>
    <row r="4" spans="1:107" s="22" customFormat="1" x14ac:dyDescent="0.2">
      <c r="A4" s="51" t="str">
        <f>download!A4</f>
        <v>PubCode-&gt;</v>
      </c>
      <c r="B4" s="51">
        <f>download!B4</f>
        <v>0</v>
      </c>
      <c r="C4" s="51">
        <f>download!C4</f>
        <v>0</v>
      </c>
      <c r="D4" s="51">
        <f>download!D4</f>
        <v>0</v>
      </c>
      <c r="E4" s="51">
        <f>download!E4</f>
        <v>0</v>
      </c>
      <c r="F4" s="51">
        <f>download!F4</f>
        <v>0</v>
      </c>
      <c r="G4" s="51">
        <f>download!G4</f>
        <v>0</v>
      </c>
      <c r="H4" s="51">
        <f>download!H4</f>
        <v>0</v>
      </c>
      <c r="I4" s="51">
        <f>download!I4</f>
        <v>0</v>
      </c>
      <c r="J4" s="51">
        <f>download!J4</f>
        <v>0</v>
      </c>
      <c r="K4" s="51">
        <f>download!K4</f>
        <v>0</v>
      </c>
      <c r="L4" s="51">
        <f>download!L4</f>
        <v>0</v>
      </c>
      <c r="M4" s="51">
        <f>download!M4</f>
        <v>0</v>
      </c>
      <c r="N4" s="51">
        <f>download!N4</f>
        <v>0</v>
      </c>
      <c r="O4" s="51">
        <f>download!O4</f>
        <v>0</v>
      </c>
      <c r="P4" s="51">
        <f>download!P4</f>
        <v>0</v>
      </c>
      <c r="Q4" s="51">
        <f>download!Q4</f>
        <v>0</v>
      </c>
      <c r="R4" s="51">
        <f>download!R4</f>
        <v>0</v>
      </c>
      <c r="S4" s="51">
        <f>download!S4</f>
        <v>0</v>
      </c>
      <c r="T4" s="51">
        <f>download!T4</f>
        <v>0</v>
      </c>
      <c r="U4" s="51">
        <f>download!U4</f>
        <v>0</v>
      </c>
      <c r="V4" s="51">
        <f>download!V4</f>
        <v>0</v>
      </c>
      <c r="W4" s="51">
        <f>download!W4</f>
        <v>0</v>
      </c>
      <c r="X4" s="51">
        <f>download!X4</f>
        <v>0</v>
      </c>
      <c r="Y4" s="51">
        <f>download!Y4</f>
        <v>0</v>
      </c>
      <c r="Z4" s="51">
        <f>download!Z4</f>
        <v>0</v>
      </c>
      <c r="AA4" s="51">
        <f>download!AA4</f>
        <v>0</v>
      </c>
      <c r="AB4" s="51">
        <f>download!AB4</f>
        <v>0</v>
      </c>
      <c r="AC4" s="51">
        <f>download!AC4</f>
        <v>0</v>
      </c>
      <c r="AD4" s="51">
        <f>download!AD4</f>
        <v>0</v>
      </c>
      <c r="AE4" s="51">
        <f>download!AE4</f>
        <v>0</v>
      </c>
      <c r="AF4" s="51">
        <f>download!AF4</f>
        <v>0</v>
      </c>
      <c r="AG4" s="51">
        <f>download!AG4</f>
        <v>0</v>
      </c>
      <c r="AH4" s="51">
        <f>download!AH4</f>
        <v>0</v>
      </c>
      <c r="AI4" s="51">
        <f>download!AI4</f>
        <v>0</v>
      </c>
      <c r="AJ4" s="51">
        <f>download!AJ4</f>
        <v>0</v>
      </c>
      <c r="AK4" s="51">
        <f>download!AK4</f>
        <v>0</v>
      </c>
      <c r="AL4" s="51">
        <f>download!AL4</f>
        <v>0</v>
      </c>
      <c r="AM4" s="51">
        <f>download!AM4</f>
        <v>0</v>
      </c>
      <c r="AN4" s="51">
        <f>download!AN4</f>
        <v>0</v>
      </c>
      <c r="AO4" s="51">
        <f>download!AO4</f>
        <v>0</v>
      </c>
      <c r="AP4" s="51">
        <f>download!AP4</f>
        <v>0</v>
      </c>
      <c r="AQ4" s="51">
        <f>download!AQ4</f>
        <v>0</v>
      </c>
      <c r="AR4" s="51">
        <f>download!AR4</f>
        <v>0</v>
      </c>
      <c r="AS4" s="51">
        <f>download!AS4</f>
        <v>0</v>
      </c>
      <c r="AT4" s="51">
        <f>download!AT4</f>
        <v>0</v>
      </c>
      <c r="AU4" s="51">
        <f>download!AU4</f>
        <v>0</v>
      </c>
      <c r="AV4" s="51">
        <f>download!AV4</f>
        <v>0</v>
      </c>
      <c r="AW4" s="51">
        <f>download!AW4</f>
        <v>0</v>
      </c>
      <c r="AX4" s="51">
        <f>download!AX4</f>
        <v>0</v>
      </c>
      <c r="AY4" s="51"/>
      <c r="AZ4" s="51"/>
      <c r="BA4" s="51"/>
      <c r="BB4" s="51"/>
      <c r="BC4" s="51"/>
      <c r="BD4" s="51">
        <f>download!BD4</f>
        <v>0</v>
      </c>
      <c r="BE4" s="51">
        <f>download!BE4</f>
        <v>0</v>
      </c>
      <c r="BF4" s="51">
        <f>download!BF4</f>
        <v>0</v>
      </c>
      <c r="BG4" s="51">
        <f>download!BG4</f>
        <v>0</v>
      </c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</row>
    <row r="5" spans="1:107" x14ac:dyDescent="0.2">
      <c r="A5" s="124">
        <f>download!A6</f>
        <v>36982</v>
      </c>
      <c r="B5" s="18">
        <f>download!B6</f>
        <v>0</v>
      </c>
      <c r="C5" s="18">
        <f>download!C6</f>
        <v>0</v>
      </c>
      <c r="D5" s="18">
        <f>download!D6</f>
        <v>0</v>
      </c>
      <c r="E5" s="18">
        <f>download!E6</f>
        <v>0</v>
      </c>
      <c r="F5" s="18">
        <f>download!F6</f>
        <v>0</v>
      </c>
      <c r="G5" s="18">
        <f>download!G6</f>
        <v>0</v>
      </c>
      <c r="H5" s="18">
        <f>download!H6</f>
        <v>0</v>
      </c>
      <c r="I5" s="18">
        <f>download!I6</f>
        <v>0</v>
      </c>
      <c r="J5" s="18">
        <f>download!J6</f>
        <v>0</v>
      </c>
      <c r="K5" s="18">
        <f>download!K6</f>
        <v>0</v>
      </c>
      <c r="L5" s="18">
        <f>download!L6</f>
        <v>0</v>
      </c>
      <c r="M5" s="18">
        <f>download!M6</f>
        <v>0</v>
      </c>
      <c r="N5" s="18">
        <f>download!N6</f>
        <v>0</v>
      </c>
      <c r="O5" s="18">
        <f>download!O6</f>
        <v>0</v>
      </c>
      <c r="P5" s="18">
        <f>download!P6</f>
        <v>0</v>
      </c>
      <c r="Q5" s="18">
        <f>download!Q6</f>
        <v>0</v>
      </c>
      <c r="R5" s="18">
        <f>download!R6</f>
        <v>0</v>
      </c>
      <c r="S5" s="18">
        <f>download!S6</f>
        <v>0</v>
      </c>
      <c r="T5" s="18">
        <f>download!T6</f>
        <v>0</v>
      </c>
      <c r="U5" s="18">
        <f>download!U6</f>
        <v>0</v>
      </c>
      <c r="V5" s="18">
        <f>download!V6</f>
        <v>0</v>
      </c>
      <c r="W5" s="18">
        <f>download!W6</f>
        <v>0</v>
      </c>
      <c r="X5" s="18">
        <f>download!X6</f>
        <v>0</v>
      </c>
      <c r="Y5" s="18">
        <f>download!Y6</f>
        <v>0</v>
      </c>
      <c r="Z5" s="18">
        <f>download!Z6</f>
        <v>0</v>
      </c>
      <c r="AA5" s="18">
        <f>download!AA6</f>
        <v>0</v>
      </c>
      <c r="AB5" s="18">
        <f>download!AB6</f>
        <v>0</v>
      </c>
      <c r="AC5" s="18">
        <f>download!AC6</f>
        <v>0</v>
      </c>
      <c r="AD5" s="18">
        <f>download!AD6</f>
        <v>0</v>
      </c>
      <c r="AE5" s="18">
        <f>download!AE6</f>
        <v>0</v>
      </c>
      <c r="AF5" s="18">
        <f>download!AF6</f>
        <v>0</v>
      </c>
      <c r="AG5" s="18">
        <f>download!AG6</f>
        <v>0</v>
      </c>
      <c r="AH5" s="18">
        <f>download!AH6</f>
        <v>0</v>
      </c>
      <c r="AI5" s="18">
        <f>download!AI6</f>
        <v>0</v>
      </c>
      <c r="AJ5" s="18">
        <f>download!AJ6</f>
        <v>0</v>
      </c>
      <c r="AK5" s="18">
        <f>download!AK6</f>
        <v>0</v>
      </c>
      <c r="AL5" s="18">
        <f>download!AL6</f>
        <v>0</v>
      </c>
      <c r="AM5" s="18">
        <f>download!AM6</f>
        <v>0</v>
      </c>
      <c r="AN5" s="18">
        <f>download!AN6</f>
        <v>0</v>
      </c>
      <c r="AO5" s="18">
        <f>download!AO6</f>
        <v>0</v>
      </c>
      <c r="AP5" s="18">
        <f>download!AP6</f>
        <v>0</v>
      </c>
      <c r="AQ5" s="18">
        <f>download!AQ6</f>
        <v>0</v>
      </c>
      <c r="AR5" s="18">
        <f>download!AR6</f>
        <v>0</v>
      </c>
      <c r="AS5" s="18">
        <f>download!AS6</f>
        <v>0</v>
      </c>
      <c r="AT5" s="18">
        <f>download!AT6</f>
        <v>0</v>
      </c>
      <c r="AU5" s="18">
        <f>download!AU6</f>
        <v>0</v>
      </c>
      <c r="AV5" s="18">
        <f>download!AV6</f>
        <v>0</v>
      </c>
      <c r="AW5" s="51">
        <f>download!AW5</f>
        <v>0</v>
      </c>
      <c r="AX5" s="18">
        <f>download!AX6</f>
        <v>0</v>
      </c>
      <c r="AY5" s="18">
        <f>download!AY6</f>
        <v>0</v>
      </c>
      <c r="AZ5" s="18"/>
      <c r="BA5" s="18"/>
      <c r="BB5" s="18"/>
      <c r="BC5" s="18"/>
      <c r="BD5" s="18"/>
      <c r="BE5" s="18"/>
      <c r="BF5" s="18"/>
      <c r="BG5" s="18"/>
    </row>
    <row r="6" spans="1:107" x14ac:dyDescent="0.2">
      <c r="A6" s="124">
        <f>download!A7</f>
        <v>36998</v>
      </c>
      <c r="B6" s="18">
        <f>download!B7</f>
        <v>0</v>
      </c>
      <c r="C6" s="18">
        <f>download!C7</f>
        <v>4.5</v>
      </c>
      <c r="D6" s="18">
        <f>download!D7</f>
        <v>1.8</v>
      </c>
      <c r="E6" s="18">
        <f>download!E7</f>
        <v>-2</v>
      </c>
      <c r="F6" s="18">
        <f>download!F7</f>
        <v>-0.7</v>
      </c>
      <c r="G6" s="18">
        <f>download!G7</f>
        <v>1</v>
      </c>
      <c r="H6" s="18">
        <f>download!H7</f>
        <v>-0.3</v>
      </c>
      <c r="I6" s="18">
        <f>download!I7</f>
        <v>-0.7</v>
      </c>
      <c r="J6" s="18">
        <f>download!J7</f>
        <v>-1.7</v>
      </c>
      <c r="K6" s="18">
        <f>download!K7</f>
        <v>0</v>
      </c>
      <c r="L6" s="18">
        <f>download!L7</f>
        <v>1</v>
      </c>
      <c r="M6" s="18">
        <f>download!M7</f>
        <v>0</v>
      </c>
      <c r="N6" s="18">
        <f>download!N7</f>
        <v>0</v>
      </c>
      <c r="O6" s="18">
        <f>download!O7</f>
        <v>0</v>
      </c>
      <c r="P6" s="18">
        <f>download!P7</f>
        <v>0</v>
      </c>
      <c r="Q6" s="18">
        <f>download!Q7</f>
        <v>0</v>
      </c>
      <c r="R6" s="18">
        <f>download!R7</f>
        <v>0</v>
      </c>
      <c r="S6" s="18">
        <f>download!S7</f>
        <v>0</v>
      </c>
      <c r="T6" s="18">
        <f>download!T7</f>
        <v>0</v>
      </c>
      <c r="U6" s="18">
        <f>download!U7</f>
        <v>0</v>
      </c>
      <c r="V6" s="18">
        <f>download!V7</f>
        <v>0</v>
      </c>
      <c r="W6" s="18">
        <f>download!W7</f>
        <v>0</v>
      </c>
      <c r="X6" s="18">
        <f>download!X7</f>
        <v>0</v>
      </c>
      <c r="Y6" s="18">
        <f>download!Y7</f>
        <v>0</v>
      </c>
      <c r="Z6" s="18">
        <f>download!Z7</f>
        <v>0</v>
      </c>
      <c r="AA6" s="18">
        <f>download!AA7</f>
        <v>0</v>
      </c>
      <c r="AB6" s="18">
        <f>download!AB7</f>
        <v>0</v>
      </c>
      <c r="AC6" s="18">
        <f>download!AC7</f>
        <v>0</v>
      </c>
      <c r="AD6" s="18">
        <f>download!AD7</f>
        <v>0</v>
      </c>
      <c r="AE6" s="18">
        <f>download!AE7</f>
        <v>0</v>
      </c>
      <c r="AF6" s="18">
        <f>download!AF7</f>
        <v>0</v>
      </c>
      <c r="AG6" s="18">
        <f>download!AG7</f>
        <v>0</v>
      </c>
      <c r="AH6" s="18">
        <f>download!AH7</f>
        <v>0</v>
      </c>
      <c r="AI6" s="18">
        <f>download!AI7</f>
        <v>0</v>
      </c>
      <c r="AJ6" s="18">
        <f>download!AJ7</f>
        <v>0</v>
      </c>
      <c r="AK6" s="18">
        <f>download!AK7</f>
        <v>0</v>
      </c>
      <c r="AL6" s="18">
        <f>download!AL7</f>
        <v>0</v>
      </c>
      <c r="AM6" s="18">
        <f>download!AM7</f>
        <v>0</v>
      </c>
      <c r="AN6" s="18">
        <f>download!AN7</f>
        <v>0</v>
      </c>
      <c r="AO6" s="18">
        <f>download!AO7</f>
        <v>0</v>
      </c>
      <c r="AP6" s="18">
        <f>download!AP7</f>
        <v>0</v>
      </c>
      <c r="AQ6" s="18">
        <f>download!AQ7</f>
        <v>0</v>
      </c>
      <c r="AR6" s="18">
        <f>download!AR7</f>
        <v>0</v>
      </c>
      <c r="AS6" s="18">
        <f>download!AS7</f>
        <v>0</v>
      </c>
      <c r="AT6" s="18">
        <f>download!AT7</f>
        <v>0</v>
      </c>
      <c r="AU6" s="18">
        <f>download!AU7</f>
        <v>0</v>
      </c>
      <c r="AV6" s="18">
        <f>download!AV7</f>
        <v>1</v>
      </c>
      <c r="AW6" s="51">
        <f>download!AW6</f>
        <v>0</v>
      </c>
      <c r="AX6" s="18">
        <f>download!AX7</f>
        <v>0</v>
      </c>
      <c r="AY6" s="18">
        <f>download!AY7</f>
        <v>0</v>
      </c>
      <c r="AZ6" s="18"/>
      <c r="BA6" s="18"/>
      <c r="BB6" s="18"/>
      <c r="BC6" s="18"/>
      <c r="BD6" s="18"/>
      <c r="BE6" s="18"/>
      <c r="BF6" s="18"/>
      <c r="BG6" s="18"/>
    </row>
    <row r="7" spans="1:107" x14ac:dyDescent="0.2">
      <c r="A7" s="124">
        <f>download!A8</f>
        <v>36999</v>
      </c>
      <c r="B7" s="18">
        <f>download!B8</f>
        <v>0</v>
      </c>
      <c r="C7" s="18">
        <f>download!C8</f>
        <v>5.5</v>
      </c>
      <c r="D7" s="18">
        <f>download!D8</f>
        <v>1.8</v>
      </c>
      <c r="E7" s="18">
        <f>download!E8</f>
        <v>-2</v>
      </c>
      <c r="F7" s="18">
        <f>download!F8</f>
        <v>-0.7</v>
      </c>
      <c r="G7" s="18">
        <f>download!G8</f>
        <v>1</v>
      </c>
      <c r="H7" s="18">
        <f>download!H8</f>
        <v>-0.3</v>
      </c>
      <c r="I7" s="18">
        <f>download!I8</f>
        <v>-0.7</v>
      </c>
      <c r="J7" s="18">
        <f>download!J8</f>
        <v>-1.7</v>
      </c>
      <c r="K7" s="18">
        <f>download!K8</f>
        <v>0</v>
      </c>
      <c r="L7" s="18">
        <f>download!L8</f>
        <v>1</v>
      </c>
      <c r="M7" s="18">
        <f>download!M8</f>
        <v>0</v>
      </c>
      <c r="N7" s="18">
        <f>download!N8</f>
        <v>0</v>
      </c>
      <c r="O7" s="18">
        <f>download!O8</f>
        <v>0</v>
      </c>
      <c r="P7" s="18">
        <f>download!P8</f>
        <v>0</v>
      </c>
      <c r="Q7" s="18">
        <f>download!Q8</f>
        <v>0</v>
      </c>
      <c r="R7" s="18">
        <f>download!R8</f>
        <v>0</v>
      </c>
      <c r="S7" s="18">
        <f>download!S8</f>
        <v>0</v>
      </c>
      <c r="T7" s="18">
        <f>download!T8</f>
        <v>0</v>
      </c>
      <c r="U7" s="18">
        <f>download!U8</f>
        <v>0</v>
      </c>
      <c r="V7" s="18">
        <f>download!V8</f>
        <v>0</v>
      </c>
      <c r="W7" s="18">
        <f>download!W8</f>
        <v>0</v>
      </c>
      <c r="X7" s="18">
        <f>download!X8</f>
        <v>0</v>
      </c>
      <c r="Y7" s="18">
        <f>download!Y8</f>
        <v>0</v>
      </c>
      <c r="Z7" s="18">
        <f>download!Z8</f>
        <v>0</v>
      </c>
      <c r="AA7" s="18">
        <f>download!AA8</f>
        <v>0</v>
      </c>
      <c r="AB7" s="18">
        <f>download!AB8</f>
        <v>0</v>
      </c>
      <c r="AC7" s="18">
        <f>download!AC8</f>
        <v>0</v>
      </c>
      <c r="AD7" s="18">
        <f>download!AD8</f>
        <v>0</v>
      </c>
      <c r="AE7" s="18">
        <f>download!AE8</f>
        <v>0</v>
      </c>
      <c r="AF7" s="18">
        <f>download!AF8</f>
        <v>0</v>
      </c>
      <c r="AG7" s="18">
        <f>download!AG8</f>
        <v>0</v>
      </c>
      <c r="AH7" s="18">
        <f>download!AH8</f>
        <v>0</v>
      </c>
      <c r="AI7" s="18">
        <f>download!AI8</f>
        <v>0</v>
      </c>
      <c r="AJ7" s="18">
        <f>download!AJ8</f>
        <v>0</v>
      </c>
      <c r="AK7" s="18">
        <f>download!AK8</f>
        <v>0</v>
      </c>
      <c r="AL7" s="18">
        <f>download!AL8</f>
        <v>0</v>
      </c>
      <c r="AM7" s="18">
        <f>download!AM8</f>
        <v>0</v>
      </c>
      <c r="AN7" s="18">
        <f>download!AN8</f>
        <v>0</v>
      </c>
      <c r="AO7" s="18">
        <f>download!AO8</f>
        <v>0</v>
      </c>
      <c r="AP7" s="18">
        <f>download!AP8</f>
        <v>0</v>
      </c>
      <c r="AQ7" s="18">
        <f>download!AQ8</f>
        <v>0</v>
      </c>
      <c r="AR7" s="18">
        <f>download!AR8</f>
        <v>0</v>
      </c>
      <c r="AS7" s="18">
        <f>download!AS8</f>
        <v>0</v>
      </c>
      <c r="AT7" s="18">
        <f>download!AT8</f>
        <v>0</v>
      </c>
      <c r="AU7" s="18">
        <f>download!AU8</f>
        <v>-60</v>
      </c>
      <c r="AV7" s="18">
        <f>download!AV8</f>
        <v>1</v>
      </c>
      <c r="AW7" s="51">
        <f>download!AW7</f>
        <v>0</v>
      </c>
      <c r="AX7" s="18">
        <f>download!AX8</f>
        <v>0</v>
      </c>
      <c r="AY7" s="18">
        <f>download!AY8</f>
        <v>0</v>
      </c>
      <c r="AZ7" s="18"/>
      <c r="BA7" s="18"/>
      <c r="BB7" s="18"/>
      <c r="BC7" s="18"/>
      <c r="BD7" s="18"/>
      <c r="BE7" s="18"/>
      <c r="BF7" s="18"/>
      <c r="BG7" s="18"/>
    </row>
    <row r="8" spans="1:107" x14ac:dyDescent="0.2">
      <c r="A8" s="124">
        <f>download!A9</f>
        <v>37000</v>
      </c>
      <c r="B8" s="18">
        <f>download!B9</f>
        <v>0</v>
      </c>
      <c r="C8" s="18">
        <f>download!C9</f>
        <v>5.5</v>
      </c>
      <c r="D8" s="18">
        <f>download!D9</f>
        <v>1.8</v>
      </c>
      <c r="E8" s="18">
        <f>download!E9</f>
        <v>-2</v>
      </c>
      <c r="F8" s="18">
        <f>download!F9</f>
        <v>-0.7</v>
      </c>
      <c r="G8" s="18">
        <f>download!G9</f>
        <v>1</v>
      </c>
      <c r="H8" s="18">
        <f>download!H9</f>
        <v>-0.3</v>
      </c>
      <c r="I8" s="18">
        <f>download!I9</f>
        <v>-0.7</v>
      </c>
      <c r="J8" s="18">
        <f>download!J9</f>
        <v>-1.7</v>
      </c>
      <c r="K8" s="18">
        <f>download!K9</f>
        <v>0</v>
      </c>
      <c r="L8" s="18">
        <f>download!L9</f>
        <v>1</v>
      </c>
      <c r="M8" s="18">
        <f>download!M9</f>
        <v>0</v>
      </c>
      <c r="N8" s="18">
        <f>download!N9</f>
        <v>0</v>
      </c>
      <c r="O8" s="18">
        <f>download!O9</f>
        <v>0</v>
      </c>
      <c r="P8" s="18">
        <f>download!P9</f>
        <v>0</v>
      </c>
      <c r="Q8" s="18">
        <f>download!Q9</f>
        <v>0</v>
      </c>
      <c r="R8" s="18">
        <f>download!R9</f>
        <v>0</v>
      </c>
      <c r="S8" s="18">
        <f>download!S9</f>
        <v>0</v>
      </c>
      <c r="T8" s="18">
        <f>download!T9</f>
        <v>0</v>
      </c>
      <c r="U8" s="18">
        <f>download!U9</f>
        <v>0</v>
      </c>
      <c r="V8" s="18">
        <f>download!V9</f>
        <v>0</v>
      </c>
      <c r="W8" s="18">
        <f>download!W9</f>
        <v>0</v>
      </c>
      <c r="X8" s="18">
        <f>download!X9</f>
        <v>0</v>
      </c>
      <c r="Y8" s="18">
        <f>download!Y9</f>
        <v>0</v>
      </c>
      <c r="Z8" s="18">
        <f>download!Z9</f>
        <v>0</v>
      </c>
      <c r="AA8" s="18">
        <f>download!AA9</f>
        <v>0</v>
      </c>
      <c r="AB8" s="18">
        <f>download!AB9</f>
        <v>0</v>
      </c>
      <c r="AC8" s="18">
        <f>download!AC9</f>
        <v>0</v>
      </c>
      <c r="AD8" s="18">
        <f>download!AD9</f>
        <v>0</v>
      </c>
      <c r="AE8" s="18">
        <f>download!AE9</f>
        <v>0</v>
      </c>
      <c r="AF8" s="18">
        <f>download!AF9</f>
        <v>0</v>
      </c>
      <c r="AG8" s="18">
        <f>download!AG9</f>
        <v>0</v>
      </c>
      <c r="AH8" s="18">
        <f>download!AH9</f>
        <v>0</v>
      </c>
      <c r="AI8" s="18">
        <f>download!AI9</f>
        <v>0</v>
      </c>
      <c r="AJ8" s="18">
        <f>download!AJ9</f>
        <v>0</v>
      </c>
      <c r="AK8" s="18">
        <f>download!AK9</f>
        <v>0</v>
      </c>
      <c r="AL8" s="18">
        <f>download!AL9</f>
        <v>0</v>
      </c>
      <c r="AM8" s="18">
        <f>download!AM9</f>
        <v>0</v>
      </c>
      <c r="AN8" s="18">
        <f>download!AN9</f>
        <v>0</v>
      </c>
      <c r="AO8" s="18">
        <f>download!AO9</f>
        <v>0</v>
      </c>
      <c r="AP8" s="18">
        <f>download!AP9</f>
        <v>0</v>
      </c>
      <c r="AQ8" s="18">
        <f>download!AQ9</f>
        <v>0</v>
      </c>
      <c r="AR8" s="18">
        <f>download!AR9</f>
        <v>0</v>
      </c>
      <c r="AS8" s="18">
        <f>download!AS9</f>
        <v>0</v>
      </c>
      <c r="AT8" s="18">
        <f>download!AT9</f>
        <v>0</v>
      </c>
      <c r="AU8" s="18">
        <f>download!AU9</f>
        <v>0</v>
      </c>
      <c r="AV8" s="18">
        <f>download!AV9</f>
        <v>1</v>
      </c>
      <c r="AW8" s="51">
        <f>download!AW8</f>
        <v>0</v>
      </c>
      <c r="AX8" s="18">
        <f>download!AX9</f>
        <v>0</v>
      </c>
      <c r="AY8" s="18">
        <f>download!AY9</f>
        <v>0</v>
      </c>
      <c r="AZ8" s="18"/>
      <c r="BA8" s="18"/>
      <c r="BB8" s="18"/>
      <c r="BC8" s="18"/>
      <c r="BD8" s="18"/>
      <c r="BE8" s="18"/>
      <c r="BF8" s="18"/>
      <c r="BG8" s="18"/>
    </row>
    <row r="9" spans="1:107" x14ac:dyDescent="0.2">
      <c r="A9" s="124">
        <f>download!A10</f>
        <v>37001</v>
      </c>
      <c r="B9" s="18">
        <f>download!B10</f>
        <v>0</v>
      </c>
      <c r="C9" s="18">
        <f>download!C10</f>
        <v>5.5</v>
      </c>
      <c r="D9" s="18">
        <f>download!D10</f>
        <v>1.8</v>
      </c>
      <c r="E9" s="18">
        <f>download!E10</f>
        <v>-2</v>
      </c>
      <c r="F9" s="18">
        <f>download!F10</f>
        <v>-0.7</v>
      </c>
      <c r="G9" s="18">
        <f>download!G10</f>
        <v>1</v>
      </c>
      <c r="H9" s="18">
        <f>download!H10</f>
        <v>-0.3</v>
      </c>
      <c r="I9" s="18">
        <f>download!I10</f>
        <v>-0.7</v>
      </c>
      <c r="J9" s="18">
        <f>download!J10</f>
        <v>-1.7</v>
      </c>
      <c r="K9" s="18">
        <f>download!K10</f>
        <v>0</v>
      </c>
      <c r="L9" s="18">
        <f>download!L10</f>
        <v>1</v>
      </c>
      <c r="M9" s="18">
        <f>download!M10</f>
        <v>0</v>
      </c>
      <c r="N9" s="18">
        <f>download!N10</f>
        <v>0</v>
      </c>
      <c r="O9" s="18">
        <f>download!O10</f>
        <v>0</v>
      </c>
      <c r="P9" s="18">
        <f>download!P10</f>
        <v>0</v>
      </c>
      <c r="Q9" s="18">
        <f>download!Q10</f>
        <v>0</v>
      </c>
      <c r="R9" s="18">
        <f>download!R10</f>
        <v>0</v>
      </c>
      <c r="S9" s="18">
        <f>download!S10</f>
        <v>0</v>
      </c>
      <c r="T9" s="18">
        <f>download!T10</f>
        <v>0</v>
      </c>
      <c r="U9" s="18">
        <f>download!U10</f>
        <v>0</v>
      </c>
      <c r="V9" s="18">
        <f>download!V10</f>
        <v>0</v>
      </c>
      <c r="W9" s="18">
        <f>download!W10</f>
        <v>0</v>
      </c>
      <c r="X9" s="18">
        <f>download!X10</f>
        <v>0</v>
      </c>
      <c r="Y9" s="18">
        <f>download!Y10</f>
        <v>0</v>
      </c>
      <c r="Z9" s="18">
        <f>download!Z10</f>
        <v>0</v>
      </c>
      <c r="AA9" s="18">
        <f>download!AA10</f>
        <v>0</v>
      </c>
      <c r="AB9" s="18">
        <f>download!AB10</f>
        <v>0</v>
      </c>
      <c r="AC9" s="18">
        <f>download!AC10</f>
        <v>0</v>
      </c>
      <c r="AD9" s="18">
        <f>download!AD10</f>
        <v>0</v>
      </c>
      <c r="AE9" s="18">
        <f>download!AE10</f>
        <v>0</v>
      </c>
      <c r="AF9" s="18">
        <f>download!AF10</f>
        <v>0</v>
      </c>
      <c r="AG9" s="18">
        <f>download!AG10</f>
        <v>0</v>
      </c>
      <c r="AH9" s="18">
        <f>download!AH10</f>
        <v>0</v>
      </c>
      <c r="AI9" s="18">
        <f>download!AI10</f>
        <v>0</v>
      </c>
      <c r="AJ9" s="18">
        <f>download!AJ10</f>
        <v>0</v>
      </c>
      <c r="AK9" s="18">
        <f>download!AK10</f>
        <v>0</v>
      </c>
      <c r="AL9" s="18">
        <f>download!AL10</f>
        <v>0</v>
      </c>
      <c r="AM9" s="18">
        <f>download!AM10</f>
        <v>0</v>
      </c>
      <c r="AN9" s="18">
        <f>download!AN10</f>
        <v>0</v>
      </c>
      <c r="AO9" s="18">
        <f>download!AO10</f>
        <v>0</v>
      </c>
      <c r="AP9" s="18">
        <f>download!AP10</f>
        <v>0</v>
      </c>
      <c r="AQ9" s="18">
        <f>download!AQ10</f>
        <v>0</v>
      </c>
      <c r="AR9" s="18">
        <f>download!AR10</f>
        <v>0</v>
      </c>
      <c r="AS9" s="18">
        <f>download!AS10</f>
        <v>0</v>
      </c>
      <c r="AT9" s="18">
        <f>download!AT10</f>
        <v>0</v>
      </c>
      <c r="AU9" s="18">
        <f>download!AU10</f>
        <v>0</v>
      </c>
      <c r="AV9" s="18">
        <f>download!AV10</f>
        <v>1</v>
      </c>
      <c r="AW9" s="51">
        <f>download!AW9</f>
        <v>0</v>
      </c>
      <c r="AX9" s="18">
        <f>download!AX10</f>
        <v>0</v>
      </c>
      <c r="AY9" s="18">
        <f>download!AY10</f>
        <v>0</v>
      </c>
      <c r="AZ9" s="18"/>
      <c r="BA9" s="18"/>
      <c r="BB9" s="18"/>
      <c r="BC9" s="18"/>
      <c r="BD9" s="18"/>
      <c r="BE9" s="18"/>
      <c r="BF9" s="18"/>
      <c r="BG9" s="18"/>
    </row>
    <row r="10" spans="1:107" x14ac:dyDescent="0.2">
      <c r="A10" s="124">
        <f>download!A11</f>
        <v>37002</v>
      </c>
      <c r="B10" s="18">
        <f>download!B11</f>
        <v>0</v>
      </c>
      <c r="C10" s="18">
        <f>download!C11</f>
        <v>5.5</v>
      </c>
      <c r="D10" s="18">
        <f>download!D11</f>
        <v>1.8</v>
      </c>
      <c r="E10" s="18">
        <f>download!E11</f>
        <v>-2</v>
      </c>
      <c r="F10" s="18">
        <f>download!F11</f>
        <v>-0.7</v>
      </c>
      <c r="G10" s="18">
        <f>download!G11</f>
        <v>1</v>
      </c>
      <c r="H10" s="18">
        <f>download!H11</f>
        <v>-0.3</v>
      </c>
      <c r="I10" s="18">
        <f>download!I11</f>
        <v>-0.7</v>
      </c>
      <c r="J10" s="18">
        <f>download!J11</f>
        <v>-1.7</v>
      </c>
      <c r="K10" s="18">
        <f>download!K11</f>
        <v>0</v>
      </c>
      <c r="L10" s="18">
        <f>download!L11</f>
        <v>1</v>
      </c>
      <c r="M10" s="18">
        <f>download!M11</f>
        <v>0</v>
      </c>
      <c r="N10" s="18">
        <f>download!N11</f>
        <v>0</v>
      </c>
      <c r="O10" s="18">
        <f>download!O11</f>
        <v>0</v>
      </c>
      <c r="P10" s="18">
        <f>download!P11</f>
        <v>0</v>
      </c>
      <c r="Q10" s="18">
        <f>download!Q11</f>
        <v>0</v>
      </c>
      <c r="R10" s="18">
        <f>download!R11</f>
        <v>0</v>
      </c>
      <c r="S10" s="18">
        <f>download!S11</f>
        <v>0</v>
      </c>
      <c r="T10" s="18">
        <f>download!T11</f>
        <v>0</v>
      </c>
      <c r="U10" s="18">
        <f>download!U11</f>
        <v>0</v>
      </c>
      <c r="V10" s="18">
        <f>download!V11</f>
        <v>0</v>
      </c>
      <c r="W10" s="18">
        <f>download!W11</f>
        <v>0</v>
      </c>
      <c r="X10" s="18">
        <f>download!X11</f>
        <v>0</v>
      </c>
      <c r="Y10" s="18">
        <f>download!Y11</f>
        <v>0</v>
      </c>
      <c r="Z10" s="18">
        <f>download!Z11</f>
        <v>0</v>
      </c>
      <c r="AA10" s="18">
        <f>download!AA11</f>
        <v>0</v>
      </c>
      <c r="AB10" s="18">
        <f>download!AB11</f>
        <v>0</v>
      </c>
      <c r="AC10" s="18">
        <f>download!AC11</f>
        <v>0</v>
      </c>
      <c r="AD10" s="18">
        <f>download!AD11</f>
        <v>0</v>
      </c>
      <c r="AE10" s="18">
        <f>download!AE11</f>
        <v>0</v>
      </c>
      <c r="AF10" s="18">
        <f>download!AF11</f>
        <v>0</v>
      </c>
      <c r="AG10" s="18">
        <f>download!AG11</f>
        <v>0</v>
      </c>
      <c r="AH10" s="18">
        <f>download!AH11</f>
        <v>0</v>
      </c>
      <c r="AI10" s="18">
        <f>download!AI11</f>
        <v>0</v>
      </c>
      <c r="AJ10" s="18">
        <f>download!AJ11</f>
        <v>0</v>
      </c>
      <c r="AK10" s="18">
        <f>download!AK11</f>
        <v>0</v>
      </c>
      <c r="AL10" s="18">
        <f>download!AL11</f>
        <v>0</v>
      </c>
      <c r="AM10" s="18">
        <f>download!AM11</f>
        <v>0</v>
      </c>
      <c r="AN10" s="18">
        <f>download!AN11</f>
        <v>0</v>
      </c>
      <c r="AO10" s="18">
        <f>download!AO11</f>
        <v>0</v>
      </c>
      <c r="AP10" s="18">
        <f>download!AP11</f>
        <v>0</v>
      </c>
      <c r="AQ10" s="18">
        <f>download!AQ11</f>
        <v>0</v>
      </c>
      <c r="AR10" s="18">
        <f>download!AR11</f>
        <v>0</v>
      </c>
      <c r="AS10" s="18">
        <f>download!AS11</f>
        <v>0</v>
      </c>
      <c r="AT10" s="18">
        <f>download!AT11</f>
        <v>0</v>
      </c>
      <c r="AU10" s="18">
        <f>download!AU11</f>
        <v>0</v>
      </c>
      <c r="AV10" s="18">
        <f>download!AV11</f>
        <v>1</v>
      </c>
      <c r="AW10" s="51">
        <f>download!AW10</f>
        <v>0</v>
      </c>
      <c r="AX10" s="18">
        <f>download!AX11</f>
        <v>0</v>
      </c>
      <c r="AY10" s="18">
        <f>download!AY11</f>
        <v>0</v>
      </c>
      <c r="AZ10" s="18"/>
      <c r="BA10" s="18"/>
      <c r="BB10" s="18"/>
      <c r="BC10" s="18"/>
      <c r="BD10" s="18"/>
      <c r="BE10" s="18"/>
      <c r="BF10" s="18"/>
      <c r="BG10" s="18"/>
      <c r="BK10" s="63"/>
    </row>
    <row r="11" spans="1:107" x14ac:dyDescent="0.2">
      <c r="A11" s="124">
        <f>download!A12</f>
        <v>37003</v>
      </c>
      <c r="B11" s="18">
        <f>download!B12</f>
        <v>0</v>
      </c>
      <c r="C11" s="18">
        <f>download!C12</f>
        <v>5.5</v>
      </c>
      <c r="D11" s="18">
        <f>download!D12</f>
        <v>1.8</v>
      </c>
      <c r="E11" s="18">
        <f>download!E12</f>
        <v>-2</v>
      </c>
      <c r="F11" s="18">
        <f>download!F12</f>
        <v>-0.7</v>
      </c>
      <c r="G11" s="18">
        <f>download!G12</f>
        <v>1</v>
      </c>
      <c r="H11" s="18">
        <f>download!H12</f>
        <v>-0.3</v>
      </c>
      <c r="I11" s="18">
        <f>download!I12</f>
        <v>-0.7</v>
      </c>
      <c r="J11" s="18">
        <f>download!J12</f>
        <v>-1.7</v>
      </c>
      <c r="K11" s="18">
        <f>download!K12</f>
        <v>0</v>
      </c>
      <c r="L11" s="18">
        <f>download!L12</f>
        <v>1</v>
      </c>
      <c r="M11" s="18">
        <f>download!M12</f>
        <v>0</v>
      </c>
      <c r="N11" s="18">
        <f>download!N12</f>
        <v>0</v>
      </c>
      <c r="O11" s="18">
        <f>download!O12</f>
        <v>0</v>
      </c>
      <c r="P11" s="18">
        <f>download!P12</f>
        <v>0</v>
      </c>
      <c r="Q11" s="18">
        <f>download!Q12</f>
        <v>0</v>
      </c>
      <c r="R11" s="18">
        <f>download!R12</f>
        <v>0</v>
      </c>
      <c r="S11" s="18">
        <f>download!S12</f>
        <v>0</v>
      </c>
      <c r="T11" s="18">
        <f>download!T12</f>
        <v>0</v>
      </c>
      <c r="U11" s="18">
        <f>download!U12</f>
        <v>0</v>
      </c>
      <c r="V11" s="18">
        <f>download!V12</f>
        <v>0</v>
      </c>
      <c r="W11" s="18">
        <f>download!W12</f>
        <v>0</v>
      </c>
      <c r="X11" s="18">
        <f>download!X12</f>
        <v>0</v>
      </c>
      <c r="Y11" s="18">
        <f>download!Y12</f>
        <v>0</v>
      </c>
      <c r="Z11" s="18">
        <f>download!Z12</f>
        <v>0</v>
      </c>
      <c r="AA11" s="18">
        <f>download!AA12</f>
        <v>0</v>
      </c>
      <c r="AB11" s="18">
        <f>download!AB12</f>
        <v>0</v>
      </c>
      <c r="AC11" s="18">
        <f>download!AC12</f>
        <v>0</v>
      </c>
      <c r="AD11" s="18">
        <f>download!AD12</f>
        <v>0</v>
      </c>
      <c r="AE11" s="18">
        <f>download!AE12</f>
        <v>0</v>
      </c>
      <c r="AF11" s="18">
        <f>download!AF12</f>
        <v>0</v>
      </c>
      <c r="AG11" s="18">
        <f>download!AG12</f>
        <v>0</v>
      </c>
      <c r="AH11" s="18">
        <f>download!AH12</f>
        <v>0</v>
      </c>
      <c r="AI11" s="18">
        <f>download!AI12</f>
        <v>0</v>
      </c>
      <c r="AJ11" s="18">
        <f>download!AJ12</f>
        <v>0</v>
      </c>
      <c r="AK11" s="18">
        <f>download!AK12</f>
        <v>0</v>
      </c>
      <c r="AL11" s="18">
        <f>download!AL12</f>
        <v>0</v>
      </c>
      <c r="AM11" s="18">
        <f>download!AM12</f>
        <v>0</v>
      </c>
      <c r="AN11" s="18">
        <f>download!AN12</f>
        <v>0</v>
      </c>
      <c r="AO11" s="18">
        <f>download!AO12</f>
        <v>0</v>
      </c>
      <c r="AP11" s="18">
        <f>download!AP12</f>
        <v>0</v>
      </c>
      <c r="AQ11" s="18">
        <f>download!AQ12</f>
        <v>0</v>
      </c>
      <c r="AR11" s="18">
        <f>download!AR12</f>
        <v>0</v>
      </c>
      <c r="AS11" s="18">
        <f>download!AS12</f>
        <v>0</v>
      </c>
      <c r="AT11" s="18">
        <f>download!AT12</f>
        <v>0</v>
      </c>
      <c r="AU11" s="18">
        <f>download!AU12</f>
        <v>0</v>
      </c>
      <c r="AV11" s="18">
        <f>download!AV12</f>
        <v>1</v>
      </c>
      <c r="AW11" s="51">
        <f>download!AW11</f>
        <v>0</v>
      </c>
      <c r="AX11" s="18">
        <f>download!AX12</f>
        <v>0</v>
      </c>
      <c r="AY11" s="18">
        <f>download!AY12</f>
        <v>0</v>
      </c>
      <c r="AZ11" s="18"/>
      <c r="BA11" s="18"/>
      <c r="BB11" s="18"/>
      <c r="BC11" s="18"/>
      <c r="BD11" s="18"/>
      <c r="BE11" s="18"/>
      <c r="BF11" s="18"/>
      <c r="BG11" s="18"/>
      <c r="BK11" s="63"/>
    </row>
    <row r="12" spans="1:107" x14ac:dyDescent="0.2">
      <c r="A12" s="124">
        <f>download!A13</f>
        <v>37004</v>
      </c>
      <c r="B12" s="18">
        <f>download!B13</f>
        <v>0</v>
      </c>
      <c r="C12" s="18">
        <f>download!C13</f>
        <v>5.5</v>
      </c>
      <c r="D12" s="18">
        <f>download!D13</f>
        <v>1.8</v>
      </c>
      <c r="E12" s="18">
        <f>download!E13</f>
        <v>-2</v>
      </c>
      <c r="F12" s="18">
        <f>download!F13</f>
        <v>-0.7</v>
      </c>
      <c r="G12" s="18">
        <f>download!G13</f>
        <v>1</v>
      </c>
      <c r="H12" s="18">
        <f>download!H13</f>
        <v>-0.3</v>
      </c>
      <c r="I12" s="18">
        <f>download!I13</f>
        <v>-0.7</v>
      </c>
      <c r="J12" s="18">
        <f>download!J13</f>
        <v>-1.7</v>
      </c>
      <c r="K12" s="18">
        <f>download!K13</f>
        <v>0</v>
      </c>
      <c r="L12" s="18">
        <f>download!L13</f>
        <v>1</v>
      </c>
      <c r="M12" s="18">
        <f>download!M13</f>
        <v>0</v>
      </c>
      <c r="N12" s="18">
        <f>download!N13</f>
        <v>0</v>
      </c>
      <c r="O12" s="18">
        <f>download!O13</f>
        <v>0</v>
      </c>
      <c r="P12" s="18">
        <f>download!P13</f>
        <v>0</v>
      </c>
      <c r="Q12" s="18">
        <f>download!Q13</f>
        <v>0</v>
      </c>
      <c r="R12" s="18">
        <f>download!R13</f>
        <v>0</v>
      </c>
      <c r="S12" s="18">
        <f>download!S13</f>
        <v>0</v>
      </c>
      <c r="T12" s="18">
        <f>download!T13</f>
        <v>0</v>
      </c>
      <c r="U12" s="18">
        <f>download!U13</f>
        <v>0</v>
      </c>
      <c r="V12" s="18">
        <f>download!V13</f>
        <v>0</v>
      </c>
      <c r="W12" s="18">
        <f>download!W13</f>
        <v>0</v>
      </c>
      <c r="X12" s="18">
        <f>download!X13</f>
        <v>0</v>
      </c>
      <c r="Y12" s="18">
        <f>download!Y13</f>
        <v>0</v>
      </c>
      <c r="Z12" s="18">
        <f>download!Z13</f>
        <v>0</v>
      </c>
      <c r="AA12" s="18">
        <f>download!AA13</f>
        <v>0</v>
      </c>
      <c r="AB12" s="18">
        <f>download!AB13</f>
        <v>0</v>
      </c>
      <c r="AC12" s="18">
        <f>download!AC13</f>
        <v>0</v>
      </c>
      <c r="AD12" s="18">
        <f>download!AD13</f>
        <v>0</v>
      </c>
      <c r="AE12" s="18">
        <f>download!AE13</f>
        <v>0</v>
      </c>
      <c r="AF12" s="18">
        <f>download!AF13</f>
        <v>0</v>
      </c>
      <c r="AG12" s="18">
        <f>download!AG13</f>
        <v>0</v>
      </c>
      <c r="AH12" s="18">
        <f>download!AH13</f>
        <v>0</v>
      </c>
      <c r="AI12" s="18">
        <f>download!AI13</f>
        <v>0</v>
      </c>
      <c r="AJ12" s="18">
        <f>download!AJ13</f>
        <v>0</v>
      </c>
      <c r="AK12" s="18">
        <f>download!AK13</f>
        <v>0</v>
      </c>
      <c r="AL12" s="18">
        <f>download!AL13</f>
        <v>0</v>
      </c>
      <c r="AM12" s="18">
        <f>download!AM13</f>
        <v>0</v>
      </c>
      <c r="AN12" s="18">
        <f>download!AN13</f>
        <v>0</v>
      </c>
      <c r="AO12" s="18">
        <f>download!AO13</f>
        <v>0</v>
      </c>
      <c r="AP12" s="18">
        <f>download!AP13</f>
        <v>0</v>
      </c>
      <c r="AQ12" s="18">
        <f>download!AQ13</f>
        <v>0</v>
      </c>
      <c r="AR12" s="18">
        <f>download!AR13</f>
        <v>0</v>
      </c>
      <c r="AS12" s="18">
        <f>download!AS13</f>
        <v>0</v>
      </c>
      <c r="AT12" s="18">
        <f>download!AT13</f>
        <v>0</v>
      </c>
      <c r="AU12" s="18">
        <f>download!AU13</f>
        <v>0</v>
      </c>
      <c r="AV12" s="18">
        <f>download!AV13</f>
        <v>1</v>
      </c>
      <c r="AW12" s="51">
        <f>download!AW12</f>
        <v>1.1000000000000001</v>
      </c>
      <c r="AX12" s="18">
        <f>download!AX13</f>
        <v>0</v>
      </c>
      <c r="AY12" s="18">
        <f>download!AY13</f>
        <v>0</v>
      </c>
      <c r="AZ12" s="18"/>
      <c r="BA12" s="18"/>
      <c r="BB12" s="18"/>
      <c r="BC12" s="18"/>
      <c r="BD12" s="18"/>
      <c r="BE12" s="18"/>
      <c r="BF12" s="18"/>
      <c r="BG12" s="18"/>
      <c r="BK12" s="63"/>
    </row>
    <row r="13" spans="1:107" x14ac:dyDescent="0.2">
      <c r="A13" s="124">
        <f>download!A14</f>
        <v>37005</v>
      </c>
      <c r="B13" s="18">
        <f>download!B14</f>
        <v>0</v>
      </c>
      <c r="C13" s="18">
        <f>download!C14</f>
        <v>5.5</v>
      </c>
      <c r="D13" s="18">
        <f>download!D14</f>
        <v>1.8</v>
      </c>
      <c r="E13" s="18">
        <f>download!E14</f>
        <v>-2</v>
      </c>
      <c r="F13" s="18">
        <f>download!F14</f>
        <v>-0.7</v>
      </c>
      <c r="G13" s="18">
        <f>download!G14</f>
        <v>1</v>
      </c>
      <c r="H13" s="18">
        <f>download!H14</f>
        <v>-0.3</v>
      </c>
      <c r="I13" s="18">
        <f>download!I14</f>
        <v>-0.7</v>
      </c>
      <c r="J13" s="18">
        <f>download!J14</f>
        <v>-1.7</v>
      </c>
      <c r="K13" s="18">
        <f>download!K14</f>
        <v>0</v>
      </c>
      <c r="L13" s="18">
        <f>download!L14</f>
        <v>1</v>
      </c>
      <c r="M13" s="18">
        <f>download!M14</f>
        <v>0</v>
      </c>
      <c r="N13" s="18">
        <f>download!N14</f>
        <v>0</v>
      </c>
      <c r="O13" s="18">
        <f>download!O14</f>
        <v>0</v>
      </c>
      <c r="P13" s="18">
        <f>download!P14</f>
        <v>0</v>
      </c>
      <c r="Q13" s="18">
        <f>download!Q14</f>
        <v>0</v>
      </c>
      <c r="R13" s="18">
        <f>download!R14</f>
        <v>0</v>
      </c>
      <c r="S13" s="18">
        <f>download!S14</f>
        <v>0</v>
      </c>
      <c r="T13" s="18">
        <f>download!T14</f>
        <v>0</v>
      </c>
      <c r="U13" s="18">
        <f>download!U14</f>
        <v>0</v>
      </c>
      <c r="V13" s="18">
        <f>download!V14</f>
        <v>0</v>
      </c>
      <c r="W13" s="18">
        <f>download!W14</f>
        <v>0</v>
      </c>
      <c r="X13" s="18">
        <f>download!X14</f>
        <v>0</v>
      </c>
      <c r="Y13" s="18">
        <f>download!Y14</f>
        <v>0</v>
      </c>
      <c r="Z13" s="18">
        <f>download!Z14</f>
        <v>0</v>
      </c>
      <c r="AA13" s="18">
        <f>download!AA14</f>
        <v>0</v>
      </c>
      <c r="AB13" s="18">
        <f>download!AB14</f>
        <v>0</v>
      </c>
      <c r="AC13" s="18">
        <f>download!AC14</f>
        <v>0</v>
      </c>
      <c r="AD13" s="18">
        <f>download!AD14</f>
        <v>0</v>
      </c>
      <c r="AE13" s="18">
        <f>download!AE14</f>
        <v>0</v>
      </c>
      <c r="AF13" s="18">
        <f>download!AF14</f>
        <v>0</v>
      </c>
      <c r="AG13" s="18">
        <f>download!AG14</f>
        <v>0</v>
      </c>
      <c r="AH13" s="18">
        <f>download!AH14</f>
        <v>0</v>
      </c>
      <c r="AI13" s="18">
        <f>download!AI14</f>
        <v>0</v>
      </c>
      <c r="AJ13" s="18">
        <f>download!AJ14</f>
        <v>0</v>
      </c>
      <c r="AK13" s="18">
        <f>download!AK14</f>
        <v>0</v>
      </c>
      <c r="AL13" s="18">
        <f>download!AL14</f>
        <v>0</v>
      </c>
      <c r="AM13" s="18">
        <f>download!AM14</f>
        <v>0</v>
      </c>
      <c r="AN13" s="18">
        <f>download!AN14</f>
        <v>0</v>
      </c>
      <c r="AO13" s="18">
        <f>download!AO14</f>
        <v>0</v>
      </c>
      <c r="AP13" s="18">
        <f>download!AP14</f>
        <v>0</v>
      </c>
      <c r="AQ13" s="18">
        <f>download!AQ14</f>
        <v>0</v>
      </c>
      <c r="AR13" s="18">
        <f>download!AR14</f>
        <v>0</v>
      </c>
      <c r="AS13" s="18">
        <f>download!AS14</f>
        <v>0</v>
      </c>
      <c r="AT13" s="18">
        <f>download!AT14</f>
        <v>0</v>
      </c>
      <c r="AU13" s="18">
        <f>download!AU14</f>
        <v>0</v>
      </c>
      <c r="AV13" s="18">
        <f>download!AV14</f>
        <v>1</v>
      </c>
      <c r="AW13" s="51">
        <f>download!AW13</f>
        <v>1.2</v>
      </c>
      <c r="AX13" s="18">
        <f>download!AX14</f>
        <v>0</v>
      </c>
      <c r="AY13" s="18">
        <f>download!AY14</f>
        <v>0</v>
      </c>
      <c r="AZ13" s="18"/>
      <c r="BA13" s="18"/>
      <c r="BB13" s="18"/>
      <c r="BC13" s="18"/>
      <c r="BD13" s="18"/>
      <c r="BE13" s="18"/>
      <c r="BF13" s="18"/>
      <c r="BG13" s="18"/>
      <c r="BK13" s="63"/>
    </row>
    <row r="14" spans="1:107" x14ac:dyDescent="0.2">
      <c r="A14" s="124">
        <f>download!A15</f>
        <v>37006</v>
      </c>
      <c r="B14" s="18">
        <f>download!B15</f>
        <v>0</v>
      </c>
      <c r="C14" s="18">
        <f>download!C15</f>
        <v>5.5</v>
      </c>
      <c r="D14" s="18">
        <f>download!D15</f>
        <v>1.8</v>
      </c>
      <c r="E14" s="18">
        <f>download!E15</f>
        <v>-2</v>
      </c>
      <c r="F14" s="18">
        <f>download!F15</f>
        <v>-0.7</v>
      </c>
      <c r="G14" s="18">
        <f>download!G15</f>
        <v>1</v>
      </c>
      <c r="H14" s="18">
        <f>download!H15</f>
        <v>-0.3</v>
      </c>
      <c r="I14" s="18">
        <f>download!I15</f>
        <v>-0.7</v>
      </c>
      <c r="J14" s="18">
        <f>download!J15</f>
        <v>-1.7</v>
      </c>
      <c r="K14" s="18">
        <f>download!K15</f>
        <v>0</v>
      </c>
      <c r="L14" s="18">
        <f>download!L15</f>
        <v>1</v>
      </c>
      <c r="M14" s="18">
        <f>download!M15</f>
        <v>0</v>
      </c>
      <c r="N14" s="18">
        <f>download!N15</f>
        <v>0</v>
      </c>
      <c r="O14" s="18">
        <f>download!O15</f>
        <v>0</v>
      </c>
      <c r="P14" s="18">
        <f>download!P15</f>
        <v>0</v>
      </c>
      <c r="Q14" s="18">
        <f>download!Q15</f>
        <v>0</v>
      </c>
      <c r="R14" s="18">
        <f>download!R15</f>
        <v>0</v>
      </c>
      <c r="S14" s="18">
        <f>download!S15</f>
        <v>0</v>
      </c>
      <c r="T14" s="18">
        <f>download!T15</f>
        <v>0</v>
      </c>
      <c r="U14" s="18">
        <f>download!U15</f>
        <v>0</v>
      </c>
      <c r="V14" s="18">
        <f>download!V15</f>
        <v>0</v>
      </c>
      <c r="W14" s="18">
        <f>download!W15</f>
        <v>0</v>
      </c>
      <c r="X14" s="18">
        <f>download!X15</f>
        <v>0</v>
      </c>
      <c r="Y14" s="18">
        <f>download!Y15</f>
        <v>0</v>
      </c>
      <c r="Z14" s="18">
        <f>download!Z15</f>
        <v>0</v>
      </c>
      <c r="AA14" s="18">
        <f>download!AA15</f>
        <v>0</v>
      </c>
      <c r="AB14" s="18">
        <f>download!AB15</f>
        <v>0</v>
      </c>
      <c r="AC14" s="18">
        <f>download!AC15</f>
        <v>0</v>
      </c>
      <c r="AD14" s="18">
        <f>download!AD15</f>
        <v>0</v>
      </c>
      <c r="AE14" s="18">
        <f>download!AE15</f>
        <v>0</v>
      </c>
      <c r="AF14" s="18">
        <f>download!AF15</f>
        <v>0</v>
      </c>
      <c r="AG14" s="18">
        <f>download!AG15</f>
        <v>0</v>
      </c>
      <c r="AH14" s="18">
        <f>download!AH15</f>
        <v>0</v>
      </c>
      <c r="AI14" s="18">
        <f>download!AI15</f>
        <v>0</v>
      </c>
      <c r="AJ14" s="18">
        <f>download!AJ15</f>
        <v>0</v>
      </c>
      <c r="AK14" s="18">
        <f>download!AK15</f>
        <v>0</v>
      </c>
      <c r="AL14" s="18">
        <f>download!AL15</f>
        <v>0</v>
      </c>
      <c r="AM14" s="18">
        <f>download!AM15</f>
        <v>0</v>
      </c>
      <c r="AN14" s="18">
        <f>download!AN15</f>
        <v>0</v>
      </c>
      <c r="AO14" s="18">
        <f>download!AO15</f>
        <v>0</v>
      </c>
      <c r="AP14" s="18">
        <f>download!AP15</f>
        <v>0</v>
      </c>
      <c r="AQ14" s="18">
        <f>download!AQ15</f>
        <v>0</v>
      </c>
      <c r="AR14" s="18">
        <f>download!AR15</f>
        <v>0</v>
      </c>
      <c r="AS14" s="18">
        <f>download!AS15</f>
        <v>0</v>
      </c>
      <c r="AT14" s="18">
        <f>download!AT15</f>
        <v>0</v>
      </c>
      <c r="AU14" s="18">
        <f>download!AU15</f>
        <v>0</v>
      </c>
      <c r="AV14" s="18">
        <f>download!AV15</f>
        <v>1</v>
      </c>
      <c r="AW14" s="51">
        <f>download!AW14</f>
        <v>1.1000000000000001</v>
      </c>
      <c r="AX14" s="18">
        <f>download!AX15</f>
        <v>0</v>
      </c>
      <c r="AY14" s="18">
        <f>download!AY15</f>
        <v>0</v>
      </c>
      <c r="AZ14" s="18"/>
      <c r="BA14" s="18"/>
      <c r="BB14" s="18"/>
      <c r="BC14" s="18"/>
      <c r="BD14" s="18"/>
      <c r="BE14" s="18"/>
      <c r="BF14" s="18"/>
      <c r="BG14" s="18"/>
      <c r="BK14" s="63"/>
    </row>
    <row r="15" spans="1:107" x14ac:dyDescent="0.2">
      <c r="A15" s="124">
        <f>download!A16</f>
        <v>37007</v>
      </c>
      <c r="B15" s="18">
        <f>download!B16</f>
        <v>0</v>
      </c>
      <c r="C15" s="18">
        <f>download!C16</f>
        <v>5.5</v>
      </c>
      <c r="D15" s="18">
        <f>download!D16</f>
        <v>1.8</v>
      </c>
      <c r="E15" s="18">
        <f>download!E16</f>
        <v>-2</v>
      </c>
      <c r="F15" s="18">
        <f>download!F16</f>
        <v>-0.7</v>
      </c>
      <c r="G15" s="18">
        <f>download!G16</f>
        <v>1</v>
      </c>
      <c r="H15" s="18">
        <f>download!H16</f>
        <v>-0.3</v>
      </c>
      <c r="I15" s="18">
        <f>download!I16</f>
        <v>-0.7</v>
      </c>
      <c r="J15" s="18">
        <f>download!J16</f>
        <v>-1.7</v>
      </c>
      <c r="K15" s="18">
        <f>download!K16</f>
        <v>0</v>
      </c>
      <c r="L15" s="18">
        <f>download!L16</f>
        <v>1</v>
      </c>
      <c r="M15" s="18">
        <f>download!M16</f>
        <v>0</v>
      </c>
      <c r="N15" s="18">
        <f>download!N16</f>
        <v>0</v>
      </c>
      <c r="O15" s="18">
        <f>download!O16</f>
        <v>0</v>
      </c>
      <c r="P15" s="18">
        <f>download!P16</f>
        <v>0</v>
      </c>
      <c r="Q15" s="18">
        <f>download!Q16</f>
        <v>0</v>
      </c>
      <c r="R15" s="18">
        <f>download!R16</f>
        <v>0</v>
      </c>
      <c r="S15" s="18">
        <f>download!S16</f>
        <v>0</v>
      </c>
      <c r="T15" s="18">
        <f>download!T16</f>
        <v>0</v>
      </c>
      <c r="U15" s="18">
        <f>download!U16</f>
        <v>0</v>
      </c>
      <c r="V15" s="18">
        <f>download!V16</f>
        <v>0</v>
      </c>
      <c r="W15" s="18">
        <f>download!W16</f>
        <v>0</v>
      </c>
      <c r="X15" s="18">
        <f>download!X16</f>
        <v>0</v>
      </c>
      <c r="Y15" s="18">
        <f>download!Y16</f>
        <v>0</v>
      </c>
      <c r="Z15" s="18">
        <f>download!Z16</f>
        <v>0</v>
      </c>
      <c r="AA15" s="18">
        <f>download!AA16</f>
        <v>0</v>
      </c>
      <c r="AB15" s="18">
        <f>download!AB16</f>
        <v>0</v>
      </c>
      <c r="AC15" s="18">
        <f>download!AC16</f>
        <v>0</v>
      </c>
      <c r="AD15" s="18">
        <f>download!AD16</f>
        <v>0</v>
      </c>
      <c r="AE15" s="18">
        <f>download!AE16</f>
        <v>0</v>
      </c>
      <c r="AF15" s="18">
        <f>download!AF16</f>
        <v>0</v>
      </c>
      <c r="AG15" s="18">
        <f>download!AG16</f>
        <v>0</v>
      </c>
      <c r="AH15" s="18">
        <f>download!AH16</f>
        <v>0</v>
      </c>
      <c r="AI15" s="18">
        <f>download!AI16</f>
        <v>0</v>
      </c>
      <c r="AJ15" s="18">
        <f>download!AJ16</f>
        <v>0</v>
      </c>
      <c r="AK15" s="18">
        <f>download!AK16</f>
        <v>0</v>
      </c>
      <c r="AL15" s="18">
        <f>download!AL16</f>
        <v>0</v>
      </c>
      <c r="AM15" s="18">
        <f>download!AM16</f>
        <v>0</v>
      </c>
      <c r="AN15" s="18">
        <f>download!AN16</f>
        <v>0</v>
      </c>
      <c r="AO15" s="18">
        <f>download!AO16</f>
        <v>0</v>
      </c>
      <c r="AP15" s="18">
        <f>download!AP16</f>
        <v>0</v>
      </c>
      <c r="AQ15" s="18">
        <f>download!AQ16</f>
        <v>0</v>
      </c>
      <c r="AR15" s="18">
        <f>download!AR16</f>
        <v>0</v>
      </c>
      <c r="AS15" s="18">
        <f>download!AS16</f>
        <v>0</v>
      </c>
      <c r="AT15" s="18">
        <f>download!AT16</f>
        <v>0</v>
      </c>
      <c r="AU15" s="18">
        <f>download!AU16</f>
        <v>0</v>
      </c>
      <c r="AV15" s="18">
        <f>download!AV16</f>
        <v>1</v>
      </c>
      <c r="AW15" s="51">
        <f>download!AW15</f>
        <v>1.1000000000000001</v>
      </c>
      <c r="AX15" s="18">
        <f>download!AX16</f>
        <v>0</v>
      </c>
      <c r="AY15" s="18">
        <f>download!AY16</f>
        <v>0</v>
      </c>
      <c r="AZ15" s="18"/>
      <c r="BA15" s="18"/>
      <c r="BB15" s="18"/>
      <c r="BC15" s="18"/>
      <c r="BD15" s="18"/>
      <c r="BE15" s="18"/>
      <c r="BF15" s="18"/>
      <c r="BG15" s="18"/>
    </row>
    <row r="16" spans="1:107" x14ac:dyDescent="0.2">
      <c r="A16" s="124">
        <f>download!A17</f>
        <v>37008</v>
      </c>
      <c r="B16" s="18">
        <f>download!B17</f>
        <v>0</v>
      </c>
      <c r="C16" s="18">
        <f>download!C17</f>
        <v>5.5</v>
      </c>
      <c r="D16" s="18">
        <f>download!D17</f>
        <v>1.8</v>
      </c>
      <c r="E16" s="18">
        <f>download!E17</f>
        <v>-2</v>
      </c>
      <c r="F16" s="18">
        <f>download!F17</f>
        <v>-0.7</v>
      </c>
      <c r="G16" s="18">
        <f>download!G17</f>
        <v>1</v>
      </c>
      <c r="H16" s="18">
        <f>download!H17</f>
        <v>-0.3</v>
      </c>
      <c r="I16" s="18">
        <f>download!I17</f>
        <v>-0.7</v>
      </c>
      <c r="J16" s="18">
        <f>download!J17</f>
        <v>-1.7</v>
      </c>
      <c r="K16" s="18">
        <f>download!K17</f>
        <v>0</v>
      </c>
      <c r="L16" s="18">
        <f>download!L17</f>
        <v>1</v>
      </c>
      <c r="M16" s="18">
        <f>download!M17</f>
        <v>0</v>
      </c>
      <c r="N16" s="18">
        <f>download!N17</f>
        <v>0</v>
      </c>
      <c r="O16" s="18">
        <f>download!O17</f>
        <v>0</v>
      </c>
      <c r="P16" s="18">
        <f>download!P17</f>
        <v>0</v>
      </c>
      <c r="Q16" s="18">
        <f>download!Q17</f>
        <v>0</v>
      </c>
      <c r="R16" s="18">
        <f>download!R17</f>
        <v>0</v>
      </c>
      <c r="S16" s="18">
        <f>download!S17</f>
        <v>0</v>
      </c>
      <c r="T16" s="18">
        <f>download!T17</f>
        <v>0</v>
      </c>
      <c r="U16" s="18">
        <f>download!U17</f>
        <v>0</v>
      </c>
      <c r="V16" s="18">
        <f>download!V17</f>
        <v>0</v>
      </c>
      <c r="W16" s="18">
        <f>download!W17</f>
        <v>0</v>
      </c>
      <c r="X16" s="18">
        <f>download!X17</f>
        <v>0</v>
      </c>
      <c r="Y16" s="18">
        <f>download!Y17</f>
        <v>0</v>
      </c>
      <c r="Z16" s="18">
        <f>download!Z17</f>
        <v>0</v>
      </c>
      <c r="AA16" s="18">
        <f>download!AA17</f>
        <v>0</v>
      </c>
      <c r="AB16" s="18">
        <f>download!AB17</f>
        <v>0</v>
      </c>
      <c r="AC16" s="18">
        <f>download!AC17</f>
        <v>0</v>
      </c>
      <c r="AD16" s="18">
        <f>download!AD17</f>
        <v>0</v>
      </c>
      <c r="AE16" s="18">
        <f>download!AE17</f>
        <v>0</v>
      </c>
      <c r="AF16" s="18">
        <f>download!AF17</f>
        <v>0</v>
      </c>
      <c r="AG16" s="18">
        <f>download!AG17</f>
        <v>0</v>
      </c>
      <c r="AH16" s="18">
        <f>download!AH17</f>
        <v>0</v>
      </c>
      <c r="AI16" s="18">
        <f>download!AI17</f>
        <v>0</v>
      </c>
      <c r="AJ16" s="18">
        <f>download!AJ17</f>
        <v>0</v>
      </c>
      <c r="AK16" s="18">
        <f>download!AK17</f>
        <v>0</v>
      </c>
      <c r="AL16" s="18">
        <f>download!AL17</f>
        <v>0</v>
      </c>
      <c r="AM16" s="18">
        <f>download!AM17</f>
        <v>0</v>
      </c>
      <c r="AN16" s="18">
        <f>download!AN17</f>
        <v>0</v>
      </c>
      <c r="AO16" s="18">
        <f>download!AO17</f>
        <v>0</v>
      </c>
      <c r="AP16" s="18">
        <f>download!AP17</f>
        <v>0</v>
      </c>
      <c r="AQ16" s="18">
        <f>download!AQ17</f>
        <v>0</v>
      </c>
      <c r="AR16" s="18">
        <f>download!AR17</f>
        <v>0</v>
      </c>
      <c r="AS16" s="18">
        <f>download!AS17</f>
        <v>0</v>
      </c>
      <c r="AT16" s="18">
        <f>download!AT17</f>
        <v>0</v>
      </c>
      <c r="AU16" s="18">
        <f>download!AU17</f>
        <v>0</v>
      </c>
      <c r="AV16" s="18">
        <f>download!AV17</f>
        <v>1</v>
      </c>
      <c r="AW16" s="51">
        <f>download!AW16</f>
        <v>1.1000000000000001</v>
      </c>
      <c r="AX16" s="18">
        <f>download!AX17</f>
        <v>0</v>
      </c>
      <c r="AY16" s="18">
        <f>download!AY17</f>
        <v>0</v>
      </c>
      <c r="AZ16" s="18"/>
      <c r="BA16" s="18"/>
      <c r="BB16" s="18"/>
      <c r="BC16" s="18"/>
      <c r="BD16" s="18"/>
      <c r="BE16" s="18"/>
      <c r="BF16" s="18"/>
      <c r="BG16" s="18"/>
    </row>
    <row r="17" spans="1:63" x14ac:dyDescent="0.2">
      <c r="A17" s="124">
        <f>download!A18</f>
        <v>37009</v>
      </c>
      <c r="B17" s="18">
        <f>download!B18</f>
        <v>0</v>
      </c>
      <c r="C17" s="18">
        <f>download!C18</f>
        <v>5.5</v>
      </c>
      <c r="D17" s="18">
        <f>download!D18</f>
        <v>1.8</v>
      </c>
      <c r="E17" s="18">
        <f>download!E18</f>
        <v>-2</v>
      </c>
      <c r="F17" s="18">
        <f>download!F18</f>
        <v>-0.7</v>
      </c>
      <c r="G17" s="18">
        <f>download!G18</f>
        <v>1</v>
      </c>
      <c r="H17" s="18">
        <f>download!H18</f>
        <v>-0.3</v>
      </c>
      <c r="I17" s="18">
        <f>download!I18</f>
        <v>-0.7</v>
      </c>
      <c r="J17" s="18">
        <f>download!J18</f>
        <v>-1.7</v>
      </c>
      <c r="K17" s="18">
        <f>download!K18</f>
        <v>0</v>
      </c>
      <c r="L17" s="18">
        <f>download!L18</f>
        <v>1</v>
      </c>
      <c r="M17" s="18">
        <f>download!M18</f>
        <v>0</v>
      </c>
      <c r="N17" s="18">
        <f>download!N18</f>
        <v>0</v>
      </c>
      <c r="O17" s="18">
        <f>download!O18</f>
        <v>0</v>
      </c>
      <c r="P17" s="18">
        <f>download!P18</f>
        <v>0</v>
      </c>
      <c r="Q17" s="18">
        <f>download!Q18</f>
        <v>0</v>
      </c>
      <c r="R17" s="18">
        <f>download!R18</f>
        <v>0</v>
      </c>
      <c r="S17" s="18">
        <f>download!S18</f>
        <v>0</v>
      </c>
      <c r="T17" s="18">
        <f>download!T18</f>
        <v>0</v>
      </c>
      <c r="U17" s="18">
        <f>download!U18</f>
        <v>0</v>
      </c>
      <c r="V17" s="18">
        <f>download!V18</f>
        <v>0</v>
      </c>
      <c r="W17" s="18">
        <f>download!W18</f>
        <v>0</v>
      </c>
      <c r="X17" s="18">
        <f>download!X18</f>
        <v>0</v>
      </c>
      <c r="Y17" s="18">
        <f>download!Y18</f>
        <v>0</v>
      </c>
      <c r="Z17" s="18">
        <f>download!Z18</f>
        <v>0</v>
      </c>
      <c r="AA17" s="18">
        <f>download!AA18</f>
        <v>0</v>
      </c>
      <c r="AB17" s="18">
        <f>download!AB18</f>
        <v>0</v>
      </c>
      <c r="AC17" s="18">
        <f>download!AC18</f>
        <v>0</v>
      </c>
      <c r="AD17" s="18">
        <f>download!AD18</f>
        <v>0</v>
      </c>
      <c r="AE17" s="18">
        <f>download!AE18</f>
        <v>0</v>
      </c>
      <c r="AF17" s="18">
        <f>download!AF18</f>
        <v>0</v>
      </c>
      <c r="AG17" s="18">
        <f>download!AG18</f>
        <v>0</v>
      </c>
      <c r="AH17" s="18">
        <f>download!AH18</f>
        <v>0</v>
      </c>
      <c r="AI17" s="18">
        <f>download!AI18</f>
        <v>0</v>
      </c>
      <c r="AJ17" s="18">
        <f>download!AJ18</f>
        <v>0</v>
      </c>
      <c r="AK17" s="18">
        <f>download!AK18</f>
        <v>0</v>
      </c>
      <c r="AL17" s="18">
        <f>download!AL18</f>
        <v>0</v>
      </c>
      <c r="AM17" s="18">
        <f>download!AM18</f>
        <v>0</v>
      </c>
      <c r="AN17" s="18">
        <f>download!AN18</f>
        <v>0</v>
      </c>
      <c r="AO17" s="18">
        <f>download!AO18</f>
        <v>0</v>
      </c>
      <c r="AP17" s="18">
        <f>download!AP18</f>
        <v>0</v>
      </c>
      <c r="AQ17" s="18">
        <f>download!AQ18</f>
        <v>0</v>
      </c>
      <c r="AR17" s="18">
        <f>download!AR18</f>
        <v>0</v>
      </c>
      <c r="AS17" s="18">
        <f>download!AS18</f>
        <v>0</v>
      </c>
      <c r="AT17" s="18">
        <f>download!AT18</f>
        <v>0</v>
      </c>
      <c r="AU17" s="18">
        <f>download!AU18</f>
        <v>0</v>
      </c>
      <c r="AV17" s="18">
        <f>download!AV18</f>
        <v>1</v>
      </c>
      <c r="AW17" s="51">
        <f>download!AW17</f>
        <v>1.1000000000000001</v>
      </c>
      <c r="AX17" s="18">
        <f>download!AX18</f>
        <v>0</v>
      </c>
      <c r="AY17" s="18">
        <f>download!AY18</f>
        <v>0</v>
      </c>
      <c r="AZ17" s="18"/>
      <c r="BA17" s="18"/>
      <c r="BB17" s="18"/>
      <c r="BC17" s="18"/>
      <c r="BD17" s="18"/>
      <c r="BE17" s="18"/>
      <c r="BF17" s="18"/>
      <c r="BG17" s="18"/>
    </row>
    <row r="18" spans="1:63" x14ac:dyDescent="0.2">
      <c r="A18" s="124">
        <f>download!A19</f>
        <v>37010</v>
      </c>
      <c r="B18" s="18">
        <f>download!B19</f>
        <v>0</v>
      </c>
      <c r="C18" s="18">
        <f>download!C19</f>
        <v>5.5</v>
      </c>
      <c r="D18" s="18">
        <f>download!D19</f>
        <v>1.8</v>
      </c>
      <c r="E18" s="18">
        <f>download!E19</f>
        <v>-2</v>
      </c>
      <c r="F18" s="18">
        <f>download!F19</f>
        <v>-0.7</v>
      </c>
      <c r="G18" s="18">
        <f>download!G19</f>
        <v>1</v>
      </c>
      <c r="H18" s="18">
        <f>download!H19</f>
        <v>-0.3</v>
      </c>
      <c r="I18" s="18">
        <f>download!I19</f>
        <v>-0.7</v>
      </c>
      <c r="J18" s="18">
        <f>download!J19</f>
        <v>-1.7</v>
      </c>
      <c r="K18" s="18">
        <f>download!K19</f>
        <v>0</v>
      </c>
      <c r="L18" s="18">
        <f>download!L19</f>
        <v>1</v>
      </c>
      <c r="M18" s="18">
        <f>download!M19</f>
        <v>0</v>
      </c>
      <c r="N18" s="18">
        <f>download!N19</f>
        <v>0</v>
      </c>
      <c r="O18" s="18">
        <f>download!O19</f>
        <v>0</v>
      </c>
      <c r="P18" s="18">
        <f>download!P19</f>
        <v>0</v>
      </c>
      <c r="Q18" s="18">
        <f>download!Q19</f>
        <v>0</v>
      </c>
      <c r="R18" s="18">
        <f>download!R19</f>
        <v>0</v>
      </c>
      <c r="S18" s="18">
        <f>download!S19</f>
        <v>0</v>
      </c>
      <c r="T18" s="18">
        <f>download!T19</f>
        <v>0</v>
      </c>
      <c r="U18" s="18">
        <f>download!U19</f>
        <v>0</v>
      </c>
      <c r="V18" s="18">
        <f>download!V19</f>
        <v>0</v>
      </c>
      <c r="W18" s="18">
        <f>download!W19</f>
        <v>0</v>
      </c>
      <c r="X18" s="18">
        <f>download!X19</f>
        <v>0</v>
      </c>
      <c r="Y18" s="18">
        <f>download!Y19</f>
        <v>0</v>
      </c>
      <c r="Z18" s="18">
        <f>download!Z19</f>
        <v>0</v>
      </c>
      <c r="AA18" s="18">
        <f>download!AA19</f>
        <v>0</v>
      </c>
      <c r="AB18" s="18">
        <f>download!AB19</f>
        <v>0</v>
      </c>
      <c r="AC18" s="18">
        <f>download!AC19</f>
        <v>0</v>
      </c>
      <c r="AD18" s="18">
        <f>download!AD19</f>
        <v>0</v>
      </c>
      <c r="AE18" s="18">
        <f>download!AE19</f>
        <v>0</v>
      </c>
      <c r="AF18" s="18">
        <f>download!AF19</f>
        <v>0</v>
      </c>
      <c r="AG18" s="18">
        <f>download!AG19</f>
        <v>0</v>
      </c>
      <c r="AH18" s="18">
        <f>download!AH19</f>
        <v>0</v>
      </c>
      <c r="AI18" s="18">
        <f>download!AI19</f>
        <v>0</v>
      </c>
      <c r="AJ18" s="18">
        <f>download!AJ19</f>
        <v>0</v>
      </c>
      <c r="AK18" s="18">
        <f>download!AK19</f>
        <v>0</v>
      </c>
      <c r="AL18" s="18">
        <f>download!AL19</f>
        <v>0</v>
      </c>
      <c r="AM18" s="18">
        <f>download!AM19</f>
        <v>0</v>
      </c>
      <c r="AN18" s="18">
        <f>download!AN19</f>
        <v>0</v>
      </c>
      <c r="AO18" s="18">
        <f>download!AO19</f>
        <v>0</v>
      </c>
      <c r="AP18" s="18">
        <f>download!AP19</f>
        <v>0</v>
      </c>
      <c r="AQ18" s="18">
        <f>download!AQ19</f>
        <v>0</v>
      </c>
      <c r="AR18" s="18">
        <f>download!AR19</f>
        <v>0</v>
      </c>
      <c r="AS18" s="18">
        <f>download!AS19</f>
        <v>0</v>
      </c>
      <c r="AT18" s="18">
        <f>download!AT19</f>
        <v>0</v>
      </c>
      <c r="AU18" s="18">
        <f>download!AU19</f>
        <v>0</v>
      </c>
      <c r="AV18" s="18">
        <f>download!AV19</f>
        <v>1</v>
      </c>
      <c r="AW18" s="51">
        <f>download!AW18</f>
        <v>1.1000000000000001</v>
      </c>
      <c r="AX18" s="18">
        <f>download!AX19</f>
        <v>0</v>
      </c>
      <c r="AY18" s="18">
        <f>download!AY19</f>
        <v>0</v>
      </c>
      <c r="AZ18" s="18"/>
      <c r="BA18" s="18"/>
      <c r="BB18" s="18"/>
      <c r="BC18" s="18"/>
      <c r="BD18" s="18"/>
      <c r="BE18" s="18"/>
      <c r="BF18" s="18"/>
      <c r="BG18" s="18"/>
    </row>
    <row r="19" spans="1:63" x14ac:dyDescent="0.2">
      <c r="A19" s="124">
        <f>download!A20</f>
        <v>37011</v>
      </c>
      <c r="B19" s="18">
        <f>download!B20</f>
        <v>0</v>
      </c>
      <c r="C19" s="18">
        <f>download!C20</f>
        <v>5.5</v>
      </c>
      <c r="D19" s="18">
        <f>download!D20</f>
        <v>1.8</v>
      </c>
      <c r="E19" s="18">
        <f>download!E20</f>
        <v>-2</v>
      </c>
      <c r="F19" s="18">
        <f>download!F20</f>
        <v>-0.7</v>
      </c>
      <c r="G19" s="18">
        <f>download!G20</f>
        <v>1</v>
      </c>
      <c r="H19" s="18">
        <f>download!H20</f>
        <v>-3.3</v>
      </c>
      <c r="I19" s="18">
        <f>download!I20</f>
        <v>-0.7</v>
      </c>
      <c r="J19" s="18">
        <f>download!J20</f>
        <v>-1.7</v>
      </c>
      <c r="K19" s="18">
        <f>download!K20</f>
        <v>0</v>
      </c>
      <c r="L19" s="18">
        <f>download!L20</f>
        <v>1</v>
      </c>
      <c r="M19" s="18">
        <f>download!M20</f>
        <v>0</v>
      </c>
      <c r="N19" s="18">
        <f>download!N20</f>
        <v>0</v>
      </c>
      <c r="O19" s="18">
        <f>download!O20</f>
        <v>0</v>
      </c>
      <c r="P19" s="18">
        <f>download!P20</f>
        <v>0</v>
      </c>
      <c r="Q19" s="18">
        <f>download!Q20</f>
        <v>0</v>
      </c>
      <c r="R19" s="18">
        <f>download!R20</f>
        <v>0</v>
      </c>
      <c r="S19" s="18">
        <f>download!S20</f>
        <v>0</v>
      </c>
      <c r="T19" s="18">
        <f>download!T20</f>
        <v>0</v>
      </c>
      <c r="U19" s="18">
        <f>download!U20</f>
        <v>0</v>
      </c>
      <c r="V19" s="18">
        <f>download!V20</f>
        <v>0</v>
      </c>
      <c r="W19" s="18">
        <f>download!W20</f>
        <v>0</v>
      </c>
      <c r="X19" s="18">
        <f>download!X20</f>
        <v>0</v>
      </c>
      <c r="Y19" s="18">
        <f>download!Y20</f>
        <v>0</v>
      </c>
      <c r="Z19" s="18">
        <f>download!Z20</f>
        <v>0</v>
      </c>
      <c r="AA19" s="18">
        <f>download!AA20</f>
        <v>0</v>
      </c>
      <c r="AB19" s="18">
        <f>download!AB20</f>
        <v>0</v>
      </c>
      <c r="AC19" s="18">
        <f>download!AC20</f>
        <v>0</v>
      </c>
      <c r="AD19" s="18">
        <f>download!AD20</f>
        <v>0</v>
      </c>
      <c r="AE19" s="18">
        <f>download!AE20</f>
        <v>0</v>
      </c>
      <c r="AF19" s="18">
        <f>download!AF20</f>
        <v>0</v>
      </c>
      <c r="AG19" s="18">
        <f>download!AG20</f>
        <v>0</v>
      </c>
      <c r="AH19" s="18">
        <f>download!AH20</f>
        <v>0</v>
      </c>
      <c r="AI19" s="18">
        <f>download!AI20</f>
        <v>0</v>
      </c>
      <c r="AJ19" s="18">
        <f>download!AJ20</f>
        <v>0</v>
      </c>
      <c r="AK19" s="18">
        <f>download!AK20</f>
        <v>0</v>
      </c>
      <c r="AL19" s="18">
        <f>download!AL20</f>
        <v>0</v>
      </c>
      <c r="AM19" s="18">
        <f>download!AM20</f>
        <v>0</v>
      </c>
      <c r="AN19" s="18">
        <f>download!AN20</f>
        <v>0</v>
      </c>
      <c r="AO19" s="18">
        <f>download!AO20</f>
        <v>0</v>
      </c>
      <c r="AP19" s="18">
        <f>download!AP20</f>
        <v>0</v>
      </c>
      <c r="AQ19" s="18">
        <f>download!AQ20</f>
        <v>0</v>
      </c>
      <c r="AR19" s="18">
        <f>download!AR20</f>
        <v>0</v>
      </c>
      <c r="AS19" s="18">
        <f>download!AS20</f>
        <v>0</v>
      </c>
      <c r="AT19" s="18">
        <f>download!AT20</f>
        <v>0</v>
      </c>
      <c r="AU19" s="18">
        <f>download!AU20</f>
        <v>0</v>
      </c>
      <c r="AV19" s="18">
        <f>download!AV20</f>
        <v>1</v>
      </c>
      <c r="AW19" s="51">
        <f>download!AW19</f>
        <v>0</v>
      </c>
      <c r="AX19" s="18">
        <f>download!AX20</f>
        <v>0</v>
      </c>
      <c r="AY19" s="18">
        <f>download!AY20</f>
        <v>0</v>
      </c>
      <c r="AZ19" s="18"/>
      <c r="BA19" s="18"/>
      <c r="BB19" s="18"/>
      <c r="BC19" s="18"/>
      <c r="BD19" s="18"/>
      <c r="BE19" s="18"/>
      <c r="BF19" s="18"/>
      <c r="BG19" s="18"/>
    </row>
    <row r="20" spans="1:63" x14ac:dyDescent="0.2">
      <c r="A20" s="124" t="str">
        <f>download!A21</f>
        <v>May, 2001</v>
      </c>
      <c r="B20" s="18">
        <f>download!B21</f>
        <v>-43.9</v>
      </c>
      <c r="C20" s="18">
        <f>download!C21</f>
        <v>-30.9</v>
      </c>
      <c r="D20" s="18">
        <f>download!D21</f>
        <v>30.9</v>
      </c>
      <c r="E20" s="18">
        <f>download!E21</f>
        <v>0</v>
      </c>
      <c r="F20" s="18">
        <f>download!F21</f>
        <v>0</v>
      </c>
      <c r="G20" s="18">
        <f>download!G21</f>
        <v>0</v>
      </c>
      <c r="H20" s="18">
        <f>download!H21</f>
        <v>-123.7</v>
      </c>
      <c r="I20" s="18">
        <f>download!I21</f>
        <v>0</v>
      </c>
      <c r="J20" s="18">
        <f>download!J21</f>
        <v>0</v>
      </c>
      <c r="K20" s="18">
        <f>download!K21</f>
        <v>0</v>
      </c>
      <c r="L20" s="18">
        <f>download!L21</f>
        <v>0</v>
      </c>
      <c r="M20" s="18">
        <f>download!M21</f>
        <v>46.4</v>
      </c>
      <c r="N20" s="18">
        <f>download!N21</f>
        <v>51.6</v>
      </c>
      <c r="O20" s="18">
        <f>download!O21</f>
        <v>0.5</v>
      </c>
      <c r="P20" s="18">
        <f>download!P21</f>
        <v>0</v>
      </c>
      <c r="Q20" s="18">
        <f>download!Q21</f>
        <v>0</v>
      </c>
      <c r="R20" s="18">
        <f>download!R21</f>
        <v>-173.9</v>
      </c>
      <c r="S20" s="18">
        <f>download!S21</f>
        <v>26.7</v>
      </c>
      <c r="T20" s="18">
        <f>download!T21</f>
        <v>305.8</v>
      </c>
      <c r="U20" s="18">
        <f>download!U21</f>
        <v>-90.9</v>
      </c>
      <c r="V20" s="18">
        <f>download!V21</f>
        <v>0</v>
      </c>
      <c r="W20" s="18">
        <f>download!W21</f>
        <v>154.6</v>
      </c>
      <c r="X20" s="18">
        <f>download!X21</f>
        <v>0</v>
      </c>
      <c r="Y20" s="18">
        <f>download!Y21</f>
        <v>-0.4</v>
      </c>
      <c r="Z20" s="18">
        <f>download!Z21</f>
        <v>96.9</v>
      </c>
      <c r="AA20" s="18">
        <f>download!AA21</f>
        <v>-116.3</v>
      </c>
      <c r="AB20" s="18">
        <f>download!AB21</f>
        <v>0</v>
      </c>
      <c r="AC20" s="18">
        <f>download!AC21</f>
        <v>0</v>
      </c>
      <c r="AD20" s="18">
        <f>download!AD21</f>
        <v>0</v>
      </c>
      <c r="AE20" s="18">
        <f>download!AE21</f>
        <v>0</v>
      </c>
      <c r="AF20" s="18">
        <f>download!AF21</f>
        <v>150</v>
      </c>
      <c r="AG20" s="18">
        <f>download!AG21</f>
        <v>46.4</v>
      </c>
      <c r="AH20" s="18">
        <f>download!AH21</f>
        <v>86</v>
      </c>
      <c r="AI20" s="18">
        <f>download!AI21</f>
        <v>0.5</v>
      </c>
      <c r="AJ20" s="18">
        <f>download!AJ21</f>
        <v>62.9</v>
      </c>
      <c r="AK20" s="18">
        <f>download!AK21</f>
        <v>-4.2</v>
      </c>
      <c r="AL20" s="18">
        <f>download!AL21</f>
        <v>1.2</v>
      </c>
      <c r="AM20" s="18">
        <f>download!AM21</f>
        <v>87.8</v>
      </c>
      <c r="AN20" s="18">
        <f>download!AN21</f>
        <v>0</v>
      </c>
      <c r="AO20" s="18">
        <f>download!AO21</f>
        <v>0</v>
      </c>
      <c r="AP20" s="18">
        <f>download!AP21</f>
        <v>-30.9</v>
      </c>
      <c r="AQ20" s="18">
        <f>download!AQ21</f>
        <v>-73.099999999999994</v>
      </c>
      <c r="AR20" s="18">
        <f>download!AR21</f>
        <v>0</v>
      </c>
      <c r="AS20" s="18">
        <f>download!AS21</f>
        <v>15.5</v>
      </c>
      <c r="AT20" s="18">
        <f>download!AT21</f>
        <v>88.1</v>
      </c>
      <c r="AU20" s="18">
        <f>download!AU21</f>
        <v>0</v>
      </c>
      <c r="AV20" s="18">
        <f>download!AV21</f>
        <v>1</v>
      </c>
      <c r="AW20" s="51">
        <f>download!AW20</f>
        <v>0</v>
      </c>
      <c r="AX20" s="18">
        <f>download!AX21</f>
        <v>0</v>
      </c>
      <c r="AY20" s="18">
        <f>download!AY21</f>
        <v>0</v>
      </c>
      <c r="AZ20" s="18"/>
      <c r="BA20" s="18"/>
      <c r="BB20" s="18"/>
      <c r="BC20" s="18"/>
      <c r="BD20" s="18"/>
      <c r="BE20" s="18"/>
      <c r="BF20" s="18"/>
      <c r="BG20" s="18"/>
    </row>
    <row r="21" spans="1:63" x14ac:dyDescent="0.2">
      <c r="A21" s="124" t="str">
        <f>download!A22</f>
        <v>Jun, 2001</v>
      </c>
      <c r="B21" s="18">
        <f>download!B22</f>
        <v>1.5</v>
      </c>
      <c r="C21" s="18">
        <f>download!C22</f>
        <v>-29.8</v>
      </c>
      <c r="D21" s="18">
        <f>download!D22</f>
        <v>29.8</v>
      </c>
      <c r="E21" s="18">
        <f>download!E22</f>
        <v>0</v>
      </c>
      <c r="F21" s="18">
        <f>download!F22</f>
        <v>0</v>
      </c>
      <c r="G21" s="18">
        <f>download!G22</f>
        <v>0</v>
      </c>
      <c r="H21" s="18">
        <f>download!H22</f>
        <v>-119.2</v>
      </c>
      <c r="I21" s="18">
        <f>download!I22</f>
        <v>0</v>
      </c>
      <c r="J21" s="18">
        <f>download!J22</f>
        <v>0</v>
      </c>
      <c r="K21" s="18">
        <f>download!K22</f>
        <v>0</v>
      </c>
      <c r="L21" s="18">
        <f>download!L22</f>
        <v>0</v>
      </c>
      <c r="M21" s="18">
        <f>download!M22</f>
        <v>44.7</v>
      </c>
      <c r="N21" s="18">
        <f>download!N22</f>
        <v>4.5</v>
      </c>
      <c r="O21" s="18">
        <f>download!O22</f>
        <v>0.5</v>
      </c>
      <c r="P21" s="18">
        <f>download!P22</f>
        <v>0</v>
      </c>
      <c r="Q21" s="18">
        <f>download!Q22</f>
        <v>59.6</v>
      </c>
      <c r="R21" s="18">
        <f>download!R22</f>
        <v>-77.2</v>
      </c>
      <c r="S21" s="18">
        <f>download!S22</f>
        <v>25.7</v>
      </c>
      <c r="T21" s="18">
        <f>download!T22</f>
        <v>8.9</v>
      </c>
      <c r="U21" s="18">
        <f>download!U22</f>
        <v>-42.9</v>
      </c>
      <c r="V21" s="18">
        <f>download!V22</f>
        <v>0</v>
      </c>
      <c r="W21" s="18">
        <f>download!W22</f>
        <v>119.2</v>
      </c>
      <c r="X21" s="18">
        <f>download!X22</f>
        <v>0</v>
      </c>
      <c r="Y21" s="18">
        <f>download!Y22</f>
        <v>-0.4</v>
      </c>
      <c r="Z21" s="18">
        <f>download!Z22</f>
        <v>-249.1</v>
      </c>
      <c r="AA21" s="18">
        <f>download!AA22</f>
        <v>-112</v>
      </c>
      <c r="AB21" s="18">
        <f>download!AB22</f>
        <v>0</v>
      </c>
      <c r="AC21" s="18">
        <f>download!AC22</f>
        <v>0</v>
      </c>
      <c r="AD21" s="18">
        <f>download!AD22</f>
        <v>0</v>
      </c>
      <c r="AE21" s="18">
        <f>download!AE22</f>
        <v>0</v>
      </c>
      <c r="AF21" s="18">
        <f>download!AF22</f>
        <v>101.3</v>
      </c>
      <c r="AG21" s="18">
        <f>download!AG22</f>
        <v>44.7</v>
      </c>
      <c r="AH21" s="18">
        <f>download!AH22</f>
        <v>-69.599999999999994</v>
      </c>
      <c r="AI21" s="18">
        <f>download!AI22</f>
        <v>0.5</v>
      </c>
      <c r="AJ21" s="18">
        <f>download!AJ22</f>
        <v>61.6</v>
      </c>
      <c r="AK21" s="18">
        <f>download!AK22</f>
        <v>-4.0999999999999996</v>
      </c>
      <c r="AL21" s="18">
        <f>download!AL22</f>
        <v>1.1000000000000001</v>
      </c>
      <c r="AM21" s="18">
        <f>download!AM22</f>
        <v>84.7</v>
      </c>
      <c r="AN21" s="18">
        <f>download!AN22</f>
        <v>0</v>
      </c>
      <c r="AO21" s="18">
        <f>download!AO22</f>
        <v>0</v>
      </c>
      <c r="AP21" s="18">
        <f>download!AP22</f>
        <v>-38.700000000000003</v>
      </c>
      <c r="AQ21" s="18">
        <f>download!AQ22</f>
        <v>-79.400000000000006</v>
      </c>
      <c r="AR21" s="18">
        <f>download!AR22</f>
        <v>0</v>
      </c>
      <c r="AS21" s="18">
        <f>download!AS22</f>
        <v>14.9</v>
      </c>
      <c r="AT21" s="18">
        <f>download!AT22</f>
        <v>41.7</v>
      </c>
      <c r="AU21" s="18">
        <f>download!AU22</f>
        <v>0</v>
      </c>
      <c r="AV21" s="18">
        <f>download!AV22</f>
        <v>1</v>
      </c>
      <c r="AW21" s="51">
        <f>download!AW21</f>
        <v>0</v>
      </c>
      <c r="AX21" s="18">
        <f>download!AX22</f>
        <v>0</v>
      </c>
      <c r="AY21" s="18">
        <f>download!AY22</f>
        <v>0</v>
      </c>
      <c r="AZ21" s="18"/>
      <c r="BA21" s="18"/>
      <c r="BB21" s="18"/>
      <c r="BC21" s="18"/>
      <c r="BD21" s="18"/>
      <c r="BE21" s="18"/>
      <c r="BF21" s="18"/>
      <c r="BG21" s="18"/>
    </row>
    <row r="22" spans="1:63" x14ac:dyDescent="0.2">
      <c r="A22" s="124" t="str">
        <f>download!A23</f>
        <v>Jul, 2001</v>
      </c>
      <c r="B22" s="18">
        <f>download!B23</f>
        <v>1.7</v>
      </c>
      <c r="C22" s="18">
        <f>download!C23</f>
        <v>-30.7</v>
      </c>
      <c r="D22" s="18">
        <f>download!D23</f>
        <v>30.7</v>
      </c>
      <c r="E22" s="18">
        <f>download!E23</f>
        <v>0</v>
      </c>
      <c r="F22" s="18">
        <f>download!F23</f>
        <v>0</v>
      </c>
      <c r="G22" s="18">
        <f>download!G23</f>
        <v>0</v>
      </c>
      <c r="H22" s="18">
        <f>download!H23</f>
        <v>-122.7</v>
      </c>
      <c r="I22" s="18">
        <f>download!I23</f>
        <v>0</v>
      </c>
      <c r="J22" s="18">
        <f>download!J23</f>
        <v>0</v>
      </c>
      <c r="K22" s="18">
        <f>download!K23</f>
        <v>0</v>
      </c>
      <c r="L22" s="18">
        <f>download!L23</f>
        <v>0</v>
      </c>
      <c r="M22" s="18">
        <f>download!M23</f>
        <v>0</v>
      </c>
      <c r="N22" s="18">
        <f>download!N23</f>
        <v>36.4</v>
      </c>
      <c r="O22" s="18">
        <f>download!O23</f>
        <v>0.5</v>
      </c>
      <c r="P22" s="18">
        <f>download!P23</f>
        <v>0</v>
      </c>
      <c r="Q22" s="18">
        <f>download!Q23</f>
        <v>61.3</v>
      </c>
      <c r="R22" s="18">
        <f>download!R23</f>
        <v>-64.900000000000006</v>
      </c>
      <c r="S22" s="18">
        <f>download!S23</f>
        <v>26.1</v>
      </c>
      <c r="T22" s="18">
        <f>download!T23</f>
        <v>190.7</v>
      </c>
      <c r="U22" s="18">
        <f>download!U23</f>
        <v>5.0999999999999996</v>
      </c>
      <c r="V22" s="18">
        <f>download!V23</f>
        <v>0</v>
      </c>
      <c r="W22" s="18">
        <f>download!W23</f>
        <v>122.7</v>
      </c>
      <c r="X22" s="18">
        <f>download!X23</f>
        <v>0</v>
      </c>
      <c r="Y22" s="18">
        <f>download!Y23</f>
        <v>-0.4</v>
      </c>
      <c r="Z22" s="18">
        <f>download!Z23</f>
        <v>-256.60000000000002</v>
      </c>
      <c r="AA22" s="18">
        <f>download!AA23</f>
        <v>-115.3</v>
      </c>
      <c r="AB22" s="18">
        <f>download!AB23</f>
        <v>0</v>
      </c>
      <c r="AC22" s="18">
        <f>download!AC23</f>
        <v>0</v>
      </c>
      <c r="AD22" s="18">
        <f>download!AD23</f>
        <v>0</v>
      </c>
      <c r="AE22" s="18">
        <f>download!AE23</f>
        <v>0</v>
      </c>
      <c r="AF22" s="18">
        <f>download!AF23</f>
        <v>104.3</v>
      </c>
      <c r="AG22" s="18">
        <f>download!AG23</f>
        <v>0</v>
      </c>
      <c r="AH22" s="18">
        <f>download!AH23</f>
        <v>-104.7</v>
      </c>
      <c r="AI22" s="18">
        <f>download!AI23</f>
        <v>0.5</v>
      </c>
      <c r="AJ22" s="18">
        <f>download!AJ23</f>
        <v>-3.6</v>
      </c>
      <c r="AK22" s="18">
        <f>download!AK23</f>
        <v>-4.5999999999999996</v>
      </c>
      <c r="AL22" s="18">
        <f>download!AL23</f>
        <v>1.2</v>
      </c>
      <c r="AM22" s="18">
        <f>download!AM23</f>
        <v>87</v>
      </c>
      <c r="AN22" s="18">
        <f>download!AN23</f>
        <v>0</v>
      </c>
      <c r="AO22" s="18">
        <f>download!AO23</f>
        <v>0</v>
      </c>
      <c r="AP22" s="18">
        <f>download!AP23</f>
        <v>-39.9</v>
      </c>
      <c r="AQ22" s="18">
        <f>download!AQ23</f>
        <v>-81.7</v>
      </c>
      <c r="AR22" s="18">
        <f>download!AR23</f>
        <v>0</v>
      </c>
      <c r="AS22" s="18">
        <f>download!AS23</f>
        <v>15.3</v>
      </c>
      <c r="AT22" s="18">
        <f>download!AT23</f>
        <v>12.3</v>
      </c>
      <c r="AU22" s="18">
        <f>download!AU23</f>
        <v>0</v>
      </c>
      <c r="AV22" s="18">
        <f>download!AV23</f>
        <v>1</v>
      </c>
      <c r="AW22" s="51">
        <f>download!AW22</f>
        <v>0</v>
      </c>
      <c r="AX22" s="18">
        <f>download!AX23</f>
        <v>0</v>
      </c>
      <c r="AY22" s="18">
        <f>download!AY23</f>
        <v>0</v>
      </c>
      <c r="AZ22" s="18"/>
      <c r="BA22" s="18"/>
      <c r="BB22" s="18"/>
      <c r="BC22" s="18"/>
      <c r="BD22" s="18"/>
      <c r="BE22" s="18"/>
      <c r="BF22" s="18"/>
      <c r="BG22" s="18"/>
    </row>
    <row r="23" spans="1:63" x14ac:dyDescent="0.2">
      <c r="A23" s="124" t="str">
        <f>download!A24</f>
        <v>Aug, 2001</v>
      </c>
      <c r="B23" s="18">
        <f>download!B24</f>
        <v>1.7</v>
      </c>
      <c r="C23" s="18">
        <f>download!C24</f>
        <v>-30.6</v>
      </c>
      <c r="D23" s="18">
        <f>download!D24</f>
        <v>30.6</v>
      </c>
      <c r="E23" s="18">
        <f>download!E24</f>
        <v>0</v>
      </c>
      <c r="F23" s="18">
        <f>download!F24</f>
        <v>0</v>
      </c>
      <c r="G23" s="18">
        <f>download!G24</f>
        <v>0</v>
      </c>
      <c r="H23" s="18">
        <f>download!H24</f>
        <v>-122.2</v>
      </c>
      <c r="I23" s="18">
        <f>download!I24</f>
        <v>0</v>
      </c>
      <c r="J23" s="18">
        <f>download!J24</f>
        <v>0</v>
      </c>
      <c r="K23" s="18">
        <f>download!K24</f>
        <v>0</v>
      </c>
      <c r="L23" s="18">
        <f>download!L24</f>
        <v>0</v>
      </c>
      <c r="M23" s="18">
        <f>download!M24</f>
        <v>0</v>
      </c>
      <c r="N23" s="18">
        <f>download!N24</f>
        <v>48.4</v>
      </c>
      <c r="O23" s="18">
        <f>download!O24</f>
        <v>0</v>
      </c>
      <c r="P23" s="18">
        <f>download!P24</f>
        <v>0</v>
      </c>
      <c r="Q23" s="18">
        <f>download!Q24</f>
        <v>61.1</v>
      </c>
      <c r="R23" s="18">
        <f>download!R24</f>
        <v>-54.3</v>
      </c>
      <c r="S23" s="18">
        <f>download!S24</f>
        <v>33</v>
      </c>
      <c r="T23" s="18">
        <f>download!T24</f>
        <v>-44.1</v>
      </c>
      <c r="U23" s="18">
        <f>download!U24</f>
        <v>-44.3</v>
      </c>
      <c r="V23" s="18">
        <f>download!V24</f>
        <v>0</v>
      </c>
      <c r="W23" s="18">
        <f>download!W24</f>
        <v>122.2</v>
      </c>
      <c r="X23" s="18">
        <f>download!X24</f>
        <v>0</v>
      </c>
      <c r="Y23" s="18">
        <f>download!Y24</f>
        <v>-0.4</v>
      </c>
      <c r="Z23" s="18">
        <f>download!Z24</f>
        <v>-408.4</v>
      </c>
      <c r="AA23" s="18">
        <f>download!AA24</f>
        <v>-114.9</v>
      </c>
      <c r="AB23" s="18">
        <f>download!AB24</f>
        <v>0</v>
      </c>
      <c r="AC23" s="18">
        <f>download!AC24</f>
        <v>0</v>
      </c>
      <c r="AD23" s="18">
        <f>download!AD24</f>
        <v>0</v>
      </c>
      <c r="AE23" s="18">
        <f>download!AE24</f>
        <v>0</v>
      </c>
      <c r="AF23" s="18">
        <f>download!AF24</f>
        <v>103.9</v>
      </c>
      <c r="AG23" s="18">
        <f>download!AG24</f>
        <v>0</v>
      </c>
      <c r="AH23" s="18">
        <f>download!AH24</f>
        <v>-111</v>
      </c>
      <c r="AI23" s="18">
        <f>download!AI24</f>
        <v>0</v>
      </c>
      <c r="AJ23" s="18">
        <f>download!AJ24</f>
        <v>6.8</v>
      </c>
      <c r="AK23" s="18">
        <f>download!AK24</f>
        <v>2.4</v>
      </c>
      <c r="AL23" s="18">
        <f>download!AL24</f>
        <v>1.1000000000000001</v>
      </c>
      <c r="AM23" s="18">
        <f>download!AM24</f>
        <v>86.6</v>
      </c>
      <c r="AN23" s="18">
        <f>download!AN24</f>
        <v>0</v>
      </c>
      <c r="AO23" s="18">
        <f>download!AO24</f>
        <v>0</v>
      </c>
      <c r="AP23" s="18">
        <f>download!AP24</f>
        <v>-39.700000000000003</v>
      </c>
      <c r="AQ23" s="18">
        <f>download!AQ24</f>
        <v>-81.400000000000006</v>
      </c>
      <c r="AR23" s="18">
        <f>download!AR24</f>
        <v>0</v>
      </c>
      <c r="AS23" s="18">
        <f>download!AS24</f>
        <v>15.3</v>
      </c>
      <c r="AT23" s="18">
        <f>download!AT24</f>
        <v>12.2</v>
      </c>
      <c r="AU23" s="18">
        <f>download!AU24</f>
        <v>0</v>
      </c>
      <c r="AV23" s="18">
        <f>download!AV24</f>
        <v>1</v>
      </c>
      <c r="AW23" s="51">
        <f>download!AW23</f>
        <v>0</v>
      </c>
      <c r="AX23" s="18">
        <f>download!AX24</f>
        <v>0</v>
      </c>
      <c r="AY23" s="18">
        <f>download!AY24</f>
        <v>0</v>
      </c>
      <c r="AZ23" s="18"/>
      <c r="BA23" s="18"/>
      <c r="BB23" s="18"/>
      <c r="BC23" s="18"/>
      <c r="BD23" s="18"/>
      <c r="BE23" s="18"/>
      <c r="BF23" s="18"/>
      <c r="BG23" s="18"/>
    </row>
    <row r="24" spans="1:63" x14ac:dyDescent="0.2">
      <c r="A24" s="124" t="str">
        <f>download!A25</f>
        <v>Sep, 2001</v>
      </c>
      <c r="B24" s="18">
        <f>download!B25</f>
        <v>1.5</v>
      </c>
      <c r="C24" s="18">
        <f>download!C25</f>
        <v>-29.5</v>
      </c>
      <c r="D24" s="18">
        <f>download!D25</f>
        <v>29.5</v>
      </c>
      <c r="E24" s="18">
        <f>download!E25</f>
        <v>0</v>
      </c>
      <c r="F24" s="18">
        <f>download!F25</f>
        <v>0</v>
      </c>
      <c r="G24" s="18">
        <f>download!G25</f>
        <v>0</v>
      </c>
      <c r="H24" s="18">
        <f>download!H25</f>
        <v>-117.8</v>
      </c>
      <c r="I24" s="18">
        <f>download!I25</f>
        <v>0</v>
      </c>
      <c r="J24" s="18">
        <f>download!J25</f>
        <v>0</v>
      </c>
      <c r="K24" s="18">
        <f>download!K25</f>
        <v>0</v>
      </c>
      <c r="L24" s="18">
        <f>download!L25</f>
        <v>0</v>
      </c>
      <c r="M24" s="18">
        <f>download!M25</f>
        <v>0</v>
      </c>
      <c r="N24" s="18">
        <f>download!N25</f>
        <v>-17.100000000000001</v>
      </c>
      <c r="O24" s="18">
        <f>download!O25</f>
        <v>0</v>
      </c>
      <c r="P24" s="18">
        <f>download!P25</f>
        <v>0</v>
      </c>
      <c r="Q24" s="18">
        <f>download!Q25</f>
        <v>58.9</v>
      </c>
      <c r="R24" s="18">
        <f>download!R25</f>
        <v>-50.6</v>
      </c>
      <c r="S24" s="18">
        <f>download!S25</f>
        <v>33.299999999999997</v>
      </c>
      <c r="T24" s="18">
        <f>download!T25</f>
        <v>51.8</v>
      </c>
      <c r="U24" s="18">
        <f>download!U25</f>
        <v>-28</v>
      </c>
      <c r="V24" s="18">
        <f>download!V25</f>
        <v>0</v>
      </c>
      <c r="W24" s="18">
        <f>download!W25</f>
        <v>117.8</v>
      </c>
      <c r="X24" s="18">
        <f>download!X25</f>
        <v>0</v>
      </c>
      <c r="Y24" s="18">
        <f>download!Y25</f>
        <v>-0.4</v>
      </c>
      <c r="Z24" s="18">
        <f>download!Z25</f>
        <v>-393.5</v>
      </c>
      <c r="AA24" s="18">
        <f>download!AA25</f>
        <v>-110.8</v>
      </c>
      <c r="AB24" s="18">
        <f>download!AB25</f>
        <v>0</v>
      </c>
      <c r="AC24" s="18">
        <f>download!AC25</f>
        <v>0</v>
      </c>
      <c r="AD24" s="18">
        <f>download!AD25</f>
        <v>0</v>
      </c>
      <c r="AE24" s="18">
        <f>download!AE25</f>
        <v>0</v>
      </c>
      <c r="AF24" s="18">
        <f>download!AF25</f>
        <v>406.4</v>
      </c>
      <c r="AG24" s="18">
        <f>download!AG25</f>
        <v>0</v>
      </c>
      <c r="AH24" s="18">
        <f>download!AH25</f>
        <v>-111.8</v>
      </c>
      <c r="AI24" s="18">
        <f>download!AI25</f>
        <v>0</v>
      </c>
      <c r="AJ24" s="18">
        <f>download!AJ25</f>
        <v>8.3000000000000007</v>
      </c>
      <c r="AK24" s="18">
        <f>download!AK25</f>
        <v>3.9</v>
      </c>
      <c r="AL24" s="18">
        <f>download!AL25</f>
        <v>1.1000000000000001</v>
      </c>
      <c r="AM24" s="18">
        <f>download!AM25</f>
        <v>83.6</v>
      </c>
      <c r="AN24" s="18">
        <f>download!AN25</f>
        <v>0</v>
      </c>
      <c r="AO24" s="18">
        <f>download!AO25</f>
        <v>0</v>
      </c>
      <c r="AP24" s="18">
        <f>download!AP25</f>
        <v>-38.299999999999997</v>
      </c>
      <c r="AQ24" s="18">
        <f>download!AQ25</f>
        <v>-78.5</v>
      </c>
      <c r="AR24" s="18">
        <f>download!AR25</f>
        <v>0</v>
      </c>
      <c r="AS24" s="18">
        <f>download!AS25</f>
        <v>14.7</v>
      </c>
      <c r="AT24" s="18">
        <f>download!AT25</f>
        <v>318.10000000000002</v>
      </c>
      <c r="AU24" s="18">
        <f>download!AU25</f>
        <v>0</v>
      </c>
      <c r="AV24" s="18">
        <f>download!AV25</f>
        <v>1</v>
      </c>
      <c r="AW24" s="51">
        <f>download!AW24</f>
        <v>0</v>
      </c>
      <c r="AX24" s="18">
        <f>download!AX25</f>
        <v>0</v>
      </c>
      <c r="AY24" s="18">
        <f>download!AY25</f>
        <v>0</v>
      </c>
      <c r="AZ24" s="18"/>
      <c r="BA24" s="18"/>
      <c r="BB24" s="18"/>
      <c r="BC24" s="18"/>
      <c r="BD24" s="18"/>
      <c r="BE24" s="18"/>
      <c r="BF24" s="18"/>
      <c r="BG24" s="18"/>
      <c r="BK24" s="63"/>
    </row>
    <row r="25" spans="1:63" x14ac:dyDescent="0.2">
      <c r="A25" s="124" t="str">
        <f>download!A26</f>
        <v>Oct, 2001</v>
      </c>
      <c r="B25" s="18">
        <f>download!B26</f>
        <v>-3.3</v>
      </c>
      <c r="C25" s="18">
        <f>download!C26</f>
        <v>-30.3</v>
      </c>
      <c r="D25" s="18">
        <f>download!D26</f>
        <v>30.3</v>
      </c>
      <c r="E25" s="18">
        <f>download!E26</f>
        <v>0</v>
      </c>
      <c r="F25" s="18">
        <f>download!F26</f>
        <v>0</v>
      </c>
      <c r="G25" s="18">
        <f>download!G26</f>
        <v>0</v>
      </c>
      <c r="H25" s="18">
        <f>download!H26</f>
        <v>-121.3</v>
      </c>
      <c r="I25" s="18">
        <f>download!I26</f>
        <v>0</v>
      </c>
      <c r="J25" s="18">
        <f>download!J26</f>
        <v>0</v>
      </c>
      <c r="K25" s="18">
        <f>download!K26</f>
        <v>0</v>
      </c>
      <c r="L25" s="18">
        <f>download!L26</f>
        <v>0</v>
      </c>
      <c r="M25" s="18">
        <f>download!M26</f>
        <v>0</v>
      </c>
      <c r="N25" s="18">
        <f>download!N26</f>
        <v>-32.5</v>
      </c>
      <c r="O25" s="18">
        <f>download!O26</f>
        <v>0</v>
      </c>
      <c r="P25" s="18">
        <f>download!P26</f>
        <v>0</v>
      </c>
      <c r="Q25" s="18">
        <f>download!Q26</f>
        <v>60.6</v>
      </c>
      <c r="R25" s="18">
        <f>download!R26</f>
        <v>-91.7</v>
      </c>
      <c r="S25" s="18">
        <f>download!S26</f>
        <v>45.5</v>
      </c>
      <c r="T25" s="18">
        <f>download!T26</f>
        <v>-1.7</v>
      </c>
      <c r="U25" s="18">
        <f>download!U26</f>
        <v>-95.6</v>
      </c>
      <c r="V25" s="18">
        <f>download!V26</f>
        <v>30.3</v>
      </c>
      <c r="W25" s="18">
        <f>download!W26</f>
        <v>121.3</v>
      </c>
      <c r="X25" s="18">
        <f>download!X26</f>
        <v>0</v>
      </c>
      <c r="Y25" s="18">
        <f>download!Y26</f>
        <v>-0.5</v>
      </c>
      <c r="Z25" s="18">
        <f>download!Z26</f>
        <v>-405.3</v>
      </c>
      <c r="AA25" s="18">
        <f>download!AA26</f>
        <v>-114</v>
      </c>
      <c r="AB25" s="18">
        <f>download!AB26</f>
        <v>0</v>
      </c>
      <c r="AC25" s="18">
        <f>download!AC26</f>
        <v>0</v>
      </c>
      <c r="AD25" s="18">
        <f>download!AD26</f>
        <v>3.9</v>
      </c>
      <c r="AE25" s="18">
        <f>download!AE26</f>
        <v>0</v>
      </c>
      <c r="AF25" s="18">
        <f>download!AF26</f>
        <v>-30.3</v>
      </c>
      <c r="AG25" s="18">
        <f>download!AG26</f>
        <v>0</v>
      </c>
      <c r="AH25" s="18">
        <f>download!AH26</f>
        <v>36.9</v>
      </c>
      <c r="AI25" s="18">
        <f>download!AI26</f>
        <v>0</v>
      </c>
      <c r="AJ25" s="18">
        <f>download!AJ26</f>
        <v>-31.1</v>
      </c>
      <c r="AK25" s="18">
        <f>download!AK26</f>
        <v>15.2</v>
      </c>
      <c r="AL25" s="18">
        <f>download!AL26</f>
        <v>1.1000000000000001</v>
      </c>
      <c r="AM25" s="18">
        <f>download!AM26</f>
        <v>85.9</v>
      </c>
      <c r="AN25" s="18">
        <f>download!AN26</f>
        <v>30.3</v>
      </c>
      <c r="AO25" s="18">
        <f>download!AO26</f>
        <v>0</v>
      </c>
      <c r="AP25" s="18">
        <f>download!AP26</f>
        <v>-39.4</v>
      </c>
      <c r="AQ25" s="18">
        <f>download!AQ26</f>
        <v>-80.8</v>
      </c>
      <c r="AR25" s="18">
        <f>download!AR26</f>
        <v>11.8</v>
      </c>
      <c r="AS25" s="18">
        <f>download!AS26</f>
        <v>15.2</v>
      </c>
      <c r="AT25" s="18">
        <f>download!AT26</f>
        <v>-91</v>
      </c>
      <c r="AU25" s="18">
        <f>download!AU26</f>
        <v>0</v>
      </c>
      <c r="AV25" s="18">
        <f>download!AV26</f>
        <v>1</v>
      </c>
      <c r="AW25" s="51">
        <f>download!AW25</f>
        <v>0</v>
      </c>
      <c r="AX25" s="18">
        <f>download!AX26</f>
        <v>0</v>
      </c>
      <c r="AY25" s="18">
        <f>download!AY26</f>
        <v>0</v>
      </c>
      <c r="AZ25" s="18"/>
      <c r="BA25" s="18"/>
      <c r="BB25" s="18"/>
      <c r="BC25" s="18"/>
      <c r="BD25" s="18"/>
      <c r="BE25" s="18"/>
      <c r="BF25" s="18"/>
      <c r="BG25" s="18"/>
    </row>
    <row r="26" spans="1:63" x14ac:dyDescent="0.2">
      <c r="A26" s="124" t="str">
        <f>download!A27</f>
        <v>Nov, 2001</v>
      </c>
      <c r="B26" s="18">
        <f>download!B27</f>
        <v>0</v>
      </c>
      <c r="C26" s="18">
        <f>download!C27</f>
        <v>0</v>
      </c>
      <c r="D26" s="18">
        <f>download!D27</f>
        <v>0</v>
      </c>
      <c r="E26" s="18">
        <f>download!E27</f>
        <v>0</v>
      </c>
      <c r="F26" s="18">
        <f>download!F27</f>
        <v>0</v>
      </c>
      <c r="G26" s="18">
        <f>download!G27</f>
        <v>0</v>
      </c>
      <c r="H26" s="18">
        <f>download!H27</f>
        <v>0</v>
      </c>
      <c r="I26" s="18">
        <f>download!I27</f>
        <v>0</v>
      </c>
      <c r="J26" s="18">
        <f>download!J27</f>
        <v>0</v>
      </c>
      <c r="K26" s="18">
        <f>download!K27</f>
        <v>0</v>
      </c>
      <c r="L26" s="18">
        <f>download!L27</f>
        <v>0</v>
      </c>
      <c r="M26" s="18">
        <f>download!M27</f>
        <v>0</v>
      </c>
      <c r="N26" s="18">
        <f>download!N27</f>
        <v>-134.19999999999999</v>
      </c>
      <c r="O26" s="18">
        <f>download!O27</f>
        <v>0</v>
      </c>
      <c r="P26" s="18">
        <f>download!P27</f>
        <v>0</v>
      </c>
      <c r="Q26" s="18">
        <f>download!Q27</f>
        <v>0</v>
      </c>
      <c r="R26" s="18">
        <f>download!R27</f>
        <v>95</v>
      </c>
      <c r="S26" s="18">
        <f>download!S27</f>
        <v>0</v>
      </c>
      <c r="T26" s="18">
        <f>download!T27</f>
        <v>40.9</v>
      </c>
      <c r="U26" s="18">
        <f>download!U27</f>
        <v>40.5</v>
      </c>
      <c r="V26" s="18">
        <f>download!V27</f>
        <v>29.2</v>
      </c>
      <c r="W26" s="18">
        <f>download!W27</f>
        <v>-43.8</v>
      </c>
      <c r="X26" s="18">
        <f>download!X27</f>
        <v>0</v>
      </c>
      <c r="Y26" s="18">
        <f>download!Y27</f>
        <v>-0.5</v>
      </c>
      <c r="Z26" s="18">
        <f>download!Z27</f>
        <v>-129</v>
      </c>
      <c r="AA26" s="18">
        <f>download!AA27</f>
        <v>-19.899999999999999</v>
      </c>
      <c r="AB26" s="18">
        <f>download!AB27</f>
        <v>0</v>
      </c>
      <c r="AC26" s="18">
        <f>download!AC27</f>
        <v>0</v>
      </c>
      <c r="AD26" s="18">
        <f>download!AD27</f>
        <v>3.9</v>
      </c>
      <c r="AE26" s="18">
        <f>download!AE27</f>
        <v>0</v>
      </c>
      <c r="AF26" s="18">
        <f>download!AF27</f>
        <v>0</v>
      </c>
      <c r="AG26" s="18">
        <f>download!AG27</f>
        <v>0</v>
      </c>
      <c r="AH26" s="18">
        <f>download!AH27</f>
        <v>-265.60000000000002</v>
      </c>
      <c r="AI26" s="18">
        <f>download!AI27</f>
        <v>0</v>
      </c>
      <c r="AJ26" s="18">
        <f>download!AJ27</f>
        <v>-80.400000000000006</v>
      </c>
      <c r="AK26" s="18">
        <f>download!AK27</f>
        <v>0</v>
      </c>
      <c r="AL26" s="18">
        <f>download!AL27</f>
        <v>0</v>
      </c>
      <c r="AM26" s="18">
        <f>download!AM27</f>
        <v>24.4</v>
      </c>
      <c r="AN26" s="18">
        <f>download!AN27</f>
        <v>26.3</v>
      </c>
      <c r="AO26" s="18">
        <f>download!AO27</f>
        <v>0</v>
      </c>
      <c r="AP26" s="18">
        <f>download!AP27</f>
        <v>-8.8000000000000007</v>
      </c>
      <c r="AQ26" s="18">
        <f>download!AQ27</f>
        <v>-77.900000000000006</v>
      </c>
      <c r="AR26" s="18">
        <f>download!AR27</f>
        <v>16.399999999999999</v>
      </c>
      <c r="AS26" s="18">
        <f>download!AS27</f>
        <v>14.6</v>
      </c>
      <c r="AT26" s="18">
        <f>download!AT27</f>
        <v>0</v>
      </c>
      <c r="AU26" s="18">
        <f>download!AU27</f>
        <v>0</v>
      </c>
      <c r="AV26" s="18">
        <f>download!AV27</f>
        <v>1</v>
      </c>
      <c r="AW26" s="51">
        <f>download!AW26</f>
        <v>0</v>
      </c>
      <c r="AX26" s="18">
        <f>download!AX27</f>
        <v>0</v>
      </c>
      <c r="AY26" s="18">
        <f>download!AY27</f>
        <v>0</v>
      </c>
      <c r="AZ26" s="18"/>
      <c r="BA26" s="18"/>
      <c r="BB26" s="18"/>
      <c r="BC26" s="18"/>
      <c r="BD26" s="18"/>
      <c r="BE26" s="18"/>
      <c r="BF26" s="18"/>
      <c r="BG26" s="18"/>
    </row>
    <row r="27" spans="1:63" x14ac:dyDescent="0.2">
      <c r="A27" s="124" t="str">
        <f>download!A28</f>
        <v>Dec, 2001</v>
      </c>
      <c r="B27" s="18">
        <f>download!B28</f>
        <v>0</v>
      </c>
      <c r="C27" s="18">
        <f>download!C28</f>
        <v>0</v>
      </c>
      <c r="D27" s="18">
        <f>download!D28</f>
        <v>0</v>
      </c>
      <c r="E27" s="18">
        <f>download!E28</f>
        <v>0</v>
      </c>
      <c r="F27" s="18">
        <f>download!F28</f>
        <v>0</v>
      </c>
      <c r="G27" s="18">
        <f>download!G28</f>
        <v>0</v>
      </c>
      <c r="H27" s="18">
        <f>download!H28</f>
        <v>0</v>
      </c>
      <c r="I27" s="18">
        <f>download!I28</f>
        <v>0</v>
      </c>
      <c r="J27" s="18">
        <f>download!J28</f>
        <v>0</v>
      </c>
      <c r="K27" s="18">
        <f>download!K28</f>
        <v>0</v>
      </c>
      <c r="L27" s="18">
        <f>download!L28</f>
        <v>0</v>
      </c>
      <c r="M27" s="18">
        <f>download!M28</f>
        <v>0</v>
      </c>
      <c r="N27" s="18">
        <f>download!N28</f>
        <v>-141.69999999999999</v>
      </c>
      <c r="O27" s="18">
        <f>download!O28</f>
        <v>0</v>
      </c>
      <c r="P27" s="18">
        <f>download!P28</f>
        <v>0</v>
      </c>
      <c r="Q27" s="18">
        <f>download!Q28</f>
        <v>0</v>
      </c>
      <c r="R27" s="18">
        <f>download!R28</f>
        <v>203.2</v>
      </c>
      <c r="S27" s="18">
        <f>download!S28</f>
        <v>37.700000000000003</v>
      </c>
      <c r="T27" s="18">
        <f>download!T28</f>
        <v>-8.3000000000000007</v>
      </c>
      <c r="U27" s="18">
        <f>download!U28</f>
        <v>39.700000000000003</v>
      </c>
      <c r="V27" s="18">
        <f>download!V28</f>
        <v>30.1</v>
      </c>
      <c r="W27" s="18">
        <f>download!W28</f>
        <v>-45.1</v>
      </c>
      <c r="X27" s="18">
        <f>download!X28</f>
        <v>0</v>
      </c>
      <c r="Y27" s="18">
        <f>download!Y28</f>
        <v>-1.4</v>
      </c>
      <c r="Z27" s="18">
        <f>download!Z28</f>
        <v>-133</v>
      </c>
      <c r="AA27" s="18">
        <f>download!AA28</f>
        <v>-15.3</v>
      </c>
      <c r="AB27" s="18">
        <f>download!AB28</f>
        <v>0</v>
      </c>
      <c r="AC27" s="18">
        <f>download!AC28</f>
        <v>0</v>
      </c>
      <c r="AD27" s="18">
        <f>download!AD28</f>
        <v>3.9</v>
      </c>
      <c r="AE27" s="18">
        <f>download!AE28</f>
        <v>0</v>
      </c>
      <c r="AF27" s="18">
        <f>download!AF28</f>
        <v>0</v>
      </c>
      <c r="AG27" s="18">
        <f>download!AG28</f>
        <v>0</v>
      </c>
      <c r="AH27" s="18">
        <f>download!AH28</f>
        <v>-278.3</v>
      </c>
      <c r="AI27" s="18">
        <f>download!AI28</f>
        <v>0</v>
      </c>
      <c r="AJ27" s="18">
        <f>download!AJ28</f>
        <v>22.6</v>
      </c>
      <c r="AK27" s="18">
        <f>download!AK28</f>
        <v>37.700000000000003</v>
      </c>
      <c r="AL27" s="18">
        <f>download!AL28</f>
        <v>0</v>
      </c>
      <c r="AM27" s="18">
        <f>download!AM28</f>
        <v>24</v>
      </c>
      <c r="AN27" s="18">
        <f>download!AN28</f>
        <v>27.1</v>
      </c>
      <c r="AO27" s="18">
        <f>download!AO28</f>
        <v>0</v>
      </c>
      <c r="AP27" s="18">
        <f>download!AP28</f>
        <v>-9</v>
      </c>
      <c r="AQ27" s="18">
        <f>download!AQ28</f>
        <v>-75.099999999999994</v>
      </c>
      <c r="AR27" s="18">
        <f>download!AR28</f>
        <v>13.5</v>
      </c>
      <c r="AS27" s="18">
        <f>download!AS28</f>
        <v>15</v>
      </c>
      <c r="AT27" s="18">
        <f>download!AT28</f>
        <v>0</v>
      </c>
      <c r="AU27" s="18">
        <f>download!AU28</f>
        <v>0</v>
      </c>
      <c r="AV27" s="18">
        <f>download!AV28</f>
        <v>1</v>
      </c>
      <c r="AW27" s="51">
        <f>download!AW27</f>
        <v>0</v>
      </c>
      <c r="AX27" s="18">
        <f>download!AX28</f>
        <v>0</v>
      </c>
      <c r="AY27" s="18">
        <f>download!AY28</f>
        <v>0</v>
      </c>
      <c r="AZ27" s="18"/>
      <c r="BA27" s="18"/>
      <c r="BB27" s="18"/>
      <c r="BC27" s="18"/>
      <c r="BD27" s="18"/>
      <c r="BE27" s="18"/>
      <c r="BF27" s="18"/>
      <c r="BG27" s="18"/>
    </row>
    <row r="28" spans="1:63" x14ac:dyDescent="0.2">
      <c r="A28" s="124" t="str">
        <f>download!A29</f>
        <v>Jan, 2002</v>
      </c>
      <c r="B28" s="18">
        <f>download!B29</f>
        <v>0</v>
      </c>
      <c r="C28" s="18">
        <f>download!C29</f>
        <v>0</v>
      </c>
      <c r="D28" s="18">
        <f>download!D29</f>
        <v>0</v>
      </c>
      <c r="E28" s="18">
        <f>download!E29</f>
        <v>0</v>
      </c>
      <c r="F28" s="18">
        <f>download!F29</f>
        <v>0</v>
      </c>
      <c r="G28" s="18">
        <f>download!G29</f>
        <v>0</v>
      </c>
      <c r="H28" s="18">
        <f>download!H29</f>
        <v>0</v>
      </c>
      <c r="I28" s="18">
        <f>download!I29</f>
        <v>0</v>
      </c>
      <c r="J28" s="18">
        <f>download!J29</f>
        <v>0</v>
      </c>
      <c r="K28" s="18">
        <f>download!K29</f>
        <v>0</v>
      </c>
      <c r="L28" s="18">
        <f>download!L29</f>
        <v>0</v>
      </c>
      <c r="M28" s="18">
        <f>download!M29</f>
        <v>0</v>
      </c>
      <c r="N28" s="18">
        <f>download!N29</f>
        <v>3.1</v>
      </c>
      <c r="O28" s="18">
        <f>download!O29</f>
        <v>0</v>
      </c>
      <c r="P28" s="18">
        <f>download!P29</f>
        <v>0</v>
      </c>
      <c r="Q28" s="18">
        <f>download!Q29</f>
        <v>0</v>
      </c>
      <c r="R28" s="18">
        <f>download!R29</f>
        <v>181.9</v>
      </c>
      <c r="S28" s="18">
        <f>download!S29</f>
        <v>37.5</v>
      </c>
      <c r="T28" s="18">
        <f>download!T29</f>
        <v>-104.9</v>
      </c>
      <c r="U28" s="18">
        <f>download!U29</f>
        <v>46.3</v>
      </c>
      <c r="V28" s="18">
        <f>download!V29</f>
        <v>30</v>
      </c>
      <c r="W28" s="18">
        <f>download!W29</f>
        <v>-45</v>
      </c>
      <c r="X28" s="18">
        <f>download!X29</f>
        <v>0</v>
      </c>
      <c r="Y28" s="18">
        <f>download!Y29</f>
        <v>-1.1000000000000001</v>
      </c>
      <c r="Z28" s="18">
        <f>download!Z29</f>
        <v>-136.30000000000001</v>
      </c>
      <c r="AA28" s="18">
        <f>download!AA29</f>
        <v>-15.3</v>
      </c>
      <c r="AB28" s="18">
        <f>download!AB29</f>
        <v>0</v>
      </c>
      <c r="AC28" s="18">
        <f>download!AC29</f>
        <v>0</v>
      </c>
      <c r="AD28" s="18">
        <f>download!AD29</f>
        <v>3.9</v>
      </c>
      <c r="AE28" s="18">
        <f>download!AE29</f>
        <v>0</v>
      </c>
      <c r="AF28" s="18">
        <f>download!AF29</f>
        <v>0</v>
      </c>
      <c r="AG28" s="18">
        <f>download!AG29</f>
        <v>0</v>
      </c>
      <c r="AH28" s="18">
        <f>download!AH29</f>
        <v>-180.7</v>
      </c>
      <c r="AI28" s="18">
        <f>download!AI29</f>
        <v>0</v>
      </c>
      <c r="AJ28" s="18">
        <f>download!AJ29</f>
        <v>-28</v>
      </c>
      <c r="AK28" s="18">
        <f>download!AK29</f>
        <v>37.5</v>
      </c>
      <c r="AL28" s="18">
        <f>download!AL29</f>
        <v>0</v>
      </c>
      <c r="AM28" s="18">
        <f>download!AM29</f>
        <v>45.3</v>
      </c>
      <c r="AN28" s="18">
        <f>download!AN29</f>
        <v>27</v>
      </c>
      <c r="AO28" s="18">
        <f>download!AO29</f>
        <v>0</v>
      </c>
      <c r="AP28" s="18">
        <f>download!AP29</f>
        <v>-9</v>
      </c>
      <c r="AQ28" s="18">
        <f>download!AQ29</f>
        <v>-74.8</v>
      </c>
      <c r="AR28" s="18">
        <f>download!AR29</f>
        <v>14.3</v>
      </c>
      <c r="AS28" s="18">
        <f>download!AS29</f>
        <v>15</v>
      </c>
      <c r="AT28" s="18">
        <f>download!AT29</f>
        <v>0</v>
      </c>
      <c r="AU28" s="18">
        <f>download!AU29</f>
        <v>0</v>
      </c>
      <c r="AV28" s="18">
        <f>download!AV29</f>
        <v>1</v>
      </c>
      <c r="AW28" s="51">
        <f>download!AW28</f>
        <v>0</v>
      </c>
      <c r="AX28" s="18">
        <f>download!AX29</f>
        <v>0</v>
      </c>
      <c r="AY28" s="18">
        <f>download!AY29</f>
        <v>0</v>
      </c>
      <c r="AZ28" s="18"/>
      <c r="BA28" s="18"/>
      <c r="BB28" s="18"/>
      <c r="BC28" s="18"/>
      <c r="BD28" s="18"/>
      <c r="BE28" s="18"/>
      <c r="BF28" s="18"/>
      <c r="BG28" s="18"/>
    </row>
    <row r="29" spans="1:63" x14ac:dyDescent="0.2">
      <c r="A29" s="124" t="str">
        <f>download!A30</f>
        <v>Feb, 2002</v>
      </c>
      <c r="B29" s="18">
        <f>download!B30</f>
        <v>0</v>
      </c>
      <c r="C29" s="18">
        <f>download!C30</f>
        <v>0</v>
      </c>
      <c r="D29" s="18">
        <f>download!D30</f>
        <v>0</v>
      </c>
      <c r="E29" s="18">
        <f>download!E30</f>
        <v>0</v>
      </c>
      <c r="F29" s="18">
        <f>download!F30</f>
        <v>0</v>
      </c>
      <c r="G29" s="18">
        <f>download!G30</f>
        <v>0</v>
      </c>
      <c r="H29" s="18">
        <f>download!H30</f>
        <v>0</v>
      </c>
      <c r="I29" s="18">
        <f>download!I30</f>
        <v>0</v>
      </c>
      <c r="J29" s="18">
        <f>download!J30</f>
        <v>0</v>
      </c>
      <c r="K29" s="18">
        <f>download!K30</f>
        <v>0</v>
      </c>
      <c r="L29" s="18">
        <f>download!L30</f>
        <v>0</v>
      </c>
      <c r="M29" s="18">
        <f>download!M30</f>
        <v>0</v>
      </c>
      <c r="N29" s="18">
        <f>download!N30</f>
        <v>-6.9</v>
      </c>
      <c r="O29" s="18">
        <f>download!O30</f>
        <v>0</v>
      </c>
      <c r="P29" s="18">
        <f>download!P30</f>
        <v>0</v>
      </c>
      <c r="Q29" s="18">
        <f>download!Q30</f>
        <v>0</v>
      </c>
      <c r="R29" s="18">
        <f>download!R30</f>
        <v>134.5</v>
      </c>
      <c r="S29" s="18">
        <f>download!S30</f>
        <v>15.8</v>
      </c>
      <c r="T29" s="18">
        <f>download!T30</f>
        <v>-94.4</v>
      </c>
      <c r="U29" s="18">
        <f>download!U30</f>
        <v>42</v>
      </c>
      <c r="V29" s="18">
        <f>download!V30</f>
        <v>27</v>
      </c>
      <c r="W29" s="18">
        <f>download!W30</f>
        <v>-40.5</v>
      </c>
      <c r="X29" s="18">
        <f>download!X30</f>
        <v>0</v>
      </c>
      <c r="Y29" s="18">
        <f>download!Y30</f>
        <v>-0.9</v>
      </c>
      <c r="Z29" s="18">
        <f>download!Z30</f>
        <v>-122.7</v>
      </c>
      <c r="AA29" s="18">
        <f>download!AA30</f>
        <v>-13.8</v>
      </c>
      <c r="AB29" s="18">
        <f>download!AB30</f>
        <v>0</v>
      </c>
      <c r="AC29" s="18">
        <f>download!AC30</f>
        <v>0</v>
      </c>
      <c r="AD29" s="18">
        <f>download!AD30</f>
        <v>3.9</v>
      </c>
      <c r="AE29" s="18">
        <f>download!AE30</f>
        <v>0</v>
      </c>
      <c r="AF29" s="18">
        <f>download!AF30</f>
        <v>0</v>
      </c>
      <c r="AG29" s="18">
        <f>download!AG30</f>
        <v>0</v>
      </c>
      <c r="AH29" s="18">
        <f>download!AH30</f>
        <v>-163.1</v>
      </c>
      <c r="AI29" s="18">
        <f>download!AI30</f>
        <v>0</v>
      </c>
      <c r="AJ29" s="18">
        <f>download!AJ30</f>
        <v>-54.3</v>
      </c>
      <c r="AK29" s="18">
        <f>download!AK30</f>
        <v>15.8</v>
      </c>
      <c r="AL29" s="18">
        <f>download!AL30</f>
        <v>0</v>
      </c>
      <c r="AM29" s="18">
        <f>download!AM30</f>
        <v>41.1</v>
      </c>
      <c r="AN29" s="18">
        <f>download!AN30</f>
        <v>24.3</v>
      </c>
      <c r="AO29" s="18">
        <f>download!AO30</f>
        <v>0</v>
      </c>
      <c r="AP29" s="18">
        <f>download!AP30</f>
        <v>-8.1</v>
      </c>
      <c r="AQ29" s="18">
        <f>download!AQ30</f>
        <v>-67.3</v>
      </c>
      <c r="AR29" s="18">
        <f>download!AR30</f>
        <v>25.7</v>
      </c>
      <c r="AS29" s="18">
        <f>download!AS30</f>
        <v>13.5</v>
      </c>
      <c r="AT29" s="18">
        <f>download!AT30</f>
        <v>0</v>
      </c>
      <c r="AU29" s="18">
        <f>download!AU30</f>
        <v>0</v>
      </c>
      <c r="AV29" s="18">
        <f>download!AV30</f>
        <v>1</v>
      </c>
      <c r="AW29" s="51">
        <f>download!AW29</f>
        <v>0</v>
      </c>
      <c r="AX29" s="18">
        <f>download!AX30</f>
        <v>0</v>
      </c>
      <c r="AY29" s="18">
        <f>download!AY30</f>
        <v>0</v>
      </c>
      <c r="AZ29" s="18"/>
      <c r="BA29" s="18"/>
      <c r="BB29" s="18"/>
      <c r="BC29" s="18"/>
      <c r="BD29" s="18"/>
      <c r="BE29" s="18"/>
      <c r="BF29" s="18"/>
      <c r="BG29" s="18"/>
    </row>
    <row r="30" spans="1:63" x14ac:dyDescent="0.2">
      <c r="A30" s="124" t="str">
        <f>download!A31</f>
        <v>Mar, 2002</v>
      </c>
      <c r="B30" s="18">
        <f>download!B31</f>
        <v>0</v>
      </c>
      <c r="C30" s="18">
        <f>download!C31</f>
        <v>0</v>
      </c>
      <c r="D30" s="18">
        <f>download!D31</f>
        <v>0</v>
      </c>
      <c r="E30" s="18">
        <f>download!E31</f>
        <v>0</v>
      </c>
      <c r="F30" s="18">
        <f>download!F31</f>
        <v>0</v>
      </c>
      <c r="G30" s="18">
        <f>download!G31</f>
        <v>0</v>
      </c>
      <c r="H30" s="18">
        <f>download!H31</f>
        <v>0</v>
      </c>
      <c r="I30" s="18">
        <f>download!I31</f>
        <v>0</v>
      </c>
      <c r="J30" s="18">
        <f>download!J31</f>
        <v>0</v>
      </c>
      <c r="K30" s="18">
        <f>download!K31</f>
        <v>0</v>
      </c>
      <c r="L30" s="18">
        <f>download!L31</f>
        <v>0</v>
      </c>
      <c r="M30" s="18">
        <f>download!M31</f>
        <v>0</v>
      </c>
      <c r="N30" s="18">
        <f>download!N31</f>
        <v>-8.8000000000000007</v>
      </c>
      <c r="O30" s="18">
        <f>download!O31</f>
        <v>0</v>
      </c>
      <c r="P30" s="18">
        <f>download!P31</f>
        <v>0</v>
      </c>
      <c r="Q30" s="18">
        <f>download!Q31</f>
        <v>0</v>
      </c>
      <c r="R30" s="18">
        <f>download!R31</f>
        <v>119.6</v>
      </c>
      <c r="S30" s="18">
        <f>download!S31</f>
        <v>0</v>
      </c>
      <c r="T30" s="18">
        <f>download!T31</f>
        <v>-104.2</v>
      </c>
      <c r="U30" s="18">
        <f>download!U31</f>
        <v>45.8</v>
      </c>
      <c r="V30" s="18">
        <f>download!V31</f>
        <v>29.8</v>
      </c>
      <c r="W30" s="18">
        <f>download!W31</f>
        <v>-44.6</v>
      </c>
      <c r="X30" s="18">
        <f>download!X31</f>
        <v>0</v>
      </c>
      <c r="Y30" s="18">
        <f>download!Y31</f>
        <v>-0.4</v>
      </c>
      <c r="Z30" s="18">
        <f>download!Z31</f>
        <v>-135.30000000000001</v>
      </c>
      <c r="AA30" s="18">
        <f>download!AA31</f>
        <v>-20.2</v>
      </c>
      <c r="AB30" s="18">
        <f>download!AB31</f>
        <v>0</v>
      </c>
      <c r="AC30" s="18">
        <f>download!AC31</f>
        <v>0</v>
      </c>
      <c r="AD30" s="18">
        <f>download!AD31</f>
        <v>3.8</v>
      </c>
      <c r="AE30" s="18">
        <f>download!AE31</f>
        <v>0</v>
      </c>
      <c r="AF30" s="18">
        <f>download!AF31</f>
        <v>0</v>
      </c>
      <c r="AG30" s="18">
        <f>download!AG31</f>
        <v>0</v>
      </c>
      <c r="AH30" s="18">
        <f>download!AH31</f>
        <v>-181.6</v>
      </c>
      <c r="AI30" s="18">
        <f>download!AI31</f>
        <v>0</v>
      </c>
      <c r="AJ30" s="18">
        <f>download!AJ31</f>
        <v>-88.7</v>
      </c>
      <c r="AK30" s="18">
        <f>download!AK31</f>
        <v>0</v>
      </c>
      <c r="AL30" s="18">
        <f>download!AL31</f>
        <v>0</v>
      </c>
      <c r="AM30" s="18">
        <f>download!AM31</f>
        <v>44.9</v>
      </c>
      <c r="AN30" s="18">
        <f>download!AN31</f>
        <v>26.8</v>
      </c>
      <c r="AO30" s="18">
        <f>download!AO31</f>
        <v>0</v>
      </c>
      <c r="AP30" s="18">
        <f>download!AP31</f>
        <v>-8.9</v>
      </c>
      <c r="AQ30" s="18">
        <f>download!AQ31</f>
        <v>-29.2</v>
      </c>
      <c r="AR30" s="18">
        <f>download!AR31</f>
        <v>15.8</v>
      </c>
      <c r="AS30" s="18">
        <f>download!AS31</f>
        <v>14.9</v>
      </c>
      <c r="AT30" s="18">
        <f>download!AT31</f>
        <v>0</v>
      </c>
      <c r="AU30" s="18">
        <f>download!AU31</f>
        <v>0</v>
      </c>
      <c r="AV30" s="18">
        <f>download!AV31</f>
        <v>1</v>
      </c>
      <c r="AW30" s="51">
        <f>download!AW30</f>
        <v>0</v>
      </c>
      <c r="AX30" s="18">
        <f>download!AX31</f>
        <v>0</v>
      </c>
      <c r="AY30" s="18">
        <f>download!AY31</f>
        <v>0</v>
      </c>
      <c r="AZ30" s="18"/>
      <c r="BA30" s="18"/>
      <c r="BB30" s="18"/>
      <c r="BC30" s="18"/>
      <c r="BD30" s="18"/>
      <c r="BE30" s="18"/>
      <c r="BF30" s="18"/>
      <c r="BG30" s="18"/>
    </row>
    <row r="31" spans="1:63" x14ac:dyDescent="0.2">
      <c r="A31" s="124" t="str">
        <f>download!A32</f>
        <v>Apr, 2002</v>
      </c>
      <c r="B31" s="18">
        <f>download!B32</f>
        <v>0</v>
      </c>
      <c r="C31" s="18">
        <f>download!C32</f>
        <v>0</v>
      </c>
      <c r="D31" s="18">
        <f>download!D32</f>
        <v>0</v>
      </c>
      <c r="E31" s="18">
        <f>download!E32</f>
        <v>0</v>
      </c>
      <c r="F31" s="18">
        <f>download!F32</f>
        <v>0</v>
      </c>
      <c r="G31" s="18">
        <f>download!G32</f>
        <v>0</v>
      </c>
      <c r="H31" s="18">
        <f>download!H32</f>
        <v>0</v>
      </c>
      <c r="I31" s="18">
        <f>download!I32</f>
        <v>0</v>
      </c>
      <c r="J31" s="18">
        <f>download!J32</f>
        <v>0</v>
      </c>
      <c r="K31" s="18">
        <f>download!K32</f>
        <v>0</v>
      </c>
      <c r="L31" s="18">
        <f>download!L32</f>
        <v>0</v>
      </c>
      <c r="M31" s="18">
        <f>download!M32</f>
        <v>0</v>
      </c>
      <c r="N31" s="18">
        <f>download!N32</f>
        <v>-21.9</v>
      </c>
      <c r="O31" s="18">
        <f>download!O32</f>
        <v>0</v>
      </c>
      <c r="P31" s="18">
        <f>download!P32</f>
        <v>0</v>
      </c>
      <c r="Q31" s="18">
        <f>download!Q32</f>
        <v>0</v>
      </c>
      <c r="R31" s="18">
        <f>download!R32</f>
        <v>-110.8</v>
      </c>
      <c r="S31" s="18">
        <f>download!S32</f>
        <v>0</v>
      </c>
      <c r="T31" s="18">
        <f>download!T32</f>
        <v>0</v>
      </c>
      <c r="U31" s="18">
        <f>download!U32</f>
        <v>16</v>
      </c>
      <c r="V31" s="18">
        <f>download!V32</f>
        <v>0</v>
      </c>
      <c r="W31" s="18">
        <f>download!W32</f>
        <v>0</v>
      </c>
      <c r="X31" s="18">
        <f>download!X32</f>
        <v>0</v>
      </c>
      <c r="Y31" s="18">
        <f>download!Y32</f>
        <v>-0.4</v>
      </c>
      <c r="Z31" s="18">
        <f>download!Z32</f>
        <v>0</v>
      </c>
      <c r="AA31" s="18">
        <f>download!AA32</f>
        <v>-19.5</v>
      </c>
      <c r="AB31" s="18">
        <f>download!AB32</f>
        <v>0</v>
      </c>
      <c r="AC31" s="18">
        <f>download!AC32</f>
        <v>0</v>
      </c>
      <c r="AD31" s="18">
        <f>download!AD32</f>
        <v>3.8</v>
      </c>
      <c r="AE31" s="18">
        <f>download!AE32</f>
        <v>0</v>
      </c>
      <c r="AF31" s="18">
        <f>download!AF32</f>
        <v>0</v>
      </c>
      <c r="AG31" s="18">
        <f>download!AG32</f>
        <v>0</v>
      </c>
      <c r="AH31" s="18">
        <f>download!AH32</f>
        <v>-176.8</v>
      </c>
      <c r="AI31" s="18">
        <f>download!AI32</f>
        <v>0</v>
      </c>
      <c r="AJ31" s="18">
        <f>download!AJ32</f>
        <v>3.9</v>
      </c>
      <c r="AK31" s="18">
        <f>download!AK32</f>
        <v>0</v>
      </c>
      <c r="AL31" s="18">
        <f>download!AL32</f>
        <v>0</v>
      </c>
      <c r="AM31" s="18">
        <f>download!AM32</f>
        <v>43.3</v>
      </c>
      <c r="AN31" s="18">
        <f>download!AN32</f>
        <v>-2.9</v>
      </c>
      <c r="AO31" s="18">
        <f>download!AO32</f>
        <v>0</v>
      </c>
      <c r="AP31" s="18">
        <f>download!AP32</f>
        <v>-8.6</v>
      </c>
      <c r="AQ31" s="18">
        <f>download!AQ32</f>
        <v>-28.1</v>
      </c>
      <c r="AR31" s="18">
        <f>download!AR32</f>
        <v>20</v>
      </c>
      <c r="AS31" s="18">
        <f>download!AS32</f>
        <v>14.3</v>
      </c>
      <c r="AT31" s="18">
        <f>download!AT32</f>
        <v>0</v>
      </c>
      <c r="AU31" s="18">
        <f>download!AU32</f>
        <v>0</v>
      </c>
      <c r="AV31" s="18">
        <f>download!AV32</f>
        <v>1</v>
      </c>
      <c r="AW31" s="51">
        <f>download!AW31</f>
        <v>0</v>
      </c>
      <c r="AX31" s="18">
        <f>download!AX32</f>
        <v>0</v>
      </c>
      <c r="AY31" s="18">
        <f>download!AY32</f>
        <v>0</v>
      </c>
      <c r="AZ31" s="18"/>
      <c r="BA31" s="18"/>
      <c r="BB31" s="18"/>
      <c r="BC31" s="18"/>
      <c r="BD31" s="18"/>
      <c r="BE31" s="18"/>
      <c r="BF31" s="18"/>
      <c r="BG31" s="18"/>
    </row>
    <row r="32" spans="1:63" x14ac:dyDescent="0.2">
      <c r="A32" s="124" t="str">
        <f>download!A33</f>
        <v>May, 2002</v>
      </c>
      <c r="B32" s="18">
        <f>download!B33</f>
        <v>0</v>
      </c>
      <c r="C32" s="18">
        <f>download!C33</f>
        <v>0</v>
      </c>
      <c r="D32" s="18">
        <f>download!D33</f>
        <v>0</v>
      </c>
      <c r="E32" s="18">
        <f>download!E33</f>
        <v>0</v>
      </c>
      <c r="F32" s="18">
        <f>download!F33</f>
        <v>0</v>
      </c>
      <c r="G32" s="18">
        <f>download!G33</f>
        <v>0</v>
      </c>
      <c r="H32" s="18">
        <f>download!H33</f>
        <v>0</v>
      </c>
      <c r="I32" s="18">
        <f>download!I33</f>
        <v>0</v>
      </c>
      <c r="J32" s="18">
        <f>download!J33</f>
        <v>0</v>
      </c>
      <c r="K32" s="18">
        <f>download!K33</f>
        <v>0</v>
      </c>
      <c r="L32" s="18">
        <f>download!L33</f>
        <v>0</v>
      </c>
      <c r="M32" s="18">
        <f>download!M33</f>
        <v>0</v>
      </c>
      <c r="N32" s="18">
        <f>download!N33</f>
        <v>-43.3</v>
      </c>
      <c r="O32" s="18">
        <f>download!O33</f>
        <v>0</v>
      </c>
      <c r="P32" s="18">
        <f>download!P33</f>
        <v>0</v>
      </c>
      <c r="Q32" s="18">
        <f>download!Q33</f>
        <v>0</v>
      </c>
      <c r="R32" s="18">
        <f>download!R33</f>
        <v>-112.5</v>
      </c>
      <c r="S32" s="18">
        <f>download!S33</f>
        <v>0</v>
      </c>
      <c r="T32" s="18">
        <f>download!T33</f>
        <v>0</v>
      </c>
      <c r="U32" s="18">
        <f>download!U33</f>
        <v>16.2</v>
      </c>
      <c r="V32" s="18">
        <f>download!V33</f>
        <v>0</v>
      </c>
      <c r="W32" s="18">
        <f>download!W33</f>
        <v>0</v>
      </c>
      <c r="X32" s="18">
        <f>download!X33</f>
        <v>0</v>
      </c>
      <c r="Y32" s="18">
        <f>download!Y33</f>
        <v>-0.4</v>
      </c>
      <c r="Z32" s="18">
        <f>download!Z33</f>
        <v>0</v>
      </c>
      <c r="AA32" s="18">
        <f>download!AA33</f>
        <v>-111</v>
      </c>
      <c r="AB32" s="18">
        <f>download!AB33</f>
        <v>0</v>
      </c>
      <c r="AC32" s="18">
        <f>download!AC33</f>
        <v>0</v>
      </c>
      <c r="AD32" s="18">
        <f>download!AD33</f>
        <v>3.8</v>
      </c>
      <c r="AE32" s="18">
        <f>download!AE33</f>
        <v>0</v>
      </c>
      <c r="AF32" s="18">
        <f>download!AF33</f>
        <v>0</v>
      </c>
      <c r="AG32" s="18">
        <f>download!AG33</f>
        <v>0</v>
      </c>
      <c r="AH32" s="18">
        <f>download!AH33</f>
        <v>-42.1</v>
      </c>
      <c r="AI32" s="18">
        <f>download!AI33</f>
        <v>0</v>
      </c>
      <c r="AJ32" s="18">
        <f>download!AJ33</f>
        <v>5.6</v>
      </c>
      <c r="AK32" s="18">
        <f>download!AK33</f>
        <v>0</v>
      </c>
      <c r="AL32" s="18">
        <f>download!AL33</f>
        <v>0</v>
      </c>
      <c r="AM32" s="18">
        <f>download!AM33</f>
        <v>44.4</v>
      </c>
      <c r="AN32" s="18">
        <f>download!AN33</f>
        <v>-3</v>
      </c>
      <c r="AO32" s="18">
        <f>download!AO33</f>
        <v>0</v>
      </c>
      <c r="AP32" s="18">
        <f>download!AP33</f>
        <v>-8.9</v>
      </c>
      <c r="AQ32" s="18">
        <f>download!AQ33</f>
        <v>-28.9</v>
      </c>
      <c r="AR32" s="18">
        <f>download!AR33</f>
        <v>17.3</v>
      </c>
      <c r="AS32" s="18">
        <f>download!AS33</f>
        <v>14.8</v>
      </c>
      <c r="AT32" s="18">
        <f>download!AT33</f>
        <v>0</v>
      </c>
      <c r="AU32" s="18">
        <f>download!AU33</f>
        <v>0</v>
      </c>
      <c r="AV32" s="18">
        <f>download!AV33</f>
        <v>1</v>
      </c>
      <c r="AW32" s="51">
        <f>download!AW32</f>
        <v>0</v>
      </c>
      <c r="AX32" s="18">
        <f>download!AX33</f>
        <v>0</v>
      </c>
      <c r="AY32" s="18">
        <f>download!AY33</f>
        <v>0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2">
      <c r="A33" s="124" t="str">
        <f>download!A34</f>
        <v>Jun, 2002</v>
      </c>
      <c r="B33" s="18">
        <f>download!B34</f>
        <v>0</v>
      </c>
      <c r="C33" s="18">
        <f>download!C34</f>
        <v>0</v>
      </c>
      <c r="D33" s="18">
        <f>download!D34</f>
        <v>0</v>
      </c>
      <c r="E33" s="18">
        <f>download!E34</f>
        <v>0</v>
      </c>
      <c r="F33" s="18">
        <f>download!F34</f>
        <v>0</v>
      </c>
      <c r="G33" s="18">
        <f>download!G34</f>
        <v>0</v>
      </c>
      <c r="H33" s="18">
        <f>download!H34</f>
        <v>0</v>
      </c>
      <c r="I33" s="18">
        <f>download!I34</f>
        <v>0</v>
      </c>
      <c r="J33" s="18">
        <f>download!J34</f>
        <v>0</v>
      </c>
      <c r="K33" s="18">
        <f>download!K34</f>
        <v>0</v>
      </c>
      <c r="L33" s="18">
        <f>download!L34</f>
        <v>0</v>
      </c>
      <c r="M33" s="18">
        <f>download!M34</f>
        <v>0</v>
      </c>
      <c r="N33" s="18">
        <f>download!N34</f>
        <v>-23.5</v>
      </c>
      <c r="O33" s="18">
        <f>download!O34</f>
        <v>0</v>
      </c>
      <c r="P33" s="18">
        <f>download!P34</f>
        <v>0</v>
      </c>
      <c r="Q33" s="18">
        <f>download!Q34</f>
        <v>0</v>
      </c>
      <c r="R33" s="18">
        <f>download!R34</f>
        <v>-109.9</v>
      </c>
      <c r="S33" s="18">
        <f>download!S34</f>
        <v>0</v>
      </c>
      <c r="T33" s="18">
        <f>download!T34</f>
        <v>0</v>
      </c>
      <c r="U33" s="18">
        <f>download!U34</f>
        <v>15.7</v>
      </c>
      <c r="V33" s="18">
        <f>download!V34</f>
        <v>0</v>
      </c>
      <c r="W33" s="18">
        <f>download!W34</f>
        <v>0</v>
      </c>
      <c r="X33" s="18">
        <f>download!X34</f>
        <v>0</v>
      </c>
      <c r="Y33" s="18">
        <f>download!Y34</f>
        <v>-0.4</v>
      </c>
      <c r="Z33" s="18">
        <f>download!Z34</f>
        <v>0</v>
      </c>
      <c r="AA33" s="18">
        <f>download!AA34</f>
        <v>-107</v>
      </c>
      <c r="AB33" s="18">
        <f>download!AB34</f>
        <v>0</v>
      </c>
      <c r="AC33" s="18">
        <f>download!AC34</f>
        <v>0</v>
      </c>
      <c r="AD33" s="18">
        <f>download!AD34</f>
        <v>3.8</v>
      </c>
      <c r="AE33" s="18">
        <f>download!AE34</f>
        <v>0</v>
      </c>
      <c r="AF33" s="18">
        <f>download!AF34</f>
        <v>0</v>
      </c>
      <c r="AG33" s="18">
        <f>download!AG34</f>
        <v>0</v>
      </c>
      <c r="AH33" s="18">
        <f>download!AH34</f>
        <v>-177.2</v>
      </c>
      <c r="AI33" s="18">
        <f>download!AI34</f>
        <v>0</v>
      </c>
      <c r="AJ33" s="18">
        <f>download!AJ34</f>
        <v>4</v>
      </c>
      <c r="AK33" s="18">
        <f>download!AK34</f>
        <v>0</v>
      </c>
      <c r="AL33" s="18">
        <f>download!AL34</f>
        <v>0</v>
      </c>
      <c r="AM33" s="18">
        <f>download!AM34</f>
        <v>42.9</v>
      </c>
      <c r="AN33" s="18">
        <f>download!AN34</f>
        <v>-2.8</v>
      </c>
      <c r="AO33" s="18">
        <f>download!AO34</f>
        <v>0</v>
      </c>
      <c r="AP33" s="18">
        <f>download!AP34</f>
        <v>-8.5</v>
      </c>
      <c r="AQ33" s="18">
        <f>download!AQ34</f>
        <v>-27.9</v>
      </c>
      <c r="AR33" s="18">
        <f>download!AR34</f>
        <v>21.4</v>
      </c>
      <c r="AS33" s="18">
        <f>download!AS34</f>
        <v>14.2</v>
      </c>
      <c r="AT33" s="18">
        <f>download!AT34</f>
        <v>0</v>
      </c>
      <c r="AU33" s="18">
        <f>download!AU34</f>
        <v>0</v>
      </c>
      <c r="AV33" s="18">
        <f>download!AV34</f>
        <v>1</v>
      </c>
      <c r="AW33" s="51">
        <f>download!AW33</f>
        <v>0</v>
      </c>
      <c r="AX33" s="18">
        <f>download!AX34</f>
        <v>0</v>
      </c>
      <c r="AY33" s="18">
        <f>download!AY34</f>
        <v>0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2">
      <c r="A34" s="124" t="str">
        <f>download!A35</f>
        <v>Jul, 2002</v>
      </c>
      <c r="B34" s="18">
        <f>download!B35</f>
        <v>0</v>
      </c>
      <c r="C34" s="18">
        <f>download!C35</f>
        <v>0</v>
      </c>
      <c r="D34" s="18">
        <f>download!D35</f>
        <v>0</v>
      </c>
      <c r="E34" s="18">
        <f>download!E35</f>
        <v>0</v>
      </c>
      <c r="F34" s="18">
        <f>download!F35</f>
        <v>0</v>
      </c>
      <c r="G34" s="18">
        <f>download!G35</f>
        <v>0</v>
      </c>
      <c r="H34" s="18">
        <f>download!H35</f>
        <v>0</v>
      </c>
      <c r="I34" s="18">
        <f>download!I35</f>
        <v>0</v>
      </c>
      <c r="J34" s="18">
        <f>download!J35</f>
        <v>0</v>
      </c>
      <c r="K34" s="18">
        <f>download!K35</f>
        <v>0</v>
      </c>
      <c r="L34" s="18">
        <f>download!L35</f>
        <v>0</v>
      </c>
      <c r="M34" s="18">
        <f>download!M35</f>
        <v>0</v>
      </c>
      <c r="N34" s="18">
        <f>download!N35</f>
        <v>-18.600000000000001</v>
      </c>
      <c r="O34" s="18">
        <f>download!O35</f>
        <v>0</v>
      </c>
      <c r="P34" s="18">
        <f>download!P35</f>
        <v>0</v>
      </c>
      <c r="Q34" s="18">
        <f>download!Q35</f>
        <v>0</v>
      </c>
      <c r="R34" s="18">
        <f>download!R35</f>
        <v>-115.3</v>
      </c>
      <c r="S34" s="18">
        <f>download!S35</f>
        <v>0</v>
      </c>
      <c r="T34" s="18">
        <f>download!T35</f>
        <v>0</v>
      </c>
      <c r="U34" s="18">
        <f>download!U35</f>
        <v>15.9</v>
      </c>
      <c r="V34" s="18">
        <f>download!V35</f>
        <v>0</v>
      </c>
      <c r="W34" s="18">
        <f>download!W35</f>
        <v>0</v>
      </c>
      <c r="X34" s="18">
        <f>download!X35</f>
        <v>0</v>
      </c>
      <c r="Y34" s="18">
        <f>download!Y35</f>
        <v>-0.4</v>
      </c>
      <c r="Z34" s="18">
        <f>download!Z35</f>
        <v>0</v>
      </c>
      <c r="AA34" s="18">
        <f>download!AA35</f>
        <v>-110.2</v>
      </c>
      <c r="AB34" s="18">
        <f>download!AB35</f>
        <v>0</v>
      </c>
      <c r="AC34" s="18">
        <f>download!AC35</f>
        <v>0</v>
      </c>
      <c r="AD34" s="18">
        <f>download!AD35</f>
        <v>3.8</v>
      </c>
      <c r="AE34" s="18">
        <f>download!AE35</f>
        <v>0</v>
      </c>
      <c r="AF34" s="18">
        <f>download!AF35</f>
        <v>0</v>
      </c>
      <c r="AG34" s="18">
        <f>download!AG35</f>
        <v>0</v>
      </c>
      <c r="AH34" s="18">
        <f>download!AH35</f>
        <v>-176.8</v>
      </c>
      <c r="AI34" s="18">
        <f>download!AI35</f>
        <v>0</v>
      </c>
      <c r="AJ34" s="18">
        <f>download!AJ35</f>
        <v>1.9</v>
      </c>
      <c r="AK34" s="18">
        <f>download!AK35</f>
        <v>0</v>
      </c>
      <c r="AL34" s="18">
        <f>download!AL35</f>
        <v>0</v>
      </c>
      <c r="AM34" s="18">
        <f>download!AM35</f>
        <v>44</v>
      </c>
      <c r="AN34" s="18">
        <f>download!AN35</f>
        <v>-2.9</v>
      </c>
      <c r="AO34" s="18">
        <f>download!AO35</f>
        <v>0</v>
      </c>
      <c r="AP34" s="18">
        <f>download!AP35</f>
        <v>-8.8000000000000007</v>
      </c>
      <c r="AQ34" s="18">
        <f>download!AQ35</f>
        <v>-28.7</v>
      </c>
      <c r="AR34" s="18">
        <f>download!AR35</f>
        <v>18.7</v>
      </c>
      <c r="AS34" s="18">
        <f>download!AS35</f>
        <v>14.6</v>
      </c>
      <c r="AT34" s="18">
        <f>download!AT35</f>
        <v>0</v>
      </c>
      <c r="AU34" s="18">
        <f>download!AU35</f>
        <v>0</v>
      </c>
      <c r="AV34" s="18">
        <f>download!AV35</f>
        <v>1</v>
      </c>
      <c r="AW34" s="51">
        <f>download!AW34</f>
        <v>0</v>
      </c>
      <c r="AX34" s="18">
        <f>download!AX35</f>
        <v>0</v>
      </c>
      <c r="AY34" s="18">
        <f>download!AY35</f>
        <v>0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2">
      <c r="A35" s="124" t="str">
        <f>download!A36</f>
        <v>Aug, 2002</v>
      </c>
      <c r="B35" s="18">
        <f>download!B36</f>
        <v>0</v>
      </c>
      <c r="C35" s="18">
        <f>download!C36</f>
        <v>0</v>
      </c>
      <c r="D35" s="18">
        <f>download!D36</f>
        <v>0</v>
      </c>
      <c r="E35" s="18">
        <f>download!E36</f>
        <v>0</v>
      </c>
      <c r="F35" s="18">
        <f>download!F36</f>
        <v>0</v>
      </c>
      <c r="G35" s="18">
        <f>download!G36</f>
        <v>0</v>
      </c>
      <c r="H35" s="18">
        <f>download!H36</f>
        <v>0</v>
      </c>
      <c r="I35" s="18">
        <f>download!I36</f>
        <v>0</v>
      </c>
      <c r="J35" s="18">
        <f>download!J36</f>
        <v>0</v>
      </c>
      <c r="K35" s="18">
        <f>download!K36</f>
        <v>0</v>
      </c>
      <c r="L35" s="18">
        <f>download!L36</f>
        <v>0</v>
      </c>
      <c r="M35" s="18">
        <f>download!M36</f>
        <v>0</v>
      </c>
      <c r="N35" s="18">
        <f>download!N36</f>
        <v>-20.100000000000001</v>
      </c>
      <c r="O35" s="18">
        <f>download!O36</f>
        <v>0</v>
      </c>
      <c r="P35" s="18">
        <f>download!P36</f>
        <v>0</v>
      </c>
      <c r="Q35" s="18">
        <f>download!Q36</f>
        <v>0</v>
      </c>
      <c r="R35" s="18">
        <f>download!R36</f>
        <v>-116.7</v>
      </c>
      <c r="S35" s="18">
        <f>download!S36</f>
        <v>0</v>
      </c>
      <c r="T35" s="18">
        <f>download!T36</f>
        <v>0</v>
      </c>
      <c r="U35" s="18">
        <f>download!U36</f>
        <v>15.8</v>
      </c>
      <c r="V35" s="18">
        <f>download!V36</f>
        <v>0</v>
      </c>
      <c r="W35" s="18">
        <f>download!W36</f>
        <v>0</v>
      </c>
      <c r="X35" s="18">
        <f>download!X36</f>
        <v>0</v>
      </c>
      <c r="Y35" s="18">
        <f>download!Y36</f>
        <v>-0.4</v>
      </c>
      <c r="Z35" s="18">
        <f>download!Z36</f>
        <v>0</v>
      </c>
      <c r="AA35" s="18">
        <f>download!AA36</f>
        <v>-109.7</v>
      </c>
      <c r="AB35" s="18">
        <f>download!AB36</f>
        <v>0</v>
      </c>
      <c r="AC35" s="18">
        <f>download!AC36</f>
        <v>0</v>
      </c>
      <c r="AD35" s="18">
        <f>download!AD36</f>
        <v>3.8</v>
      </c>
      <c r="AE35" s="18">
        <f>download!AE36</f>
        <v>0</v>
      </c>
      <c r="AF35" s="18">
        <f>download!AF36</f>
        <v>0</v>
      </c>
      <c r="AG35" s="18">
        <f>download!AG36</f>
        <v>0</v>
      </c>
      <c r="AH35" s="18">
        <f>download!AH36</f>
        <v>-177.7</v>
      </c>
      <c r="AI35" s="18">
        <f>download!AI36</f>
        <v>0</v>
      </c>
      <c r="AJ35" s="18">
        <f>download!AJ36</f>
        <v>0</v>
      </c>
      <c r="AK35" s="18">
        <f>download!AK36</f>
        <v>0</v>
      </c>
      <c r="AL35" s="18">
        <f>download!AL36</f>
        <v>0</v>
      </c>
      <c r="AM35" s="18">
        <f>download!AM36</f>
        <v>43.8</v>
      </c>
      <c r="AN35" s="18">
        <f>download!AN36</f>
        <v>-2.9</v>
      </c>
      <c r="AO35" s="18">
        <f>download!AO36</f>
        <v>0</v>
      </c>
      <c r="AP35" s="18">
        <f>download!AP36</f>
        <v>-8.8000000000000007</v>
      </c>
      <c r="AQ35" s="18">
        <f>download!AQ36</f>
        <v>-28.6</v>
      </c>
      <c r="AR35" s="18">
        <f>download!AR36</f>
        <v>19.3</v>
      </c>
      <c r="AS35" s="18">
        <f>download!AS36</f>
        <v>14.6</v>
      </c>
      <c r="AT35" s="18">
        <f>download!AT36</f>
        <v>0</v>
      </c>
      <c r="AU35" s="18">
        <f>download!AU36</f>
        <v>0</v>
      </c>
      <c r="AV35" s="18">
        <f>download!AV36</f>
        <v>1</v>
      </c>
      <c r="AW35" s="51">
        <f>download!AW35</f>
        <v>0</v>
      </c>
      <c r="AX35" s="18">
        <f>download!AX36</f>
        <v>0</v>
      </c>
      <c r="AY35" s="18">
        <f>download!AY36</f>
        <v>0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2">
      <c r="A36" s="124" t="str">
        <f>download!A37</f>
        <v>Sep, 2002</v>
      </c>
      <c r="B36" s="18">
        <f>download!B37</f>
        <v>0</v>
      </c>
      <c r="C36" s="18">
        <f>download!C37</f>
        <v>0</v>
      </c>
      <c r="D36" s="18">
        <f>download!D37</f>
        <v>0</v>
      </c>
      <c r="E36" s="18">
        <f>download!E37</f>
        <v>0</v>
      </c>
      <c r="F36" s="18">
        <f>download!F37</f>
        <v>0</v>
      </c>
      <c r="G36" s="18">
        <f>download!G37</f>
        <v>0</v>
      </c>
      <c r="H36" s="18">
        <f>download!H37</f>
        <v>0</v>
      </c>
      <c r="I36" s="18">
        <f>download!I37</f>
        <v>0</v>
      </c>
      <c r="J36" s="18">
        <f>download!J37</f>
        <v>0</v>
      </c>
      <c r="K36" s="18">
        <f>download!K37</f>
        <v>0</v>
      </c>
      <c r="L36" s="18">
        <f>download!L37</f>
        <v>0</v>
      </c>
      <c r="M36" s="18">
        <f>download!M37</f>
        <v>0</v>
      </c>
      <c r="N36" s="18">
        <f>download!N37</f>
        <v>-19.3</v>
      </c>
      <c r="O36" s="18">
        <f>download!O37</f>
        <v>0</v>
      </c>
      <c r="P36" s="18">
        <f>download!P37</f>
        <v>0</v>
      </c>
      <c r="Q36" s="18">
        <f>download!Q37</f>
        <v>0</v>
      </c>
      <c r="R36" s="18">
        <f>download!R37</f>
        <v>-112.5</v>
      </c>
      <c r="S36" s="18">
        <f>download!S37</f>
        <v>0</v>
      </c>
      <c r="T36" s="18">
        <f>download!T37</f>
        <v>0</v>
      </c>
      <c r="U36" s="18">
        <f>download!U37</f>
        <v>15.3</v>
      </c>
      <c r="V36" s="18">
        <f>download!V37</f>
        <v>0</v>
      </c>
      <c r="W36" s="18">
        <f>download!W37</f>
        <v>0</v>
      </c>
      <c r="X36" s="18">
        <f>download!X37</f>
        <v>0</v>
      </c>
      <c r="Y36" s="18">
        <f>download!Y37</f>
        <v>-0.4</v>
      </c>
      <c r="Z36" s="18">
        <f>download!Z37</f>
        <v>0</v>
      </c>
      <c r="AA36" s="18">
        <f>download!AA37</f>
        <v>-105.7</v>
      </c>
      <c r="AB36" s="18">
        <f>download!AB37</f>
        <v>0</v>
      </c>
      <c r="AC36" s="18">
        <f>download!AC37</f>
        <v>0</v>
      </c>
      <c r="AD36" s="18">
        <f>download!AD37</f>
        <v>3.7</v>
      </c>
      <c r="AE36" s="18">
        <f>download!AE37</f>
        <v>0</v>
      </c>
      <c r="AF36" s="18">
        <f>download!AF37</f>
        <v>0</v>
      </c>
      <c r="AG36" s="18">
        <f>download!AG37</f>
        <v>0</v>
      </c>
      <c r="AH36" s="18">
        <f>download!AH37</f>
        <v>-171.1</v>
      </c>
      <c r="AI36" s="18">
        <f>download!AI37</f>
        <v>0</v>
      </c>
      <c r="AJ36" s="18">
        <f>download!AJ37</f>
        <v>0</v>
      </c>
      <c r="AK36" s="18">
        <f>download!AK37</f>
        <v>0</v>
      </c>
      <c r="AL36" s="18">
        <f>download!AL37</f>
        <v>0</v>
      </c>
      <c r="AM36" s="18">
        <f>download!AM37</f>
        <v>42.3</v>
      </c>
      <c r="AN36" s="18">
        <f>download!AN37</f>
        <v>-2.8</v>
      </c>
      <c r="AO36" s="18">
        <f>download!AO37</f>
        <v>0</v>
      </c>
      <c r="AP36" s="18">
        <f>download!AP37</f>
        <v>-8.4</v>
      </c>
      <c r="AQ36" s="18">
        <f>download!AQ37</f>
        <v>-27.6</v>
      </c>
      <c r="AR36" s="18">
        <f>download!AR37</f>
        <v>23.3</v>
      </c>
      <c r="AS36" s="18">
        <f>download!AS37</f>
        <v>14.1</v>
      </c>
      <c r="AT36" s="18">
        <f>download!AT37</f>
        <v>0</v>
      </c>
      <c r="AU36" s="18">
        <f>download!AU37</f>
        <v>0</v>
      </c>
      <c r="AV36" s="18">
        <f>download!AV37</f>
        <v>1</v>
      </c>
      <c r="AW36" s="51">
        <f>download!AW36</f>
        <v>0</v>
      </c>
      <c r="AX36" s="18">
        <f>download!AX37</f>
        <v>0</v>
      </c>
      <c r="AY36" s="18">
        <f>download!AY37</f>
        <v>0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2">
      <c r="A37" s="124" t="str">
        <f>download!A38</f>
        <v>Oct, 2002</v>
      </c>
      <c r="B37" s="18">
        <f>download!B38</f>
        <v>0</v>
      </c>
      <c r="C37" s="18">
        <f>download!C38</f>
        <v>0</v>
      </c>
      <c r="D37" s="18">
        <f>download!D38</f>
        <v>0</v>
      </c>
      <c r="E37" s="18">
        <f>download!E38</f>
        <v>0</v>
      </c>
      <c r="F37" s="18">
        <f>download!F38</f>
        <v>0</v>
      </c>
      <c r="G37" s="18">
        <f>download!G38</f>
        <v>0</v>
      </c>
      <c r="H37" s="18">
        <f>download!H38</f>
        <v>0</v>
      </c>
      <c r="I37" s="18">
        <f>download!I38</f>
        <v>0</v>
      </c>
      <c r="J37" s="18">
        <f>download!J38</f>
        <v>0</v>
      </c>
      <c r="K37" s="18">
        <f>download!K38</f>
        <v>0</v>
      </c>
      <c r="L37" s="18">
        <f>download!L38</f>
        <v>0</v>
      </c>
      <c r="M37" s="18">
        <f>download!M38</f>
        <v>0</v>
      </c>
      <c r="N37" s="18">
        <f>download!N38</f>
        <v>-38.4</v>
      </c>
      <c r="O37" s="18">
        <f>download!O38</f>
        <v>0</v>
      </c>
      <c r="P37" s="18">
        <f>download!P38</f>
        <v>0</v>
      </c>
      <c r="Q37" s="18">
        <f>download!Q38</f>
        <v>0</v>
      </c>
      <c r="R37" s="18">
        <f>download!R38</f>
        <v>-115.7</v>
      </c>
      <c r="S37" s="18">
        <f>download!S38</f>
        <v>0</v>
      </c>
      <c r="T37" s="18">
        <f>download!T38</f>
        <v>0</v>
      </c>
      <c r="U37" s="18">
        <f>download!U38</f>
        <v>15.5</v>
      </c>
      <c r="V37" s="18">
        <f>download!V38</f>
        <v>0</v>
      </c>
      <c r="W37" s="18">
        <f>download!W38</f>
        <v>0</v>
      </c>
      <c r="X37" s="18">
        <f>download!X38</f>
        <v>0</v>
      </c>
      <c r="Y37" s="18">
        <f>download!Y38</f>
        <v>-0.4</v>
      </c>
      <c r="Z37" s="18">
        <f>download!Z38</f>
        <v>0</v>
      </c>
      <c r="AA37" s="18">
        <f>download!AA38</f>
        <v>-108.8</v>
      </c>
      <c r="AB37" s="18">
        <f>download!AB38</f>
        <v>0</v>
      </c>
      <c r="AC37" s="18">
        <f>download!AC38</f>
        <v>0</v>
      </c>
      <c r="AD37" s="18">
        <f>download!AD38</f>
        <v>0</v>
      </c>
      <c r="AE37" s="18">
        <f>download!AE38</f>
        <v>0</v>
      </c>
      <c r="AF37" s="18">
        <f>download!AF38</f>
        <v>0</v>
      </c>
      <c r="AG37" s="18">
        <f>download!AG38</f>
        <v>0</v>
      </c>
      <c r="AH37" s="18">
        <f>download!AH38</f>
        <v>-37.299999999999997</v>
      </c>
      <c r="AI37" s="18">
        <f>download!AI38</f>
        <v>0</v>
      </c>
      <c r="AJ37" s="18">
        <f>download!AJ38</f>
        <v>0</v>
      </c>
      <c r="AK37" s="18">
        <f>download!AK38</f>
        <v>0</v>
      </c>
      <c r="AL37" s="18">
        <f>download!AL38</f>
        <v>0</v>
      </c>
      <c r="AM37" s="18">
        <f>download!AM38</f>
        <v>43.3</v>
      </c>
      <c r="AN37" s="18">
        <f>download!AN38</f>
        <v>-2.9</v>
      </c>
      <c r="AO37" s="18">
        <f>download!AO38</f>
        <v>0</v>
      </c>
      <c r="AP37" s="18">
        <f>download!AP38</f>
        <v>-8.6999999999999993</v>
      </c>
      <c r="AQ37" s="18">
        <f>download!AQ38</f>
        <v>-28.4</v>
      </c>
      <c r="AR37" s="18">
        <f>download!AR38</f>
        <v>6.9</v>
      </c>
      <c r="AS37" s="18">
        <f>download!AS38</f>
        <v>14.5</v>
      </c>
      <c r="AT37" s="18">
        <f>download!AT38</f>
        <v>0</v>
      </c>
      <c r="AU37" s="18">
        <f>download!AU38</f>
        <v>87.9</v>
      </c>
      <c r="AV37" s="18">
        <f>download!AV38</f>
        <v>0</v>
      </c>
      <c r="AW37" s="51">
        <f>download!AW37</f>
        <v>0</v>
      </c>
      <c r="AX37" s="18">
        <f>download!AX38</f>
        <v>0</v>
      </c>
      <c r="AY37" s="18">
        <f>download!AY38</f>
        <v>0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2">
      <c r="A38" s="124" t="str">
        <f>download!A39</f>
        <v>Nov, 2002</v>
      </c>
      <c r="B38" s="18">
        <f>download!B39</f>
        <v>0</v>
      </c>
      <c r="C38" s="18">
        <f>download!C39</f>
        <v>0</v>
      </c>
      <c r="D38" s="18">
        <f>download!D39</f>
        <v>0</v>
      </c>
      <c r="E38" s="18">
        <f>download!E39</f>
        <v>0</v>
      </c>
      <c r="F38" s="18">
        <f>download!F39</f>
        <v>0</v>
      </c>
      <c r="G38" s="18">
        <f>download!G39</f>
        <v>0</v>
      </c>
      <c r="H38" s="18">
        <f>download!H39</f>
        <v>0</v>
      </c>
      <c r="I38" s="18">
        <f>download!I39</f>
        <v>0</v>
      </c>
      <c r="J38" s="18">
        <f>download!J39</f>
        <v>0</v>
      </c>
      <c r="K38" s="18">
        <f>download!K39</f>
        <v>0</v>
      </c>
      <c r="L38" s="18">
        <f>download!L39</f>
        <v>0</v>
      </c>
      <c r="M38" s="18">
        <f>download!M39</f>
        <v>0</v>
      </c>
      <c r="N38" s="18">
        <f>download!N39</f>
        <v>305.10000000000002</v>
      </c>
      <c r="O38" s="18">
        <f>download!O39</f>
        <v>0</v>
      </c>
      <c r="P38" s="18">
        <f>download!P39</f>
        <v>0</v>
      </c>
      <c r="Q38" s="18">
        <f>download!Q39</f>
        <v>0</v>
      </c>
      <c r="R38" s="18">
        <f>download!R39</f>
        <v>0</v>
      </c>
      <c r="S38" s="18">
        <f>download!S39</f>
        <v>0</v>
      </c>
      <c r="T38" s="18">
        <f>download!T39</f>
        <v>0</v>
      </c>
      <c r="U38" s="18">
        <f>download!U39</f>
        <v>42.9</v>
      </c>
      <c r="V38" s="18">
        <f>download!V39</f>
        <v>0</v>
      </c>
      <c r="W38" s="18">
        <f>download!W39</f>
        <v>0</v>
      </c>
      <c r="X38" s="18">
        <f>download!X39</f>
        <v>0</v>
      </c>
      <c r="Y38" s="18">
        <f>download!Y39</f>
        <v>-0.5</v>
      </c>
      <c r="Z38" s="18">
        <f>download!Z39</f>
        <v>0</v>
      </c>
      <c r="AA38" s="18">
        <f>download!AA39</f>
        <v>-19</v>
      </c>
      <c r="AB38" s="18">
        <f>download!AB39</f>
        <v>0</v>
      </c>
      <c r="AC38" s="18">
        <f>download!AC39</f>
        <v>0</v>
      </c>
      <c r="AD38" s="18">
        <f>download!AD39</f>
        <v>0</v>
      </c>
      <c r="AE38" s="18">
        <f>download!AE39</f>
        <v>0</v>
      </c>
      <c r="AF38" s="18">
        <f>download!AF39</f>
        <v>0</v>
      </c>
      <c r="AG38" s="18">
        <f>download!AG39</f>
        <v>0</v>
      </c>
      <c r="AH38" s="18">
        <f>download!AH39</f>
        <v>-169.8</v>
      </c>
      <c r="AI38" s="18">
        <f>download!AI39</f>
        <v>0</v>
      </c>
      <c r="AJ38" s="18">
        <f>download!AJ39</f>
        <v>0</v>
      </c>
      <c r="AK38" s="18">
        <f>download!AK39</f>
        <v>0</v>
      </c>
      <c r="AL38" s="18">
        <f>download!AL39</f>
        <v>0</v>
      </c>
      <c r="AM38" s="18">
        <f>download!AM39</f>
        <v>41.8</v>
      </c>
      <c r="AN38" s="18">
        <f>download!AN39</f>
        <v>-2.8</v>
      </c>
      <c r="AO38" s="18">
        <f>download!AO39</f>
        <v>0</v>
      </c>
      <c r="AP38" s="18">
        <f>download!AP39</f>
        <v>-8.4</v>
      </c>
      <c r="AQ38" s="18">
        <f>download!AQ39</f>
        <v>-27.3</v>
      </c>
      <c r="AR38" s="18">
        <f>download!AR39</f>
        <v>10.8</v>
      </c>
      <c r="AS38" s="18">
        <f>download!AS39</f>
        <v>13.9</v>
      </c>
      <c r="AT38" s="18">
        <f>download!AT39</f>
        <v>0</v>
      </c>
      <c r="AU38" s="18">
        <f>download!AU39</f>
        <v>41.6</v>
      </c>
      <c r="AV38" s="18">
        <f>download!AV39</f>
        <v>0</v>
      </c>
      <c r="AW38" s="51">
        <f>download!AW38</f>
        <v>0</v>
      </c>
      <c r="AX38" s="18">
        <f>download!AX39</f>
        <v>0</v>
      </c>
      <c r="AY38" s="18">
        <f>download!AY39</f>
        <v>0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2">
      <c r="A39" s="124" t="str">
        <f>download!A40</f>
        <v>Dec, 2002</v>
      </c>
      <c r="B39" s="18">
        <f>download!B40</f>
        <v>0</v>
      </c>
      <c r="C39" s="18">
        <f>download!C40</f>
        <v>0</v>
      </c>
      <c r="D39" s="18">
        <f>download!D40</f>
        <v>0</v>
      </c>
      <c r="E39" s="18">
        <f>download!E40</f>
        <v>0</v>
      </c>
      <c r="F39" s="18">
        <f>download!F40</f>
        <v>0</v>
      </c>
      <c r="G39" s="18">
        <f>download!G40</f>
        <v>0</v>
      </c>
      <c r="H39" s="18">
        <f>download!H40</f>
        <v>0</v>
      </c>
      <c r="I39" s="18">
        <f>download!I40</f>
        <v>0</v>
      </c>
      <c r="J39" s="18">
        <f>download!J40</f>
        <v>0</v>
      </c>
      <c r="K39" s="18">
        <f>download!K40</f>
        <v>0</v>
      </c>
      <c r="L39" s="18">
        <f>download!L40</f>
        <v>0</v>
      </c>
      <c r="M39" s="18">
        <f>download!M40</f>
        <v>0</v>
      </c>
      <c r="N39" s="18">
        <f>download!N40</f>
        <v>313.5</v>
      </c>
      <c r="O39" s="18">
        <f>download!O40</f>
        <v>0</v>
      </c>
      <c r="P39" s="18">
        <f>download!P40</f>
        <v>0</v>
      </c>
      <c r="Q39" s="18">
        <f>download!Q40</f>
        <v>0</v>
      </c>
      <c r="R39" s="18">
        <f>download!R40</f>
        <v>0</v>
      </c>
      <c r="S39" s="18">
        <f>download!S40</f>
        <v>0</v>
      </c>
      <c r="T39" s="18">
        <f>download!T40</f>
        <v>0</v>
      </c>
      <c r="U39" s="18">
        <f>download!U40</f>
        <v>43.9</v>
      </c>
      <c r="V39" s="18">
        <f>download!V40</f>
        <v>0</v>
      </c>
      <c r="W39" s="18">
        <f>download!W40</f>
        <v>0</v>
      </c>
      <c r="X39" s="18">
        <f>download!X40</f>
        <v>0</v>
      </c>
      <c r="Y39" s="18">
        <f>download!Y40</f>
        <v>-1.2</v>
      </c>
      <c r="Z39" s="18">
        <f>download!Z40</f>
        <v>0</v>
      </c>
      <c r="AA39" s="18">
        <f>download!AA40</f>
        <v>-14.6</v>
      </c>
      <c r="AB39" s="18">
        <f>download!AB40</f>
        <v>0</v>
      </c>
      <c r="AC39" s="18">
        <f>download!AC40</f>
        <v>0</v>
      </c>
      <c r="AD39" s="18">
        <f>download!AD40</f>
        <v>0</v>
      </c>
      <c r="AE39" s="18">
        <f>download!AE40</f>
        <v>0</v>
      </c>
      <c r="AF39" s="18">
        <f>download!AF40</f>
        <v>0</v>
      </c>
      <c r="AG39" s="18">
        <f>download!AG40</f>
        <v>0</v>
      </c>
      <c r="AH39" s="18">
        <f>download!AH40</f>
        <v>-175</v>
      </c>
      <c r="AI39" s="18">
        <f>download!AI40</f>
        <v>0</v>
      </c>
      <c r="AJ39" s="18">
        <f>download!AJ40</f>
        <v>0</v>
      </c>
      <c r="AK39" s="18">
        <f>download!AK40</f>
        <v>0</v>
      </c>
      <c r="AL39" s="18">
        <f>download!AL40</f>
        <v>0</v>
      </c>
      <c r="AM39" s="18">
        <f>download!AM40</f>
        <v>42.9</v>
      </c>
      <c r="AN39" s="18">
        <f>download!AN40</f>
        <v>-2.9</v>
      </c>
      <c r="AO39" s="18">
        <f>download!AO40</f>
        <v>0</v>
      </c>
      <c r="AP39" s="18">
        <f>download!AP40</f>
        <v>-8.6</v>
      </c>
      <c r="AQ39" s="18">
        <f>download!AQ40</f>
        <v>-23.2</v>
      </c>
      <c r="AR39" s="18">
        <f>download!AR40</f>
        <v>8.3000000000000007</v>
      </c>
      <c r="AS39" s="18">
        <f>download!AS40</f>
        <v>14.3</v>
      </c>
      <c r="AT39" s="18">
        <f>download!AT40</f>
        <v>0</v>
      </c>
      <c r="AU39" s="18">
        <f>download!AU40</f>
        <v>12.2</v>
      </c>
      <c r="AV39" s="18">
        <f>download!AV40</f>
        <v>0</v>
      </c>
      <c r="AW39" s="51">
        <f>download!AW39</f>
        <v>0</v>
      </c>
      <c r="AX39" s="18">
        <f>download!AX40</f>
        <v>0</v>
      </c>
      <c r="AY39" s="18">
        <f>download!AY40</f>
        <v>0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2">
      <c r="A40" s="124" t="str">
        <f>download!A41</f>
        <v>Jan, 2003</v>
      </c>
      <c r="B40" s="18">
        <f>download!B41</f>
        <v>0</v>
      </c>
      <c r="C40" s="18">
        <f>download!C41</f>
        <v>0</v>
      </c>
      <c r="D40" s="18">
        <f>download!D41</f>
        <v>0</v>
      </c>
      <c r="E40" s="18">
        <f>download!E41</f>
        <v>0</v>
      </c>
      <c r="F40" s="18">
        <f>download!F41</f>
        <v>0</v>
      </c>
      <c r="G40" s="18">
        <f>download!G41</f>
        <v>0</v>
      </c>
      <c r="H40" s="18">
        <f>download!H41</f>
        <v>0</v>
      </c>
      <c r="I40" s="18">
        <f>download!I41</f>
        <v>0</v>
      </c>
      <c r="J40" s="18">
        <f>download!J41</f>
        <v>0</v>
      </c>
      <c r="K40" s="18">
        <f>download!K41</f>
        <v>0</v>
      </c>
      <c r="L40" s="18">
        <f>download!L41</f>
        <v>0</v>
      </c>
      <c r="M40" s="18">
        <f>download!M41</f>
        <v>0</v>
      </c>
      <c r="N40" s="18">
        <f>download!N41</f>
        <v>312.10000000000002</v>
      </c>
      <c r="O40" s="18">
        <f>download!O41</f>
        <v>0</v>
      </c>
      <c r="P40" s="18">
        <f>download!P41</f>
        <v>0</v>
      </c>
      <c r="Q40" s="18">
        <f>download!Q41</f>
        <v>0</v>
      </c>
      <c r="R40" s="18">
        <f>download!R41</f>
        <v>0</v>
      </c>
      <c r="S40" s="18">
        <f>download!S41</f>
        <v>0</v>
      </c>
      <c r="T40" s="18">
        <f>download!T41</f>
        <v>0</v>
      </c>
      <c r="U40" s="18">
        <f>download!U41</f>
        <v>43.7</v>
      </c>
      <c r="V40" s="18">
        <f>download!V41</f>
        <v>0</v>
      </c>
      <c r="W40" s="18">
        <f>download!W41</f>
        <v>0</v>
      </c>
      <c r="X40" s="18">
        <f>download!X41</f>
        <v>0</v>
      </c>
      <c r="Y40" s="18">
        <f>download!Y41</f>
        <v>-0.9</v>
      </c>
      <c r="Z40" s="18">
        <f>download!Z41</f>
        <v>-28.5</v>
      </c>
      <c r="AA40" s="18">
        <f>download!AA41</f>
        <v>-14.6</v>
      </c>
      <c r="AB40" s="18">
        <f>download!AB41</f>
        <v>0</v>
      </c>
      <c r="AC40" s="18">
        <f>download!AC41</f>
        <v>0</v>
      </c>
      <c r="AD40" s="18">
        <f>download!AD41</f>
        <v>0</v>
      </c>
      <c r="AE40" s="18">
        <f>download!AE41</f>
        <v>0</v>
      </c>
      <c r="AF40" s="18">
        <f>download!AF41</f>
        <v>0</v>
      </c>
      <c r="AG40" s="18">
        <f>download!AG41</f>
        <v>0</v>
      </c>
      <c r="AH40" s="18">
        <f>download!AH41</f>
        <v>-188.5</v>
      </c>
      <c r="AI40" s="18">
        <f>download!AI41</f>
        <v>0</v>
      </c>
      <c r="AJ40" s="18">
        <f>download!AJ41</f>
        <v>0</v>
      </c>
      <c r="AK40" s="18">
        <f>download!AK41</f>
        <v>0</v>
      </c>
      <c r="AL40" s="18">
        <f>download!AL41</f>
        <v>0</v>
      </c>
      <c r="AM40" s="18">
        <f>download!AM41</f>
        <v>42.6</v>
      </c>
      <c r="AN40" s="18">
        <f>download!AN41</f>
        <v>-2.9</v>
      </c>
      <c r="AO40" s="18">
        <f>download!AO41</f>
        <v>0</v>
      </c>
      <c r="AP40" s="18">
        <f>download!AP41</f>
        <v>-8.6</v>
      </c>
      <c r="AQ40" s="18">
        <f>download!AQ41</f>
        <v>-23.1</v>
      </c>
      <c r="AR40" s="18">
        <f>download!AR41</f>
        <v>12.8</v>
      </c>
      <c r="AS40" s="18">
        <f>download!AS41</f>
        <v>0</v>
      </c>
      <c r="AT40" s="18">
        <f>download!AT41</f>
        <v>0</v>
      </c>
      <c r="AU40" s="18">
        <f>download!AU41</f>
        <v>12.2</v>
      </c>
      <c r="AV40" s="18">
        <f>download!AV41</f>
        <v>0</v>
      </c>
      <c r="AW40" s="51">
        <f>download!AW40</f>
        <v>0</v>
      </c>
      <c r="AX40" s="18">
        <f>download!AX41</f>
        <v>0</v>
      </c>
      <c r="AY40" s="18">
        <f>download!AY41</f>
        <v>0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2">
      <c r="A41" s="124" t="str">
        <f>download!A42</f>
        <v>Feb, 2003</v>
      </c>
      <c r="B41" s="18">
        <f>download!B42</f>
        <v>0</v>
      </c>
      <c r="C41" s="18">
        <f>download!C42</f>
        <v>0</v>
      </c>
      <c r="D41" s="18">
        <f>download!D42</f>
        <v>0</v>
      </c>
      <c r="E41" s="18">
        <f>download!E42</f>
        <v>0</v>
      </c>
      <c r="F41" s="18">
        <f>download!F42</f>
        <v>0</v>
      </c>
      <c r="G41" s="18">
        <f>download!G42</f>
        <v>0</v>
      </c>
      <c r="H41" s="18">
        <f>download!H42</f>
        <v>0</v>
      </c>
      <c r="I41" s="18">
        <f>download!I42</f>
        <v>0</v>
      </c>
      <c r="J41" s="18">
        <f>download!J42</f>
        <v>0</v>
      </c>
      <c r="K41" s="18">
        <f>download!K42</f>
        <v>0</v>
      </c>
      <c r="L41" s="18">
        <f>download!L42</f>
        <v>0</v>
      </c>
      <c r="M41" s="18">
        <f>download!M42</f>
        <v>0</v>
      </c>
      <c r="N41" s="18">
        <f>download!N42</f>
        <v>274.3</v>
      </c>
      <c r="O41" s="18">
        <f>download!O42</f>
        <v>0</v>
      </c>
      <c r="P41" s="18">
        <f>download!P42</f>
        <v>0</v>
      </c>
      <c r="Q41" s="18">
        <f>download!Q42</f>
        <v>0</v>
      </c>
      <c r="R41" s="18">
        <f>download!R42</f>
        <v>0</v>
      </c>
      <c r="S41" s="18">
        <f>download!S42</f>
        <v>0</v>
      </c>
      <c r="T41" s="18">
        <f>download!T42</f>
        <v>0</v>
      </c>
      <c r="U41" s="18">
        <f>download!U42</f>
        <v>39.6</v>
      </c>
      <c r="V41" s="18">
        <f>download!V42</f>
        <v>0</v>
      </c>
      <c r="W41" s="18">
        <f>download!W42</f>
        <v>0</v>
      </c>
      <c r="X41" s="18">
        <f>download!X42</f>
        <v>0</v>
      </c>
      <c r="Y41" s="18">
        <f>download!Y42</f>
        <v>-0.6</v>
      </c>
      <c r="Z41" s="18">
        <f>download!Z42</f>
        <v>-25.6</v>
      </c>
      <c r="AA41" s="18">
        <f>download!AA42</f>
        <v>-13.1</v>
      </c>
      <c r="AB41" s="18">
        <f>download!AB42</f>
        <v>0</v>
      </c>
      <c r="AC41" s="18">
        <f>download!AC42</f>
        <v>0</v>
      </c>
      <c r="AD41" s="18">
        <f>download!AD42</f>
        <v>0</v>
      </c>
      <c r="AE41" s="18">
        <f>download!AE42</f>
        <v>0</v>
      </c>
      <c r="AF41" s="18">
        <f>download!AF42</f>
        <v>0</v>
      </c>
      <c r="AG41" s="18">
        <f>download!AG42</f>
        <v>0</v>
      </c>
      <c r="AH41" s="18">
        <f>download!AH42</f>
        <v>-176</v>
      </c>
      <c r="AI41" s="18">
        <f>download!AI42</f>
        <v>0</v>
      </c>
      <c r="AJ41" s="18">
        <f>download!AJ42</f>
        <v>0</v>
      </c>
      <c r="AK41" s="18">
        <f>download!AK42</f>
        <v>0</v>
      </c>
      <c r="AL41" s="18">
        <f>download!AL42</f>
        <v>0</v>
      </c>
      <c r="AM41" s="18">
        <f>download!AM42</f>
        <v>38.6</v>
      </c>
      <c r="AN41" s="18">
        <f>download!AN42</f>
        <v>-2.6</v>
      </c>
      <c r="AO41" s="18">
        <f>download!AO42</f>
        <v>0</v>
      </c>
      <c r="AP41" s="18">
        <f>download!AP42</f>
        <v>-7.7</v>
      </c>
      <c r="AQ41" s="18">
        <f>download!AQ42</f>
        <v>-20.8</v>
      </c>
      <c r="AR41" s="18">
        <f>download!AR42</f>
        <v>22.3</v>
      </c>
      <c r="AS41" s="18">
        <f>download!AS42</f>
        <v>0</v>
      </c>
      <c r="AT41" s="18">
        <f>download!AT42</f>
        <v>0</v>
      </c>
      <c r="AU41" s="18">
        <f>download!AU42</f>
        <v>317.5</v>
      </c>
      <c r="AV41" s="18">
        <f>download!AV42</f>
        <v>0</v>
      </c>
      <c r="AW41" s="51">
        <f>download!AW41</f>
        <v>0</v>
      </c>
      <c r="AX41" s="18">
        <f>download!AX42</f>
        <v>0</v>
      </c>
      <c r="AY41" s="18">
        <f>download!AY42</f>
        <v>0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2">
      <c r="A42" s="124" t="str">
        <f>download!A43</f>
        <v>Mar, 2003</v>
      </c>
      <c r="B42" s="18">
        <f>download!B43</f>
        <v>0</v>
      </c>
      <c r="C42" s="18">
        <f>download!C43</f>
        <v>0</v>
      </c>
      <c r="D42" s="18">
        <f>download!D43</f>
        <v>0</v>
      </c>
      <c r="E42" s="18">
        <f>download!E43</f>
        <v>0</v>
      </c>
      <c r="F42" s="18">
        <f>download!F43</f>
        <v>0</v>
      </c>
      <c r="G42" s="18">
        <f>download!G43</f>
        <v>0</v>
      </c>
      <c r="H42" s="18">
        <f>download!H43</f>
        <v>0</v>
      </c>
      <c r="I42" s="18">
        <f>download!I43</f>
        <v>0</v>
      </c>
      <c r="J42" s="18">
        <f>download!J43</f>
        <v>0</v>
      </c>
      <c r="K42" s="18">
        <f>download!K43</f>
        <v>0</v>
      </c>
      <c r="L42" s="18">
        <f>download!L43</f>
        <v>0</v>
      </c>
      <c r="M42" s="18">
        <f>download!M43</f>
        <v>0</v>
      </c>
      <c r="N42" s="18">
        <f>download!N43</f>
        <v>302.3</v>
      </c>
      <c r="O42" s="18">
        <f>download!O43</f>
        <v>0</v>
      </c>
      <c r="P42" s="18">
        <f>download!P43</f>
        <v>0</v>
      </c>
      <c r="Q42" s="18">
        <f>download!Q43</f>
        <v>0</v>
      </c>
      <c r="R42" s="18">
        <f>download!R43</f>
        <v>0</v>
      </c>
      <c r="S42" s="18">
        <f>download!S43</f>
        <v>0</v>
      </c>
      <c r="T42" s="18">
        <f>download!T43</f>
        <v>0</v>
      </c>
      <c r="U42" s="18">
        <f>download!U43</f>
        <v>43.2</v>
      </c>
      <c r="V42" s="18">
        <f>download!V43</f>
        <v>0</v>
      </c>
      <c r="W42" s="18">
        <f>download!W43</f>
        <v>0</v>
      </c>
      <c r="X42" s="18">
        <f>download!X43</f>
        <v>0</v>
      </c>
      <c r="Y42" s="18">
        <f>download!Y43</f>
        <v>-0.4</v>
      </c>
      <c r="Z42" s="18">
        <f>download!Z43</f>
        <v>-28.2</v>
      </c>
      <c r="AA42" s="18">
        <f>download!AA43</f>
        <v>-19.3</v>
      </c>
      <c r="AB42" s="18">
        <f>download!AB43</f>
        <v>0</v>
      </c>
      <c r="AC42" s="18">
        <f>download!AC43</f>
        <v>0</v>
      </c>
      <c r="AD42" s="18">
        <f>download!AD43</f>
        <v>0</v>
      </c>
      <c r="AE42" s="18">
        <f>download!AE43</f>
        <v>0</v>
      </c>
      <c r="AF42" s="18">
        <f>download!AF43</f>
        <v>0</v>
      </c>
      <c r="AG42" s="18">
        <f>download!AG43</f>
        <v>0</v>
      </c>
      <c r="AH42" s="18">
        <f>download!AH43</f>
        <v>-194</v>
      </c>
      <c r="AI42" s="18">
        <f>download!AI43</f>
        <v>0</v>
      </c>
      <c r="AJ42" s="18">
        <f>download!AJ43</f>
        <v>0</v>
      </c>
      <c r="AK42" s="18">
        <f>download!AK43</f>
        <v>0</v>
      </c>
      <c r="AL42" s="18">
        <f>download!AL43</f>
        <v>0</v>
      </c>
      <c r="AM42" s="18">
        <f>download!AM43</f>
        <v>42.2</v>
      </c>
      <c r="AN42" s="18">
        <f>download!AN43</f>
        <v>-2.8</v>
      </c>
      <c r="AO42" s="18">
        <f>download!AO43</f>
        <v>0</v>
      </c>
      <c r="AP42" s="18">
        <f>download!AP43</f>
        <v>-8.5</v>
      </c>
      <c r="AQ42" s="18">
        <f>download!AQ43</f>
        <v>-27.7</v>
      </c>
      <c r="AR42" s="18">
        <f>download!AR43</f>
        <v>14</v>
      </c>
      <c r="AS42" s="18">
        <f>download!AS43</f>
        <v>0</v>
      </c>
      <c r="AT42" s="18">
        <f>download!AT43</f>
        <v>0</v>
      </c>
      <c r="AU42" s="18">
        <f>download!AU43</f>
        <v>-90.8</v>
      </c>
      <c r="AV42" s="18">
        <f>download!AV43</f>
        <v>0</v>
      </c>
      <c r="AW42" s="51">
        <f>download!AW42</f>
        <v>0</v>
      </c>
      <c r="AX42" s="18">
        <f>download!AX43</f>
        <v>0</v>
      </c>
      <c r="AY42" s="18">
        <f>download!AY43</f>
        <v>0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2">
      <c r="A43" s="124" t="str">
        <f>download!A44</f>
        <v>Apr, 2003</v>
      </c>
      <c r="B43" s="18">
        <f>download!B44</f>
        <v>0</v>
      </c>
      <c r="C43" s="18">
        <f>download!C44</f>
        <v>0</v>
      </c>
      <c r="D43" s="18">
        <f>download!D44</f>
        <v>0</v>
      </c>
      <c r="E43" s="18">
        <f>download!E44</f>
        <v>0</v>
      </c>
      <c r="F43" s="18">
        <f>download!F44</f>
        <v>0</v>
      </c>
      <c r="G43" s="18">
        <f>download!G44</f>
        <v>0</v>
      </c>
      <c r="H43" s="18">
        <f>download!H44</f>
        <v>0</v>
      </c>
      <c r="I43" s="18">
        <f>download!I44</f>
        <v>0</v>
      </c>
      <c r="J43" s="18">
        <f>download!J44</f>
        <v>0</v>
      </c>
      <c r="K43" s="18">
        <f>download!K44</f>
        <v>0</v>
      </c>
      <c r="L43" s="18">
        <f>download!L44</f>
        <v>0</v>
      </c>
      <c r="M43" s="18">
        <f>download!M44</f>
        <v>0</v>
      </c>
      <c r="N43" s="18">
        <f>download!N44</f>
        <v>291.2</v>
      </c>
      <c r="O43" s="18">
        <f>download!O44</f>
        <v>0</v>
      </c>
      <c r="P43" s="18">
        <f>download!P44</f>
        <v>0</v>
      </c>
      <c r="Q43" s="18">
        <f>download!Q44</f>
        <v>0</v>
      </c>
      <c r="R43" s="18">
        <f>download!R44</f>
        <v>0</v>
      </c>
      <c r="S43" s="18">
        <f>download!S44</f>
        <v>0</v>
      </c>
      <c r="T43" s="18">
        <f>download!T44</f>
        <v>0</v>
      </c>
      <c r="U43" s="18">
        <f>download!U44</f>
        <v>41.6</v>
      </c>
      <c r="V43" s="18">
        <f>download!V44</f>
        <v>0</v>
      </c>
      <c r="W43" s="18">
        <f>download!W44</f>
        <v>0</v>
      </c>
      <c r="X43" s="18">
        <f>download!X44</f>
        <v>0</v>
      </c>
      <c r="Y43" s="18">
        <f>download!Y44</f>
        <v>-0.3</v>
      </c>
      <c r="Z43" s="18">
        <f>download!Z44</f>
        <v>-27.2</v>
      </c>
      <c r="AA43" s="18">
        <f>download!AA44</f>
        <v>-18.5</v>
      </c>
      <c r="AB43" s="18">
        <f>download!AB44</f>
        <v>0</v>
      </c>
      <c r="AC43" s="18">
        <f>download!AC44</f>
        <v>0</v>
      </c>
      <c r="AD43" s="18">
        <f>download!AD44</f>
        <v>0</v>
      </c>
      <c r="AE43" s="18">
        <f>download!AE44</f>
        <v>0</v>
      </c>
      <c r="AF43" s="18">
        <f>download!AF44</f>
        <v>0</v>
      </c>
      <c r="AG43" s="18">
        <f>download!AG44</f>
        <v>0</v>
      </c>
      <c r="AH43" s="18">
        <f>download!AH44</f>
        <v>-186.9</v>
      </c>
      <c r="AI43" s="18">
        <f>download!AI44</f>
        <v>0</v>
      </c>
      <c r="AJ43" s="18">
        <f>download!AJ44</f>
        <v>0</v>
      </c>
      <c r="AK43" s="18">
        <f>download!AK44</f>
        <v>0</v>
      </c>
      <c r="AL43" s="18">
        <f>download!AL44</f>
        <v>0</v>
      </c>
      <c r="AM43" s="18">
        <f>download!AM44</f>
        <v>40.700000000000003</v>
      </c>
      <c r="AN43" s="18">
        <f>download!AN44</f>
        <v>-2.7</v>
      </c>
      <c r="AO43" s="18">
        <f>download!AO44</f>
        <v>0</v>
      </c>
      <c r="AP43" s="18">
        <f>download!AP44</f>
        <v>-8.1999999999999993</v>
      </c>
      <c r="AQ43" s="18">
        <f>download!AQ44</f>
        <v>-26.7</v>
      </c>
      <c r="AR43" s="18">
        <f>download!AR44</f>
        <v>17.5</v>
      </c>
      <c r="AS43" s="18">
        <f>download!AS44</f>
        <v>0</v>
      </c>
      <c r="AT43" s="18">
        <f>download!AT44</f>
        <v>0</v>
      </c>
      <c r="AU43" s="18">
        <f>download!AU44</f>
        <v>0</v>
      </c>
      <c r="AV43" s="18">
        <f>download!AV44</f>
        <v>0</v>
      </c>
      <c r="AW43" s="51">
        <f>download!AW43</f>
        <v>0</v>
      </c>
      <c r="AX43" s="18">
        <f>download!AX44</f>
        <v>0</v>
      </c>
      <c r="AY43" s="18">
        <f>download!AY44</f>
        <v>0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2">
      <c r="A44" s="124" t="str">
        <f>download!A45</f>
        <v>May, 2003</v>
      </c>
      <c r="B44" s="18">
        <f>download!B45</f>
        <v>0</v>
      </c>
      <c r="C44" s="18">
        <f>download!C45</f>
        <v>0</v>
      </c>
      <c r="D44" s="18">
        <f>download!D45</f>
        <v>0</v>
      </c>
      <c r="E44" s="18">
        <f>download!E45</f>
        <v>0</v>
      </c>
      <c r="F44" s="18">
        <f>download!F45</f>
        <v>0</v>
      </c>
      <c r="G44" s="18">
        <f>download!G45</f>
        <v>0</v>
      </c>
      <c r="H44" s="18">
        <f>download!H45</f>
        <v>0</v>
      </c>
      <c r="I44" s="18">
        <f>download!I45</f>
        <v>0</v>
      </c>
      <c r="J44" s="18">
        <f>download!J45</f>
        <v>0</v>
      </c>
      <c r="K44" s="18">
        <f>download!K45</f>
        <v>0</v>
      </c>
      <c r="L44" s="18">
        <f>download!L45</f>
        <v>0</v>
      </c>
      <c r="M44" s="18">
        <f>download!M45</f>
        <v>0</v>
      </c>
      <c r="N44" s="18">
        <f>download!N45</f>
        <v>281.7</v>
      </c>
      <c r="O44" s="18">
        <f>download!O45</f>
        <v>0</v>
      </c>
      <c r="P44" s="18">
        <f>download!P45</f>
        <v>0</v>
      </c>
      <c r="Q44" s="18">
        <f>download!Q45</f>
        <v>0</v>
      </c>
      <c r="R44" s="18">
        <f>download!R45</f>
        <v>0</v>
      </c>
      <c r="S44" s="18">
        <f>download!S45</f>
        <v>0</v>
      </c>
      <c r="T44" s="18">
        <f>download!T45</f>
        <v>0</v>
      </c>
      <c r="U44" s="18">
        <f>download!U45</f>
        <v>28.6</v>
      </c>
      <c r="V44" s="18">
        <f>download!V45</f>
        <v>0</v>
      </c>
      <c r="W44" s="18">
        <f>download!W45</f>
        <v>0</v>
      </c>
      <c r="X44" s="18">
        <f>download!X45</f>
        <v>0</v>
      </c>
      <c r="Y44" s="18">
        <f>download!Y45</f>
        <v>-0.3</v>
      </c>
      <c r="Z44" s="18">
        <f>download!Z45</f>
        <v>-28</v>
      </c>
      <c r="AA44" s="18">
        <f>download!AA45</f>
        <v>-19.100000000000001</v>
      </c>
      <c r="AB44" s="18">
        <f>download!AB45</f>
        <v>0</v>
      </c>
      <c r="AC44" s="18">
        <f>download!AC45</f>
        <v>0</v>
      </c>
      <c r="AD44" s="18">
        <f>download!AD45</f>
        <v>0</v>
      </c>
      <c r="AE44" s="18">
        <f>download!AE45</f>
        <v>0</v>
      </c>
      <c r="AF44" s="18">
        <f>download!AF45</f>
        <v>0</v>
      </c>
      <c r="AG44" s="18">
        <f>download!AG45</f>
        <v>0</v>
      </c>
      <c r="AH44" s="18">
        <f>download!AH45</f>
        <v>-57.4</v>
      </c>
      <c r="AI44" s="18">
        <f>download!AI45</f>
        <v>0</v>
      </c>
      <c r="AJ44" s="18">
        <f>download!AJ45</f>
        <v>0</v>
      </c>
      <c r="AK44" s="18">
        <f>download!AK45</f>
        <v>0</v>
      </c>
      <c r="AL44" s="18">
        <f>download!AL45</f>
        <v>0</v>
      </c>
      <c r="AM44" s="18">
        <f>download!AM45</f>
        <v>41.7</v>
      </c>
      <c r="AN44" s="18">
        <f>download!AN45</f>
        <v>-2.8</v>
      </c>
      <c r="AO44" s="18">
        <f>download!AO45</f>
        <v>0</v>
      </c>
      <c r="AP44" s="18">
        <f>download!AP45</f>
        <v>-8.4</v>
      </c>
      <c r="AQ44" s="18">
        <f>download!AQ45</f>
        <v>-27.5</v>
      </c>
      <c r="AR44" s="18">
        <f>download!AR45</f>
        <v>15.1</v>
      </c>
      <c r="AS44" s="18">
        <f>download!AS45</f>
        <v>0</v>
      </c>
      <c r="AT44" s="18">
        <f>download!AT45</f>
        <v>0</v>
      </c>
      <c r="AU44" s="18">
        <f>download!AU45</f>
        <v>0</v>
      </c>
      <c r="AV44" s="18">
        <f>download!AV45</f>
        <v>0</v>
      </c>
      <c r="AW44" s="51">
        <f>download!AW44</f>
        <v>0</v>
      </c>
      <c r="AX44" s="18">
        <f>download!AX45</f>
        <v>0</v>
      </c>
      <c r="AY44" s="18">
        <f>download!AY45</f>
        <v>0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2">
      <c r="A45" s="124" t="str">
        <f>download!A46</f>
        <v>Jun, 2003</v>
      </c>
      <c r="B45" s="18">
        <f>download!B46</f>
        <v>0</v>
      </c>
      <c r="C45" s="18">
        <f>download!C46</f>
        <v>0</v>
      </c>
      <c r="D45" s="18">
        <f>download!D46</f>
        <v>0</v>
      </c>
      <c r="E45" s="18">
        <f>download!E46</f>
        <v>0</v>
      </c>
      <c r="F45" s="18">
        <f>download!F46</f>
        <v>0</v>
      </c>
      <c r="G45" s="18">
        <f>download!G46</f>
        <v>0</v>
      </c>
      <c r="H45" s="18">
        <f>download!H46</f>
        <v>0</v>
      </c>
      <c r="I45" s="18">
        <f>download!I46</f>
        <v>0</v>
      </c>
      <c r="J45" s="18">
        <f>download!J46</f>
        <v>0</v>
      </c>
      <c r="K45" s="18">
        <f>download!K46</f>
        <v>0</v>
      </c>
      <c r="L45" s="18">
        <f>download!L46</f>
        <v>0</v>
      </c>
      <c r="M45" s="18">
        <f>download!M46</f>
        <v>0</v>
      </c>
      <c r="N45" s="18">
        <f>download!N46</f>
        <v>288.5</v>
      </c>
      <c r="O45" s="18">
        <f>download!O46</f>
        <v>0</v>
      </c>
      <c r="P45" s="18">
        <f>download!P46</f>
        <v>0</v>
      </c>
      <c r="Q45" s="18">
        <f>download!Q46</f>
        <v>0</v>
      </c>
      <c r="R45" s="18">
        <f>download!R46</f>
        <v>0</v>
      </c>
      <c r="S45" s="18">
        <f>download!S46</f>
        <v>0</v>
      </c>
      <c r="T45" s="18">
        <f>download!T46</f>
        <v>0</v>
      </c>
      <c r="U45" s="18">
        <f>download!U46</f>
        <v>3.3</v>
      </c>
      <c r="V45" s="18">
        <f>download!V46</f>
        <v>0</v>
      </c>
      <c r="W45" s="18">
        <f>download!W46</f>
        <v>0</v>
      </c>
      <c r="X45" s="18">
        <f>download!X46</f>
        <v>0</v>
      </c>
      <c r="Y45" s="18">
        <f>download!Y46</f>
        <v>-0.3</v>
      </c>
      <c r="Z45" s="18">
        <f>download!Z46</f>
        <v>-27</v>
      </c>
      <c r="AA45" s="18">
        <f>download!AA46</f>
        <v>-18.399999999999999</v>
      </c>
      <c r="AB45" s="18">
        <f>download!AB46</f>
        <v>0</v>
      </c>
      <c r="AC45" s="18">
        <f>download!AC46</f>
        <v>0</v>
      </c>
      <c r="AD45" s="18">
        <f>download!AD46</f>
        <v>0</v>
      </c>
      <c r="AE45" s="18">
        <f>download!AE46</f>
        <v>0</v>
      </c>
      <c r="AF45" s="18">
        <f>download!AF46</f>
        <v>0</v>
      </c>
      <c r="AG45" s="18">
        <f>download!AG46</f>
        <v>0</v>
      </c>
      <c r="AH45" s="18">
        <f>download!AH46</f>
        <v>-185.2</v>
      </c>
      <c r="AI45" s="18">
        <f>download!AI46</f>
        <v>0</v>
      </c>
      <c r="AJ45" s="18">
        <f>download!AJ46</f>
        <v>0</v>
      </c>
      <c r="AK45" s="18">
        <f>download!AK46</f>
        <v>0</v>
      </c>
      <c r="AL45" s="18">
        <f>download!AL46</f>
        <v>0</v>
      </c>
      <c r="AM45" s="18">
        <f>download!AM46</f>
        <v>40.200000000000003</v>
      </c>
      <c r="AN45" s="18">
        <f>download!AN46</f>
        <v>-2.7</v>
      </c>
      <c r="AO45" s="18">
        <f>download!AO46</f>
        <v>0</v>
      </c>
      <c r="AP45" s="18">
        <f>download!AP46</f>
        <v>-8.1</v>
      </c>
      <c r="AQ45" s="18">
        <f>download!AQ46</f>
        <v>-26.5</v>
      </c>
      <c r="AR45" s="18">
        <f>download!AR46</f>
        <v>18.5</v>
      </c>
      <c r="AS45" s="18">
        <f>download!AS46</f>
        <v>0</v>
      </c>
      <c r="AT45" s="18">
        <f>download!AT46</f>
        <v>0</v>
      </c>
      <c r="AU45" s="18">
        <f>download!AU46</f>
        <v>0</v>
      </c>
      <c r="AV45" s="18">
        <f>download!AV46</f>
        <v>0</v>
      </c>
      <c r="AW45" s="51">
        <f>download!AW45</f>
        <v>0</v>
      </c>
      <c r="AX45" s="18">
        <f>download!AX46</f>
        <v>0</v>
      </c>
      <c r="AY45" s="18">
        <f>download!AY46</f>
        <v>0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2">
      <c r="A46" s="124" t="str">
        <f>download!A47</f>
        <v>Jul, 2003</v>
      </c>
      <c r="B46" s="18">
        <f>download!B47</f>
        <v>0</v>
      </c>
      <c r="C46" s="18">
        <f>download!C47</f>
        <v>0</v>
      </c>
      <c r="D46" s="18">
        <f>download!D47</f>
        <v>0</v>
      </c>
      <c r="E46" s="18">
        <f>download!E47</f>
        <v>0</v>
      </c>
      <c r="F46" s="18">
        <f>download!F47</f>
        <v>0</v>
      </c>
      <c r="G46" s="18">
        <f>download!G47</f>
        <v>0</v>
      </c>
      <c r="H46" s="18">
        <f>download!H47</f>
        <v>0</v>
      </c>
      <c r="I46" s="18">
        <f>download!I47</f>
        <v>0</v>
      </c>
      <c r="J46" s="18">
        <f>download!J47</f>
        <v>0</v>
      </c>
      <c r="K46" s="18">
        <f>download!K47</f>
        <v>0</v>
      </c>
      <c r="L46" s="18">
        <f>download!L47</f>
        <v>0</v>
      </c>
      <c r="M46" s="18">
        <f>download!M47</f>
        <v>0</v>
      </c>
      <c r="N46" s="18">
        <f>download!N47</f>
        <v>296.7</v>
      </c>
      <c r="O46" s="18">
        <f>download!O47</f>
        <v>0</v>
      </c>
      <c r="P46" s="18">
        <f>download!P47</f>
        <v>0</v>
      </c>
      <c r="Q46" s="18">
        <f>download!Q47</f>
        <v>0</v>
      </c>
      <c r="R46" s="18">
        <f>download!R47</f>
        <v>0</v>
      </c>
      <c r="S46" s="18">
        <f>download!S47</f>
        <v>0</v>
      </c>
      <c r="T46" s="18">
        <f>download!T47</f>
        <v>0</v>
      </c>
      <c r="U46" s="18">
        <f>download!U47</f>
        <v>3.2</v>
      </c>
      <c r="V46" s="18">
        <f>download!V47</f>
        <v>0</v>
      </c>
      <c r="W46" s="18">
        <f>download!W47</f>
        <v>0</v>
      </c>
      <c r="X46" s="18">
        <f>download!X47</f>
        <v>0</v>
      </c>
      <c r="Y46" s="18">
        <f>download!Y47</f>
        <v>-0.3</v>
      </c>
      <c r="Z46" s="18">
        <f>download!Z47</f>
        <v>-27.7</v>
      </c>
      <c r="AA46" s="18">
        <f>download!AA47</f>
        <v>-18.899999999999999</v>
      </c>
      <c r="AB46" s="18">
        <f>download!AB47</f>
        <v>0</v>
      </c>
      <c r="AC46" s="18">
        <f>download!AC47</f>
        <v>0</v>
      </c>
      <c r="AD46" s="18">
        <f>download!AD47</f>
        <v>0</v>
      </c>
      <c r="AE46" s="18">
        <f>download!AE47</f>
        <v>0</v>
      </c>
      <c r="AF46" s="18">
        <f>download!AF47</f>
        <v>0</v>
      </c>
      <c r="AG46" s="18">
        <f>download!AG47</f>
        <v>0</v>
      </c>
      <c r="AH46" s="18">
        <f>download!AH47</f>
        <v>-190.5</v>
      </c>
      <c r="AI46" s="18">
        <f>download!AI47</f>
        <v>0</v>
      </c>
      <c r="AJ46" s="18">
        <f>download!AJ47</f>
        <v>0</v>
      </c>
      <c r="AK46" s="18">
        <f>download!AK47</f>
        <v>0</v>
      </c>
      <c r="AL46" s="18">
        <f>download!AL47</f>
        <v>0</v>
      </c>
      <c r="AM46" s="18">
        <f>download!AM47</f>
        <v>41.2</v>
      </c>
      <c r="AN46" s="18">
        <f>download!AN47</f>
        <v>-2.8</v>
      </c>
      <c r="AO46" s="18">
        <f>download!AO47</f>
        <v>0</v>
      </c>
      <c r="AP46" s="18">
        <f>download!AP47</f>
        <v>-8.3000000000000007</v>
      </c>
      <c r="AQ46" s="18">
        <f>download!AQ47</f>
        <v>-27.2</v>
      </c>
      <c r="AR46" s="18">
        <f>download!AR47</f>
        <v>16.2</v>
      </c>
      <c r="AS46" s="18">
        <f>download!AS47</f>
        <v>0</v>
      </c>
      <c r="AT46" s="18">
        <f>download!AT47</f>
        <v>0</v>
      </c>
      <c r="AU46" s="18">
        <f>download!AU47</f>
        <v>0</v>
      </c>
      <c r="AV46" s="18">
        <f>download!AV47</f>
        <v>0</v>
      </c>
      <c r="AW46" s="51">
        <f>download!AW46</f>
        <v>0</v>
      </c>
      <c r="AX46" s="18">
        <f>download!AX47</f>
        <v>0</v>
      </c>
      <c r="AY46" s="18">
        <f>download!AY47</f>
        <v>0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2">
      <c r="A47" s="124" t="str">
        <f>download!A48</f>
        <v>Aug, 2003</v>
      </c>
      <c r="B47" s="18">
        <f>download!B48</f>
        <v>0</v>
      </c>
      <c r="C47" s="18">
        <f>download!C48</f>
        <v>0</v>
      </c>
      <c r="D47" s="18">
        <f>download!D48</f>
        <v>0</v>
      </c>
      <c r="E47" s="18">
        <f>download!E48</f>
        <v>0</v>
      </c>
      <c r="F47" s="18">
        <f>download!F48</f>
        <v>0</v>
      </c>
      <c r="G47" s="18">
        <f>download!G48</f>
        <v>0</v>
      </c>
      <c r="H47" s="18">
        <f>download!H48</f>
        <v>0</v>
      </c>
      <c r="I47" s="18">
        <f>download!I48</f>
        <v>0</v>
      </c>
      <c r="J47" s="18">
        <f>download!J48</f>
        <v>0</v>
      </c>
      <c r="K47" s="18">
        <f>download!K48</f>
        <v>0</v>
      </c>
      <c r="L47" s="18">
        <f>download!L48</f>
        <v>0</v>
      </c>
      <c r="M47" s="18">
        <f>download!M48</f>
        <v>0</v>
      </c>
      <c r="N47" s="18">
        <f>download!N48</f>
        <v>295.3</v>
      </c>
      <c r="O47" s="18">
        <f>download!O48</f>
        <v>0</v>
      </c>
      <c r="P47" s="18">
        <f>download!P48</f>
        <v>0</v>
      </c>
      <c r="Q47" s="18">
        <f>download!Q48</f>
        <v>0</v>
      </c>
      <c r="R47" s="18">
        <f>download!R48</f>
        <v>0</v>
      </c>
      <c r="S47" s="18">
        <f>download!S48</f>
        <v>0</v>
      </c>
      <c r="T47" s="18">
        <f>download!T48</f>
        <v>0</v>
      </c>
      <c r="U47" s="18">
        <f>download!U48</f>
        <v>3.2</v>
      </c>
      <c r="V47" s="18">
        <f>download!V48</f>
        <v>0</v>
      </c>
      <c r="W47" s="18">
        <f>download!W48</f>
        <v>0</v>
      </c>
      <c r="X47" s="18">
        <f>download!X48</f>
        <v>0</v>
      </c>
      <c r="Y47" s="18">
        <f>download!Y48</f>
        <v>-0.3</v>
      </c>
      <c r="Z47" s="18">
        <f>download!Z48</f>
        <v>-27.6</v>
      </c>
      <c r="AA47" s="18">
        <f>download!AA48</f>
        <v>-18.8</v>
      </c>
      <c r="AB47" s="18">
        <f>download!AB48</f>
        <v>0</v>
      </c>
      <c r="AC47" s="18">
        <f>download!AC48</f>
        <v>0</v>
      </c>
      <c r="AD47" s="18">
        <f>download!AD48</f>
        <v>0</v>
      </c>
      <c r="AE47" s="18">
        <f>download!AE48</f>
        <v>0</v>
      </c>
      <c r="AF47" s="18">
        <f>download!AF48</f>
        <v>0</v>
      </c>
      <c r="AG47" s="18">
        <f>download!AG48</f>
        <v>0</v>
      </c>
      <c r="AH47" s="18">
        <f>download!AH48</f>
        <v>-189.6</v>
      </c>
      <c r="AI47" s="18">
        <f>download!AI48</f>
        <v>0</v>
      </c>
      <c r="AJ47" s="18">
        <f>download!AJ48</f>
        <v>0</v>
      </c>
      <c r="AK47" s="18">
        <f>download!AK48</f>
        <v>0</v>
      </c>
      <c r="AL47" s="18">
        <f>download!AL48</f>
        <v>0</v>
      </c>
      <c r="AM47" s="18">
        <f>download!AM48</f>
        <v>40.9</v>
      </c>
      <c r="AN47" s="18">
        <f>download!AN48</f>
        <v>-2.8</v>
      </c>
      <c r="AO47" s="18">
        <f>download!AO48</f>
        <v>0</v>
      </c>
      <c r="AP47" s="18">
        <f>download!AP48</f>
        <v>-8.3000000000000007</v>
      </c>
      <c r="AQ47" s="18">
        <f>download!AQ48</f>
        <v>-27.1</v>
      </c>
      <c r="AR47" s="18">
        <f>download!AR48</f>
        <v>16.7</v>
      </c>
      <c r="AS47" s="18">
        <f>download!AS48</f>
        <v>0</v>
      </c>
      <c r="AT47" s="18">
        <f>download!AT48</f>
        <v>0</v>
      </c>
      <c r="AU47" s="18">
        <f>download!AU48</f>
        <v>0</v>
      </c>
      <c r="AV47" s="18">
        <f>download!AV48</f>
        <v>0</v>
      </c>
      <c r="AW47" s="51">
        <f>download!AW47</f>
        <v>0</v>
      </c>
      <c r="AX47" s="18">
        <f>download!AX48</f>
        <v>0</v>
      </c>
      <c r="AY47" s="18">
        <f>download!AY48</f>
        <v>0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2">
      <c r="A48" s="124" t="str">
        <f>download!A49</f>
        <v>Sep, 2003</v>
      </c>
      <c r="B48" s="18">
        <f>download!B49</f>
        <v>0</v>
      </c>
      <c r="C48" s="18">
        <f>download!C49</f>
        <v>0</v>
      </c>
      <c r="D48" s="18">
        <f>download!D49</f>
        <v>0</v>
      </c>
      <c r="E48" s="18">
        <f>download!E49</f>
        <v>0</v>
      </c>
      <c r="F48" s="18">
        <f>download!F49</f>
        <v>0</v>
      </c>
      <c r="G48" s="18">
        <f>download!G49</f>
        <v>0</v>
      </c>
      <c r="H48" s="18">
        <f>download!H49</f>
        <v>0</v>
      </c>
      <c r="I48" s="18">
        <f>download!I49</f>
        <v>0</v>
      </c>
      <c r="J48" s="18">
        <f>download!J49</f>
        <v>0</v>
      </c>
      <c r="K48" s="18">
        <f>download!K49</f>
        <v>0</v>
      </c>
      <c r="L48" s="18">
        <f>download!L49</f>
        <v>0</v>
      </c>
      <c r="M48" s="18">
        <f>download!M49</f>
        <v>0</v>
      </c>
      <c r="N48" s="18">
        <f>download!N49</f>
        <v>284.5</v>
      </c>
      <c r="O48" s="18">
        <f>download!O49</f>
        <v>0</v>
      </c>
      <c r="P48" s="18">
        <f>download!P49</f>
        <v>0</v>
      </c>
      <c r="Q48" s="18">
        <f>download!Q49</f>
        <v>0</v>
      </c>
      <c r="R48" s="18">
        <f>download!R49</f>
        <v>0</v>
      </c>
      <c r="S48" s="18">
        <f>download!S49</f>
        <v>0</v>
      </c>
      <c r="T48" s="18">
        <f>download!T49</f>
        <v>0</v>
      </c>
      <c r="U48" s="18">
        <f>download!U49</f>
        <v>3.1</v>
      </c>
      <c r="V48" s="18">
        <f>download!V49</f>
        <v>0</v>
      </c>
      <c r="W48" s="18">
        <f>download!W49</f>
        <v>0</v>
      </c>
      <c r="X48" s="18">
        <f>download!X49</f>
        <v>0</v>
      </c>
      <c r="Y48" s="18">
        <f>download!Y49</f>
        <v>-0.3</v>
      </c>
      <c r="Z48" s="18">
        <f>download!Z49</f>
        <v>-26.6</v>
      </c>
      <c r="AA48" s="18">
        <f>download!AA49</f>
        <v>-18.100000000000001</v>
      </c>
      <c r="AB48" s="18">
        <f>download!AB49</f>
        <v>0</v>
      </c>
      <c r="AC48" s="18">
        <f>download!AC49</f>
        <v>0</v>
      </c>
      <c r="AD48" s="18">
        <f>download!AD49</f>
        <v>0</v>
      </c>
      <c r="AE48" s="18">
        <f>download!AE49</f>
        <v>0</v>
      </c>
      <c r="AF48" s="18">
        <f>download!AF49</f>
        <v>0</v>
      </c>
      <c r="AG48" s="18">
        <f>download!AG49</f>
        <v>0</v>
      </c>
      <c r="AH48" s="18">
        <f>download!AH49</f>
        <v>-182.6</v>
      </c>
      <c r="AI48" s="18">
        <f>download!AI49</f>
        <v>0</v>
      </c>
      <c r="AJ48" s="18">
        <f>download!AJ49</f>
        <v>0</v>
      </c>
      <c r="AK48" s="18">
        <f>download!AK49</f>
        <v>0</v>
      </c>
      <c r="AL48" s="18">
        <f>download!AL49</f>
        <v>0</v>
      </c>
      <c r="AM48" s="18">
        <f>download!AM49</f>
        <v>39.5</v>
      </c>
      <c r="AN48" s="18">
        <f>download!AN49</f>
        <v>-2.7</v>
      </c>
      <c r="AO48" s="18">
        <f>download!AO49</f>
        <v>0</v>
      </c>
      <c r="AP48" s="18">
        <f>download!AP49</f>
        <v>-8</v>
      </c>
      <c r="AQ48" s="18">
        <f>download!AQ49</f>
        <v>-26.1</v>
      </c>
      <c r="AR48" s="18">
        <f>download!AR49</f>
        <v>20</v>
      </c>
      <c r="AS48" s="18">
        <f>download!AS49</f>
        <v>0</v>
      </c>
      <c r="AT48" s="18">
        <f>download!AT49</f>
        <v>0</v>
      </c>
      <c r="AU48" s="18">
        <f>download!AU49</f>
        <v>0</v>
      </c>
      <c r="AV48" s="18">
        <f>download!AV49</f>
        <v>0</v>
      </c>
      <c r="AW48" s="51">
        <f>download!AW48</f>
        <v>0</v>
      </c>
      <c r="AX48" s="18">
        <f>download!AX49</f>
        <v>0</v>
      </c>
      <c r="AY48" s="18">
        <f>download!AY49</f>
        <v>0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2">
      <c r="A49" s="124" t="str">
        <f>download!A50</f>
        <v>Oct, 2003</v>
      </c>
      <c r="B49" s="18">
        <f>download!B50</f>
        <v>0</v>
      </c>
      <c r="C49" s="18">
        <f>download!C50</f>
        <v>0</v>
      </c>
      <c r="D49" s="18">
        <f>download!D50</f>
        <v>0</v>
      </c>
      <c r="E49" s="18">
        <f>download!E50</f>
        <v>0</v>
      </c>
      <c r="F49" s="18">
        <f>download!F50</f>
        <v>0</v>
      </c>
      <c r="G49" s="18">
        <f>download!G50</f>
        <v>0</v>
      </c>
      <c r="H49" s="18">
        <f>download!H50</f>
        <v>0</v>
      </c>
      <c r="I49" s="18">
        <f>download!I50</f>
        <v>0</v>
      </c>
      <c r="J49" s="18">
        <f>download!J50</f>
        <v>0</v>
      </c>
      <c r="K49" s="18">
        <f>download!K50</f>
        <v>0</v>
      </c>
      <c r="L49" s="18">
        <f>download!L50</f>
        <v>0</v>
      </c>
      <c r="M49" s="18">
        <f>download!M50</f>
        <v>0</v>
      </c>
      <c r="N49" s="18">
        <f>download!N50</f>
        <v>275.2</v>
      </c>
      <c r="O49" s="18">
        <f>download!O50</f>
        <v>0</v>
      </c>
      <c r="P49" s="18">
        <f>download!P50</f>
        <v>0</v>
      </c>
      <c r="Q49" s="18">
        <f>download!Q50</f>
        <v>0</v>
      </c>
      <c r="R49" s="18">
        <f>download!R50</f>
        <v>0</v>
      </c>
      <c r="S49" s="18">
        <f>download!S50</f>
        <v>0</v>
      </c>
      <c r="T49" s="18">
        <f>download!T50</f>
        <v>0</v>
      </c>
      <c r="U49" s="18">
        <f>download!U50</f>
        <v>3</v>
      </c>
      <c r="V49" s="18">
        <f>download!V50</f>
        <v>0</v>
      </c>
      <c r="W49" s="18">
        <f>download!W50</f>
        <v>0</v>
      </c>
      <c r="X49" s="18">
        <f>download!X50</f>
        <v>0</v>
      </c>
      <c r="Y49" s="18">
        <f>download!Y50</f>
        <v>-0.3</v>
      </c>
      <c r="Z49" s="18">
        <f>download!Z50</f>
        <v>-27.3</v>
      </c>
      <c r="AA49" s="18">
        <f>download!AA50</f>
        <v>-18.600000000000001</v>
      </c>
      <c r="AB49" s="18">
        <f>download!AB50</f>
        <v>0</v>
      </c>
      <c r="AC49" s="18">
        <f>download!AC50</f>
        <v>0</v>
      </c>
      <c r="AD49" s="18">
        <f>download!AD50</f>
        <v>0</v>
      </c>
      <c r="AE49" s="18">
        <f>download!AE50</f>
        <v>0</v>
      </c>
      <c r="AF49" s="18">
        <f>download!AF50</f>
        <v>0</v>
      </c>
      <c r="AG49" s="18">
        <f>download!AG50</f>
        <v>0</v>
      </c>
      <c r="AH49" s="18">
        <f>download!AH50</f>
        <v>-56.1</v>
      </c>
      <c r="AI49" s="18">
        <f>download!AI50</f>
        <v>0</v>
      </c>
      <c r="AJ49" s="18">
        <f>download!AJ50</f>
        <v>0</v>
      </c>
      <c r="AK49" s="18">
        <f>download!AK50</f>
        <v>0</v>
      </c>
      <c r="AL49" s="18">
        <f>download!AL50</f>
        <v>0</v>
      </c>
      <c r="AM49" s="18">
        <f>download!AM50</f>
        <v>40.5</v>
      </c>
      <c r="AN49" s="18">
        <f>download!AN50</f>
        <v>-2.7</v>
      </c>
      <c r="AO49" s="18">
        <f>download!AO50</f>
        <v>0</v>
      </c>
      <c r="AP49" s="18">
        <f>download!AP50</f>
        <v>-8.1999999999999993</v>
      </c>
      <c r="AQ49" s="18">
        <f>download!AQ50</f>
        <v>-26.9</v>
      </c>
      <c r="AR49" s="18">
        <f>download!AR50</f>
        <v>0</v>
      </c>
      <c r="AS49" s="18">
        <f>download!AS50</f>
        <v>0</v>
      </c>
      <c r="AT49" s="18">
        <f>download!AT50</f>
        <v>0</v>
      </c>
      <c r="AU49" s="18">
        <f>download!AU50</f>
        <v>0</v>
      </c>
      <c r="AV49" s="18">
        <f>download!AV50</f>
        <v>0</v>
      </c>
      <c r="AW49" s="51">
        <f>download!AW49</f>
        <v>0</v>
      </c>
      <c r="AX49" s="18">
        <f>download!AX50</f>
        <v>0</v>
      </c>
      <c r="AY49" s="18">
        <f>download!AY50</f>
        <v>0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2">
      <c r="A50" s="124" t="str">
        <f>download!A51</f>
        <v>Nov, 2003</v>
      </c>
      <c r="B50" s="18">
        <f>download!B51</f>
        <v>0</v>
      </c>
      <c r="C50" s="18">
        <f>download!C51</f>
        <v>0</v>
      </c>
      <c r="D50" s="18">
        <f>download!D51</f>
        <v>0</v>
      </c>
      <c r="E50" s="18">
        <f>download!E51</f>
        <v>0</v>
      </c>
      <c r="F50" s="18">
        <f>download!F51</f>
        <v>0</v>
      </c>
      <c r="G50" s="18">
        <f>download!G51</f>
        <v>0</v>
      </c>
      <c r="H50" s="18">
        <f>download!H51</f>
        <v>0</v>
      </c>
      <c r="I50" s="18">
        <f>download!I51</f>
        <v>0</v>
      </c>
      <c r="J50" s="18">
        <f>download!J51</f>
        <v>0</v>
      </c>
      <c r="K50" s="18">
        <f>download!K51</f>
        <v>0</v>
      </c>
      <c r="L50" s="18">
        <f>download!L51</f>
        <v>0</v>
      </c>
      <c r="M50" s="18">
        <f>download!M51</f>
        <v>0</v>
      </c>
      <c r="N50" s="18">
        <f>download!N51</f>
        <v>281.8</v>
      </c>
      <c r="O50" s="18">
        <f>download!O51</f>
        <v>0</v>
      </c>
      <c r="P50" s="18">
        <f>download!P51</f>
        <v>0</v>
      </c>
      <c r="Q50" s="18">
        <f>download!Q51</f>
        <v>0</v>
      </c>
      <c r="R50" s="18">
        <f>download!R51</f>
        <v>0</v>
      </c>
      <c r="S50" s="18">
        <f>download!S51</f>
        <v>0</v>
      </c>
      <c r="T50" s="18">
        <f>download!T51</f>
        <v>0</v>
      </c>
      <c r="U50" s="18">
        <f>download!U51</f>
        <v>2.9</v>
      </c>
      <c r="V50" s="18">
        <f>download!V51</f>
        <v>0</v>
      </c>
      <c r="W50" s="18">
        <f>download!W51</f>
        <v>0</v>
      </c>
      <c r="X50" s="18">
        <f>download!X51</f>
        <v>0</v>
      </c>
      <c r="Y50" s="18">
        <f>download!Y51</f>
        <v>-0.4</v>
      </c>
      <c r="Z50" s="18">
        <f>download!Z51</f>
        <v>-26.3</v>
      </c>
      <c r="AA50" s="18">
        <f>download!AA51</f>
        <v>-17.899999999999999</v>
      </c>
      <c r="AB50" s="18">
        <f>download!AB51</f>
        <v>0</v>
      </c>
      <c r="AC50" s="18">
        <f>download!AC51</f>
        <v>0</v>
      </c>
      <c r="AD50" s="18">
        <f>download!AD51</f>
        <v>0</v>
      </c>
      <c r="AE50" s="18">
        <f>download!AE51</f>
        <v>0</v>
      </c>
      <c r="AF50" s="18">
        <f>download!AF51</f>
        <v>0</v>
      </c>
      <c r="AG50" s="18">
        <f>download!AG51</f>
        <v>0</v>
      </c>
      <c r="AH50" s="18">
        <f>download!AH51</f>
        <v>-180.8</v>
      </c>
      <c r="AI50" s="18">
        <f>download!AI51</f>
        <v>0</v>
      </c>
      <c r="AJ50" s="18">
        <f>download!AJ51</f>
        <v>0</v>
      </c>
      <c r="AK50" s="18">
        <f>download!AK51</f>
        <v>0</v>
      </c>
      <c r="AL50" s="18">
        <f>download!AL51</f>
        <v>0</v>
      </c>
      <c r="AM50" s="18">
        <f>download!AM51</f>
        <v>39.1</v>
      </c>
      <c r="AN50" s="18">
        <f>download!AN51</f>
        <v>-2.6</v>
      </c>
      <c r="AO50" s="18">
        <f>download!AO51</f>
        <v>0</v>
      </c>
      <c r="AP50" s="18">
        <f>download!AP51</f>
        <v>-7.9</v>
      </c>
      <c r="AQ50" s="18">
        <f>download!AQ51</f>
        <v>-25.9</v>
      </c>
      <c r="AR50" s="18">
        <f>download!AR51</f>
        <v>0</v>
      </c>
      <c r="AS50" s="18">
        <f>download!AS51</f>
        <v>0</v>
      </c>
      <c r="AT50" s="18">
        <f>download!AT51</f>
        <v>0</v>
      </c>
      <c r="AU50" s="18">
        <f>download!AU51</f>
        <v>0</v>
      </c>
      <c r="AV50" s="18">
        <f>download!AV51</f>
        <v>0</v>
      </c>
      <c r="AW50" s="51">
        <f>download!AW50</f>
        <v>0</v>
      </c>
      <c r="AX50" s="18">
        <f>download!AX51</f>
        <v>0</v>
      </c>
      <c r="AY50" s="18">
        <f>download!AY51</f>
        <v>0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2">
      <c r="A51" s="124" t="str">
        <f>download!A52</f>
        <v>Dec, 2003</v>
      </c>
      <c r="B51" s="18">
        <f>download!B52</f>
        <v>0</v>
      </c>
      <c r="C51" s="18">
        <f>download!C52</f>
        <v>0</v>
      </c>
      <c r="D51" s="18">
        <f>download!D52</f>
        <v>0</v>
      </c>
      <c r="E51" s="18">
        <f>download!E52</f>
        <v>0</v>
      </c>
      <c r="F51" s="18">
        <f>download!F52</f>
        <v>0</v>
      </c>
      <c r="G51" s="18">
        <f>download!G52</f>
        <v>0</v>
      </c>
      <c r="H51" s="18">
        <f>download!H52</f>
        <v>0</v>
      </c>
      <c r="I51" s="18">
        <f>download!I52</f>
        <v>0</v>
      </c>
      <c r="J51" s="18">
        <f>download!J52</f>
        <v>0</v>
      </c>
      <c r="K51" s="18">
        <f>download!K52</f>
        <v>0</v>
      </c>
      <c r="L51" s="18">
        <f>download!L52</f>
        <v>0</v>
      </c>
      <c r="M51" s="18">
        <f>download!M52</f>
        <v>0</v>
      </c>
      <c r="N51" s="18">
        <f>download!N52</f>
        <v>289.7</v>
      </c>
      <c r="O51" s="18">
        <f>download!O52</f>
        <v>0</v>
      </c>
      <c r="P51" s="18">
        <f>download!P52</f>
        <v>0</v>
      </c>
      <c r="Q51" s="18">
        <f>download!Q52</f>
        <v>0</v>
      </c>
      <c r="R51" s="18">
        <f>download!R52</f>
        <v>0</v>
      </c>
      <c r="S51" s="18">
        <f>download!S52</f>
        <v>0</v>
      </c>
      <c r="T51" s="18">
        <f>download!T52</f>
        <v>0</v>
      </c>
      <c r="U51" s="18">
        <f>download!U52</f>
        <v>2.9</v>
      </c>
      <c r="V51" s="18">
        <f>download!V52</f>
        <v>0</v>
      </c>
      <c r="W51" s="18">
        <f>download!W52</f>
        <v>0</v>
      </c>
      <c r="X51" s="18">
        <f>download!X52</f>
        <v>0</v>
      </c>
      <c r="Y51" s="18">
        <f>download!Y52</f>
        <v>-1</v>
      </c>
      <c r="Z51" s="18">
        <f>download!Z52</f>
        <v>-27.1</v>
      </c>
      <c r="AA51" s="18">
        <f>download!AA52</f>
        <v>-13.8</v>
      </c>
      <c r="AB51" s="18">
        <f>download!AB52</f>
        <v>0</v>
      </c>
      <c r="AC51" s="18">
        <f>download!AC52</f>
        <v>0</v>
      </c>
      <c r="AD51" s="18">
        <f>download!AD52</f>
        <v>0</v>
      </c>
      <c r="AE51" s="18">
        <f>download!AE52</f>
        <v>0</v>
      </c>
      <c r="AF51" s="18">
        <f>download!AF52</f>
        <v>0</v>
      </c>
      <c r="AG51" s="18">
        <f>download!AG52</f>
        <v>0</v>
      </c>
      <c r="AH51" s="18">
        <f>download!AH52</f>
        <v>-186</v>
      </c>
      <c r="AI51" s="18">
        <f>download!AI52</f>
        <v>0</v>
      </c>
      <c r="AJ51" s="18">
        <f>download!AJ52</f>
        <v>0</v>
      </c>
      <c r="AK51" s="18">
        <f>download!AK52</f>
        <v>0</v>
      </c>
      <c r="AL51" s="18">
        <f>download!AL52</f>
        <v>0</v>
      </c>
      <c r="AM51" s="18">
        <f>download!AM52</f>
        <v>40.1</v>
      </c>
      <c r="AN51" s="18">
        <f>download!AN52</f>
        <v>-2.7</v>
      </c>
      <c r="AO51" s="18">
        <f>download!AO52</f>
        <v>0</v>
      </c>
      <c r="AP51" s="18">
        <f>download!AP52</f>
        <v>-8.1</v>
      </c>
      <c r="AQ51" s="18">
        <f>download!AQ52</f>
        <v>-22</v>
      </c>
      <c r="AR51" s="18">
        <f>download!AR52</f>
        <v>0</v>
      </c>
      <c r="AS51" s="18">
        <f>download!AS52</f>
        <v>0</v>
      </c>
      <c r="AT51" s="18">
        <f>download!AT52</f>
        <v>0</v>
      </c>
      <c r="AU51" s="18">
        <f>download!AU52</f>
        <v>0</v>
      </c>
      <c r="AV51" s="18">
        <f>download!AV52</f>
        <v>0</v>
      </c>
      <c r="AW51" s="51">
        <f>download!AW51</f>
        <v>0</v>
      </c>
      <c r="AX51" s="18">
        <f>download!AX52</f>
        <v>0</v>
      </c>
      <c r="AY51" s="18">
        <f>download!AY52</f>
        <v>0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2">
      <c r="A52" s="124" t="str">
        <f>download!A53</f>
        <v>Jan, 2004</v>
      </c>
      <c r="B52" s="18">
        <f>download!B53</f>
        <v>0</v>
      </c>
      <c r="C52" s="18">
        <f>download!C53</f>
        <v>0</v>
      </c>
      <c r="D52" s="18">
        <f>download!D53</f>
        <v>0</v>
      </c>
      <c r="E52" s="18">
        <f>download!E53</f>
        <v>0</v>
      </c>
      <c r="F52" s="18">
        <f>download!F53</f>
        <v>0</v>
      </c>
      <c r="G52" s="18">
        <f>download!G53</f>
        <v>0</v>
      </c>
      <c r="H52" s="18">
        <f>download!H53</f>
        <v>0</v>
      </c>
      <c r="I52" s="18">
        <f>download!I53</f>
        <v>0</v>
      </c>
      <c r="J52" s="18">
        <f>download!J53</f>
        <v>0</v>
      </c>
      <c r="K52" s="18">
        <f>download!K53</f>
        <v>0</v>
      </c>
      <c r="L52" s="18">
        <f>download!L53</f>
        <v>0</v>
      </c>
      <c r="M52" s="18">
        <f>download!M53</f>
        <v>0</v>
      </c>
      <c r="N52" s="18">
        <f>download!N53</f>
        <v>301.8</v>
      </c>
      <c r="O52" s="18">
        <f>download!O53</f>
        <v>0</v>
      </c>
      <c r="P52" s="18">
        <f>download!P53</f>
        <v>0</v>
      </c>
      <c r="Q52" s="18">
        <f>download!Q53</f>
        <v>0</v>
      </c>
      <c r="R52" s="18">
        <f>download!R53</f>
        <v>0</v>
      </c>
      <c r="S52" s="18">
        <f>download!S53</f>
        <v>0</v>
      </c>
      <c r="T52" s="18">
        <f>download!T53</f>
        <v>0</v>
      </c>
      <c r="U52" s="18">
        <f>download!U53</f>
        <v>2.8</v>
      </c>
      <c r="V52" s="18">
        <f>download!V53</f>
        <v>0</v>
      </c>
      <c r="W52" s="18">
        <f>download!W53</f>
        <v>0</v>
      </c>
      <c r="X52" s="18">
        <f>download!X53</f>
        <v>0</v>
      </c>
      <c r="Y52" s="18">
        <f>download!Y53</f>
        <v>-0.8</v>
      </c>
      <c r="Z52" s="18">
        <f>download!Z53</f>
        <v>-26.9</v>
      </c>
      <c r="AA52" s="18">
        <f>download!AA53</f>
        <v>-13.8</v>
      </c>
      <c r="AB52" s="18">
        <f>download!AB53</f>
        <v>0</v>
      </c>
      <c r="AC52" s="18">
        <f>download!AC53</f>
        <v>0</v>
      </c>
      <c r="AD52" s="18">
        <f>download!AD53</f>
        <v>0</v>
      </c>
      <c r="AE52" s="18">
        <f>download!AE53</f>
        <v>0</v>
      </c>
      <c r="AF52" s="18">
        <f>download!AF53</f>
        <v>0</v>
      </c>
      <c r="AG52" s="18">
        <f>download!AG53</f>
        <v>0</v>
      </c>
      <c r="AH52" s="18">
        <f>download!AH53</f>
        <v>-185.1</v>
      </c>
      <c r="AI52" s="18">
        <f>download!AI53</f>
        <v>0</v>
      </c>
      <c r="AJ52" s="18">
        <f>download!AJ53</f>
        <v>0</v>
      </c>
      <c r="AK52" s="18">
        <f>download!AK53</f>
        <v>0</v>
      </c>
      <c r="AL52" s="18">
        <f>download!AL53</f>
        <v>0</v>
      </c>
      <c r="AM52" s="18">
        <f>download!AM53</f>
        <v>39.799999999999997</v>
      </c>
      <c r="AN52" s="18">
        <f>download!AN53</f>
        <v>-2.7</v>
      </c>
      <c r="AO52" s="18">
        <f>download!AO53</f>
        <v>0</v>
      </c>
      <c r="AP52" s="18">
        <f>download!AP53</f>
        <v>-8.1</v>
      </c>
      <c r="AQ52" s="18">
        <f>download!AQ53</f>
        <v>-21.9</v>
      </c>
      <c r="AR52" s="18">
        <f>download!AR53</f>
        <v>0</v>
      </c>
      <c r="AS52" s="18">
        <f>download!AS53</f>
        <v>0</v>
      </c>
      <c r="AT52" s="18">
        <f>download!AT53</f>
        <v>0</v>
      </c>
      <c r="AU52" s="18">
        <f>download!AU53</f>
        <v>0</v>
      </c>
      <c r="AV52" s="18">
        <f>download!AV53</f>
        <v>0</v>
      </c>
      <c r="AW52" s="51">
        <f>download!AW52</f>
        <v>0</v>
      </c>
      <c r="AX52" s="18">
        <f>download!AX53</f>
        <v>0</v>
      </c>
      <c r="AY52" s="18">
        <f>download!AY53</f>
        <v>0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2">
      <c r="A53" s="124" t="str">
        <f>download!A54</f>
        <v>Feb, 2004</v>
      </c>
      <c r="B53" s="18">
        <f>download!B54</f>
        <v>0</v>
      </c>
      <c r="C53" s="18">
        <f>download!C54</f>
        <v>0</v>
      </c>
      <c r="D53" s="18">
        <f>download!D54</f>
        <v>0</v>
      </c>
      <c r="E53" s="18">
        <f>download!E54</f>
        <v>0</v>
      </c>
      <c r="F53" s="18">
        <f>download!F54</f>
        <v>0</v>
      </c>
      <c r="G53" s="18">
        <f>download!G54</f>
        <v>0</v>
      </c>
      <c r="H53" s="18">
        <f>download!H54</f>
        <v>0</v>
      </c>
      <c r="I53" s="18">
        <f>download!I54</f>
        <v>0</v>
      </c>
      <c r="J53" s="18">
        <f>download!J54</f>
        <v>0</v>
      </c>
      <c r="K53" s="18">
        <f>download!K54</f>
        <v>0</v>
      </c>
      <c r="L53" s="18">
        <f>download!L54</f>
        <v>0</v>
      </c>
      <c r="M53" s="18">
        <f>download!M54</f>
        <v>0</v>
      </c>
      <c r="N53" s="18">
        <f>download!N54</f>
        <v>281</v>
      </c>
      <c r="O53" s="18">
        <f>download!O54</f>
        <v>0</v>
      </c>
      <c r="P53" s="18">
        <f>download!P54</f>
        <v>0</v>
      </c>
      <c r="Q53" s="18">
        <f>download!Q54</f>
        <v>0</v>
      </c>
      <c r="R53" s="18">
        <f>download!R54</f>
        <v>0</v>
      </c>
      <c r="S53" s="18">
        <f>download!S54</f>
        <v>0</v>
      </c>
      <c r="T53" s="18">
        <f>download!T54</f>
        <v>0</v>
      </c>
      <c r="U53" s="18">
        <f>download!U54</f>
        <v>2.7</v>
      </c>
      <c r="V53" s="18">
        <f>download!V54</f>
        <v>0</v>
      </c>
      <c r="W53" s="18">
        <f>download!W54</f>
        <v>0</v>
      </c>
      <c r="X53" s="18">
        <f>download!X54</f>
        <v>0</v>
      </c>
      <c r="Y53" s="18">
        <f>download!Y54</f>
        <v>-0.6</v>
      </c>
      <c r="Z53" s="18">
        <f>download!Z54</f>
        <v>-25.1</v>
      </c>
      <c r="AA53" s="18">
        <f>download!AA54</f>
        <v>-12.8</v>
      </c>
      <c r="AB53" s="18">
        <f>download!AB54</f>
        <v>0</v>
      </c>
      <c r="AC53" s="18">
        <f>download!AC54</f>
        <v>0</v>
      </c>
      <c r="AD53" s="18">
        <f>download!AD54</f>
        <v>0</v>
      </c>
      <c r="AE53" s="18">
        <f>download!AE54</f>
        <v>0</v>
      </c>
      <c r="AF53" s="18">
        <f>download!AF54</f>
        <v>0</v>
      </c>
      <c r="AG53" s="18">
        <f>download!AG54</f>
        <v>0</v>
      </c>
      <c r="AH53" s="18">
        <f>download!AH54</f>
        <v>-172.3</v>
      </c>
      <c r="AI53" s="18">
        <f>download!AI54</f>
        <v>0</v>
      </c>
      <c r="AJ53" s="18">
        <f>download!AJ54</f>
        <v>0</v>
      </c>
      <c r="AK53" s="18">
        <f>download!AK54</f>
        <v>0</v>
      </c>
      <c r="AL53" s="18">
        <f>download!AL54</f>
        <v>0</v>
      </c>
      <c r="AM53" s="18">
        <f>download!AM54</f>
        <v>37.200000000000003</v>
      </c>
      <c r="AN53" s="18">
        <f>download!AN54</f>
        <v>-2.5</v>
      </c>
      <c r="AO53" s="18">
        <f>download!AO54</f>
        <v>0</v>
      </c>
      <c r="AP53" s="18">
        <f>download!AP54</f>
        <v>-7.5</v>
      </c>
      <c r="AQ53" s="18">
        <f>download!AQ54</f>
        <v>-20.399999999999999</v>
      </c>
      <c r="AR53" s="18">
        <f>download!AR54</f>
        <v>0</v>
      </c>
      <c r="AS53" s="18">
        <f>download!AS54</f>
        <v>0</v>
      </c>
      <c r="AT53" s="18">
        <f>download!AT54</f>
        <v>0</v>
      </c>
      <c r="AU53" s="18">
        <f>download!AU54</f>
        <v>0</v>
      </c>
      <c r="AV53" s="18">
        <f>download!AV54</f>
        <v>0</v>
      </c>
      <c r="AW53" s="51">
        <f>download!AW53</f>
        <v>0</v>
      </c>
      <c r="AX53" s="18">
        <f>download!AX54</f>
        <v>0</v>
      </c>
      <c r="AY53" s="18">
        <f>download!AY54</f>
        <v>0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2">
      <c r="A54" s="124" t="str">
        <f>download!A55</f>
        <v>Mar, 2004</v>
      </c>
      <c r="B54" s="18">
        <f>download!B55</f>
        <v>0</v>
      </c>
      <c r="C54" s="18">
        <f>download!C55</f>
        <v>0</v>
      </c>
      <c r="D54" s="18">
        <f>download!D55</f>
        <v>0</v>
      </c>
      <c r="E54" s="18">
        <f>download!E55</f>
        <v>0</v>
      </c>
      <c r="F54" s="18">
        <f>download!F55</f>
        <v>0</v>
      </c>
      <c r="G54" s="18">
        <f>download!G55</f>
        <v>0</v>
      </c>
      <c r="H54" s="18">
        <f>download!H55</f>
        <v>0</v>
      </c>
      <c r="I54" s="18">
        <f>download!I55</f>
        <v>0</v>
      </c>
      <c r="J54" s="18">
        <f>download!J55</f>
        <v>0</v>
      </c>
      <c r="K54" s="18">
        <f>download!K55</f>
        <v>0</v>
      </c>
      <c r="L54" s="18">
        <f>download!L55</f>
        <v>0</v>
      </c>
      <c r="M54" s="18">
        <f>download!M55</f>
        <v>0</v>
      </c>
      <c r="N54" s="18">
        <f>download!N55</f>
        <v>298.89999999999998</v>
      </c>
      <c r="O54" s="18">
        <f>download!O55</f>
        <v>0</v>
      </c>
      <c r="P54" s="18">
        <f>download!P55</f>
        <v>0</v>
      </c>
      <c r="Q54" s="18">
        <f>download!Q55</f>
        <v>0</v>
      </c>
      <c r="R54" s="18">
        <f>download!R55</f>
        <v>0</v>
      </c>
      <c r="S54" s="18">
        <f>download!S55</f>
        <v>0</v>
      </c>
      <c r="T54" s="18">
        <f>download!T55</f>
        <v>0</v>
      </c>
      <c r="U54" s="18">
        <f>download!U55</f>
        <v>2.7</v>
      </c>
      <c r="V54" s="18">
        <f>download!V55</f>
        <v>0</v>
      </c>
      <c r="W54" s="18">
        <f>download!W55</f>
        <v>0</v>
      </c>
      <c r="X54" s="18">
        <f>download!X55</f>
        <v>0</v>
      </c>
      <c r="Y54" s="18">
        <f>download!Y55</f>
        <v>-0.3</v>
      </c>
      <c r="Z54" s="18">
        <f>download!Z55</f>
        <v>-26.7</v>
      </c>
      <c r="AA54" s="18">
        <f>download!AA55</f>
        <v>-18.2</v>
      </c>
      <c r="AB54" s="18">
        <f>download!AB55</f>
        <v>0</v>
      </c>
      <c r="AC54" s="18">
        <f>download!AC55</f>
        <v>0</v>
      </c>
      <c r="AD54" s="18">
        <f>download!AD55</f>
        <v>0</v>
      </c>
      <c r="AE54" s="18">
        <f>download!AE55</f>
        <v>0</v>
      </c>
      <c r="AF54" s="18">
        <f>download!AF55</f>
        <v>0</v>
      </c>
      <c r="AG54" s="18">
        <f>download!AG55</f>
        <v>0</v>
      </c>
      <c r="AH54" s="18">
        <f>download!AH55</f>
        <v>-183.3</v>
      </c>
      <c r="AI54" s="18">
        <f>download!AI55</f>
        <v>0</v>
      </c>
      <c r="AJ54" s="18">
        <f>download!AJ55</f>
        <v>0</v>
      </c>
      <c r="AK54" s="18">
        <f>download!AK55</f>
        <v>0</v>
      </c>
      <c r="AL54" s="18">
        <f>download!AL55</f>
        <v>0</v>
      </c>
      <c r="AM54" s="18">
        <f>download!AM55</f>
        <v>39.4</v>
      </c>
      <c r="AN54" s="18">
        <f>download!AN55</f>
        <v>-2.7</v>
      </c>
      <c r="AO54" s="18">
        <f>download!AO55</f>
        <v>0</v>
      </c>
      <c r="AP54" s="18">
        <f>download!AP55</f>
        <v>-8</v>
      </c>
      <c r="AQ54" s="18">
        <f>download!AQ55</f>
        <v>-26.2</v>
      </c>
      <c r="AR54" s="18">
        <f>download!AR55</f>
        <v>0</v>
      </c>
      <c r="AS54" s="18">
        <f>download!AS55</f>
        <v>0</v>
      </c>
      <c r="AT54" s="18">
        <f>download!AT55</f>
        <v>0</v>
      </c>
      <c r="AU54" s="18">
        <f>download!AU55</f>
        <v>0</v>
      </c>
      <c r="AV54" s="18">
        <f>download!AV55</f>
        <v>0</v>
      </c>
      <c r="AW54" s="51">
        <f>download!AW54</f>
        <v>0</v>
      </c>
      <c r="AX54" s="18">
        <f>download!AX55</f>
        <v>0</v>
      </c>
      <c r="AY54" s="18">
        <f>download!AY55</f>
        <v>0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2">
      <c r="A55" s="124" t="str">
        <f>download!A56</f>
        <v>Apr, 2004</v>
      </c>
      <c r="B55" s="18">
        <f>download!B56</f>
        <v>0</v>
      </c>
      <c r="C55" s="18">
        <f>download!C56</f>
        <v>0</v>
      </c>
      <c r="D55" s="18">
        <f>download!D56</f>
        <v>0</v>
      </c>
      <c r="E55" s="18">
        <f>download!E56</f>
        <v>0</v>
      </c>
      <c r="F55" s="18">
        <f>download!F56</f>
        <v>0</v>
      </c>
      <c r="G55" s="18">
        <f>download!G56</f>
        <v>0</v>
      </c>
      <c r="H55" s="18">
        <f>download!H56</f>
        <v>0</v>
      </c>
      <c r="I55" s="18">
        <f>download!I56</f>
        <v>0</v>
      </c>
      <c r="J55" s="18">
        <f>download!J56</f>
        <v>0</v>
      </c>
      <c r="K55" s="18">
        <f>download!K56</f>
        <v>0</v>
      </c>
      <c r="L55" s="18">
        <f>download!L56</f>
        <v>0</v>
      </c>
      <c r="M55" s="18">
        <f>download!M56</f>
        <v>0</v>
      </c>
      <c r="N55" s="18">
        <f>download!N56</f>
        <v>287.89999999999998</v>
      </c>
      <c r="O55" s="18">
        <f>download!O56</f>
        <v>0</v>
      </c>
      <c r="P55" s="18">
        <f>download!P56</f>
        <v>0</v>
      </c>
      <c r="Q55" s="18">
        <f>download!Q56</f>
        <v>0</v>
      </c>
      <c r="R55" s="18">
        <f>download!R56</f>
        <v>0</v>
      </c>
      <c r="S55" s="18">
        <f>download!S56</f>
        <v>0</v>
      </c>
      <c r="T55" s="18">
        <f>download!T56</f>
        <v>0</v>
      </c>
      <c r="U55" s="18">
        <f>download!U56</f>
        <v>2.6</v>
      </c>
      <c r="V55" s="18">
        <f>download!V56</f>
        <v>0</v>
      </c>
      <c r="W55" s="18">
        <f>download!W56</f>
        <v>0</v>
      </c>
      <c r="X55" s="18">
        <f>download!X56</f>
        <v>0</v>
      </c>
      <c r="Y55" s="18">
        <f>download!Y56</f>
        <v>-0.3</v>
      </c>
      <c r="Z55" s="18">
        <f>download!Z56</f>
        <v>-25.7</v>
      </c>
      <c r="AA55" s="18">
        <f>download!AA56</f>
        <v>-17.5</v>
      </c>
      <c r="AB55" s="18">
        <f>download!AB56</f>
        <v>0</v>
      </c>
      <c r="AC55" s="18">
        <f>download!AC56</f>
        <v>0</v>
      </c>
      <c r="AD55" s="18">
        <f>download!AD56</f>
        <v>0</v>
      </c>
      <c r="AE55" s="18">
        <f>download!AE56</f>
        <v>0</v>
      </c>
      <c r="AF55" s="18">
        <f>download!AF56</f>
        <v>0</v>
      </c>
      <c r="AG55" s="18">
        <f>download!AG56</f>
        <v>0</v>
      </c>
      <c r="AH55" s="18">
        <f>download!AH56</f>
        <v>-176.5</v>
      </c>
      <c r="AI55" s="18">
        <f>download!AI56</f>
        <v>0</v>
      </c>
      <c r="AJ55" s="18">
        <f>download!AJ56</f>
        <v>0</v>
      </c>
      <c r="AK55" s="18">
        <f>download!AK56</f>
        <v>0</v>
      </c>
      <c r="AL55" s="18">
        <f>download!AL56</f>
        <v>0</v>
      </c>
      <c r="AM55" s="18">
        <f>download!AM56</f>
        <v>37.9</v>
      </c>
      <c r="AN55" s="18">
        <f>download!AN56</f>
        <v>-2.6</v>
      </c>
      <c r="AO55" s="18">
        <f>download!AO56</f>
        <v>0</v>
      </c>
      <c r="AP55" s="18">
        <f>download!AP56</f>
        <v>-7.7</v>
      </c>
      <c r="AQ55" s="18">
        <f>download!AQ56</f>
        <v>-25.2</v>
      </c>
      <c r="AR55" s="18">
        <f>download!AR56</f>
        <v>0</v>
      </c>
      <c r="AS55" s="18">
        <f>download!AS56</f>
        <v>0</v>
      </c>
      <c r="AT55" s="18">
        <f>download!AT56</f>
        <v>0</v>
      </c>
      <c r="AU55" s="18">
        <f>download!AU56</f>
        <v>0</v>
      </c>
      <c r="AV55" s="18">
        <f>download!AV56</f>
        <v>0</v>
      </c>
      <c r="AW55" s="51">
        <f>download!AW55</f>
        <v>0</v>
      </c>
      <c r="AX55" s="18">
        <f>download!AX56</f>
        <v>0</v>
      </c>
      <c r="AY55" s="18">
        <f>download!AY56</f>
        <v>0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2">
      <c r="A56" s="124" t="str">
        <f>download!A57</f>
        <v>May, 2004</v>
      </c>
      <c r="B56" s="18">
        <f>download!B57</f>
        <v>0</v>
      </c>
      <c r="C56" s="18">
        <f>download!C57</f>
        <v>0</v>
      </c>
      <c r="D56" s="18">
        <f>download!D57</f>
        <v>0</v>
      </c>
      <c r="E56" s="18">
        <f>download!E57</f>
        <v>0</v>
      </c>
      <c r="F56" s="18">
        <f>download!F57</f>
        <v>0</v>
      </c>
      <c r="G56" s="18">
        <f>download!G57</f>
        <v>0</v>
      </c>
      <c r="H56" s="18">
        <f>download!H57</f>
        <v>0</v>
      </c>
      <c r="I56" s="18">
        <f>download!I57</f>
        <v>0</v>
      </c>
      <c r="J56" s="18">
        <f>download!J57</f>
        <v>0</v>
      </c>
      <c r="K56" s="18">
        <f>download!K57</f>
        <v>0</v>
      </c>
      <c r="L56" s="18">
        <f>download!L57</f>
        <v>0</v>
      </c>
      <c r="M56" s="18">
        <f>download!M57</f>
        <v>0</v>
      </c>
      <c r="N56" s="18">
        <f>download!N57</f>
        <v>279.2</v>
      </c>
      <c r="O56" s="18">
        <f>download!O57</f>
        <v>0</v>
      </c>
      <c r="P56" s="18">
        <f>download!P57</f>
        <v>0</v>
      </c>
      <c r="Q56" s="18">
        <f>download!Q57</f>
        <v>0</v>
      </c>
      <c r="R56" s="18">
        <f>download!R57</f>
        <v>0</v>
      </c>
      <c r="S56" s="18">
        <f>download!S57</f>
        <v>0</v>
      </c>
      <c r="T56" s="18">
        <f>download!T57</f>
        <v>0</v>
      </c>
      <c r="U56" s="18">
        <f>download!U57</f>
        <v>2.5</v>
      </c>
      <c r="V56" s="18">
        <f>download!V57</f>
        <v>0</v>
      </c>
      <c r="W56" s="18">
        <f>download!W57</f>
        <v>0</v>
      </c>
      <c r="X56" s="18">
        <f>download!X57</f>
        <v>0</v>
      </c>
      <c r="Y56" s="18">
        <f>download!Y57</f>
        <v>-0.3</v>
      </c>
      <c r="Z56" s="18">
        <f>download!Z57</f>
        <v>-26.4</v>
      </c>
      <c r="AA56" s="18">
        <f>download!AA57</f>
        <v>-18</v>
      </c>
      <c r="AB56" s="18">
        <f>download!AB57</f>
        <v>0</v>
      </c>
      <c r="AC56" s="18">
        <f>download!AC57</f>
        <v>0</v>
      </c>
      <c r="AD56" s="18">
        <f>download!AD57</f>
        <v>0</v>
      </c>
      <c r="AE56" s="18">
        <f>download!AE57</f>
        <v>0</v>
      </c>
      <c r="AF56" s="18">
        <f>download!AF57</f>
        <v>0</v>
      </c>
      <c r="AG56" s="18">
        <f>download!AG57</f>
        <v>0</v>
      </c>
      <c r="AH56" s="18">
        <f>download!AH57</f>
        <v>-54.2</v>
      </c>
      <c r="AI56" s="18">
        <f>download!AI57</f>
        <v>0</v>
      </c>
      <c r="AJ56" s="18">
        <f>download!AJ57</f>
        <v>0</v>
      </c>
      <c r="AK56" s="18">
        <f>download!AK57</f>
        <v>0</v>
      </c>
      <c r="AL56" s="18">
        <f>download!AL57</f>
        <v>0</v>
      </c>
      <c r="AM56" s="18">
        <f>download!AM57</f>
        <v>38.9</v>
      </c>
      <c r="AN56" s="18">
        <f>download!AN57</f>
        <v>-2.6</v>
      </c>
      <c r="AO56" s="18">
        <f>download!AO57</f>
        <v>0</v>
      </c>
      <c r="AP56" s="18">
        <f>download!AP57</f>
        <v>-7.9</v>
      </c>
      <c r="AQ56" s="18">
        <f>download!AQ57</f>
        <v>-26</v>
      </c>
      <c r="AR56" s="18">
        <f>download!AR57</f>
        <v>0</v>
      </c>
      <c r="AS56" s="18">
        <f>download!AS57</f>
        <v>0</v>
      </c>
      <c r="AT56" s="18">
        <f>download!AT57</f>
        <v>0</v>
      </c>
      <c r="AU56" s="18">
        <f>download!AU57</f>
        <v>0</v>
      </c>
      <c r="AV56" s="18">
        <f>download!AV57</f>
        <v>0</v>
      </c>
      <c r="AW56" s="51">
        <f>download!AW56</f>
        <v>0</v>
      </c>
      <c r="AX56" s="18">
        <f>download!AX57</f>
        <v>0</v>
      </c>
      <c r="AY56" s="18">
        <f>download!AY57</f>
        <v>0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2">
      <c r="A57" s="124" t="str">
        <f>download!A58</f>
        <v>Jun, 2004</v>
      </c>
      <c r="B57" s="18">
        <f>download!B58</f>
        <v>0</v>
      </c>
      <c r="C57" s="18">
        <f>download!C58</f>
        <v>0</v>
      </c>
      <c r="D57" s="18">
        <f>download!D58</f>
        <v>0</v>
      </c>
      <c r="E57" s="18">
        <f>download!E58</f>
        <v>0</v>
      </c>
      <c r="F57" s="18">
        <f>download!F58</f>
        <v>0</v>
      </c>
      <c r="G57" s="18">
        <f>download!G58</f>
        <v>0</v>
      </c>
      <c r="H57" s="18">
        <f>download!H58</f>
        <v>0</v>
      </c>
      <c r="I57" s="18">
        <f>download!I58</f>
        <v>0</v>
      </c>
      <c r="J57" s="18">
        <f>download!J58</f>
        <v>0</v>
      </c>
      <c r="K57" s="18">
        <f>download!K58</f>
        <v>0</v>
      </c>
      <c r="L57" s="18">
        <f>download!L58</f>
        <v>0</v>
      </c>
      <c r="M57" s="18">
        <f>download!M58</f>
        <v>0</v>
      </c>
      <c r="N57" s="18">
        <f>download!N58</f>
        <v>285.10000000000002</v>
      </c>
      <c r="O57" s="18">
        <f>download!O58</f>
        <v>0</v>
      </c>
      <c r="P57" s="18">
        <f>download!P58</f>
        <v>0</v>
      </c>
      <c r="Q57" s="18">
        <f>download!Q58</f>
        <v>0</v>
      </c>
      <c r="R57" s="18">
        <f>download!R58</f>
        <v>0</v>
      </c>
      <c r="S57" s="18">
        <f>download!S58</f>
        <v>0</v>
      </c>
      <c r="T57" s="18">
        <f>download!T58</f>
        <v>0</v>
      </c>
      <c r="U57" s="18">
        <f>download!U58</f>
        <v>2.5</v>
      </c>
      <c r="V57" s="18">
        <f>download!V58</f>
        <v>0</v>
      </c>
      <c r="W57" s="18">
        <f>download!W58</f>
        <v>0</v>
      </c>
      <c r="X57" s="18">
        <f>download!X58</f>
        <v>0</v>
      </c>
      <c r="Y57" s="18">
        <f>download!Y58</f>
        <v>-0.3</v>
      </c>
      <c r="Z57" s="18">
        <f>download!Z58</f>
        <v>-25.4</v>
      </c>
      <c r="AA57" s="18">
        <f>download!AA58</f>
        <v>-17.3</v>
      </c>
      <c r="AB57" s="18">
        <f>download!AB58</f>
        <v>0</v>
      </c>
      <c r="AC57" s="18">
        <f>download!AC58</f>
        <v>0</v>
      </c>
      <c r="AD57" s="18">
        <f>download!AD58</f>
        <v>0</v>
      </c>
      <c r="AE57" s="18">
        <f>download!AE58</f>
        <v>0</v>
      </c>
      <c r="AF57" s="18">
        <f>download!AF58</f>
        <v>0</v>
      </c>
      <c r="AG57" s="18">
        <f>download!AG58</f>
        <v>0</v>
      </c>
      <c r="AH57" s="18">
        <f>download!AH58</f>
        <v>-174.8</v>
      </c>
      <c r="AI57" s="18">
        <f>download!AI58</f>
        <v>0</v>
      </c>
      <c r="AJ57" s="18">
        <f>download!AJ58</f>
        <v>0</v>
      </c>
      <c r="AK57" s="18">
        <f>download!AK58</f>
        <v>0</v>
      </c>
      <c r="AL57" s="18">
        <f>download!AL58</f>
        <v>0</v>
      </c>
      <c r="AM57" s="18">
        <f>download!AM58</f>
        <v>37.5</v>
      </c>
      <c r="AN57" s="18">
        <f>download!AN58</f>
        <v>-2.5</v>
      </c>
      <c r="AO57" s="18">
        <f>download!AO58</f>
        <v>0</v>
      </c>
      <c r="AP57" s="18">
        <f>download!AP58</f>
        <v>-7.6</v>
      </c>
      <c r="AQ57" s="18">
        <f>download!AQ58</f>
        <v>-25</v>
      </c>
      <c r="AR57" s="18">
        <f>download!AR58</f>
        <v>0</v>
      </c>
      <c r="AS57" s="18">
        <f>download!AS58</f>
        <v>0</v>
      </c>
      <c r="AT57" s="18">
        <f>download!AT58</f>
        <v>0</v>
      </c>
      <c r="AU57" s="18">
        <f>download!AU58</f>
        <v>0</v>
      </c>
      <c r="AV57" s="18">
        <f>download!AV58</f>
        <v>0</v>
      </c>
      <c r="AW57" s="51">
        <f>download!AW57</f>
        <v>0</v>
      </c>
      <c r="AX57" s="18">
        <f>download!AX58</f>
        <v>0</v>
      </c>
      <c r="AY57" s="18">
        <f>download!AY58</f>
        <v>0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2">
      <c r="A58" s="124" t="str">
        <f>download!A59</f>
        <v>Jul, 2004</v>
      </c>
      <c r="B58" s="18">
        <f>download!B59</f>
        <v>0</v>
      </c>
      <c r="C58" s="18">
        <f>download!C59</f>
        <v>0</v>
      </c>
      <c r="D58" s="18">
        <f>download!D59</f>
        <v>0</v>
      </c>
      <c r="E58" s="18">
        <f>download!E59</f>
        <v>0</v>
      </c>
      <c r="F58" s="18">
        <f>download!F59</f>
        <v>0</v>
      </c>
      <c r="G58" s="18">
        <f>download!G59</f>
        <v>0</v>
      </c>
      <c r="H58" s="18">
        <f>download!H59</f>
        <v>0</v>
      </c>
      <c r="I58" s="18">
        <f>download!I59</f>
        <v>0</v>
      </c>
      <c r="J58" s="18">
        <f>download!J59</f>
        <v>0</v>
      </c>
      <c r="K58" s="18">
        <f>download!K59</f>
        <v>0</v>
      </c>
      <c r="L58" s="18">
        <f>download!L59</f>
        <v>0</v>
      </c>
      <c r="M58" s="18">
        <f>download!M59</f>
        <v>0</v>
      </c>
      <c r="N58" s="18">
        <f>download!N59</f>
        <v>293.10000000000002</v>
      </c>
      <c r="O58" s="18">
        <f>download!O59</f>
        <v>0</v>
      </c>
      <c r="P58" s="18">
        <f>download!P59</f>
        <v>0</v>
      </c>
      <c r="Q58" s="18">
        <f>download!Q59</f>
        <v>0</v>
      </c>
      <c r="R58" s="18">
        <f>download!R59</f>
        <v>0</v>
      </c>
      <c r="S58" s="18">
        <f>download!S59</f>
        <v>0</v>
      </c>
      <c r="T58" s="18">
        <f>download!T59</f>
        <v>0</v>
      </c>
      <c r="U58" s="18">
        <f>download!U59</f>
        <v>2.4</v>
      </c>
      <c r="V58" s="18">
        <f>download!V59</f>
        <v>0</v>
      </c>
      <c r="W58" s="18">
        <f>download!W59</f>
        <v>0</v>
      </c>
      <c r="X58" s="18">
        <f>download!X59</f>
        <v>0</v>
      </c>
      <c r="Y58" s="18">
        <f>download!Y59</f>
        <v>-0.3</v>
      </c>
      <c r="Z58" s="18">
        <f>download!Z59</f>
        <v>-26.2</v>
      </c>
      <c r="AA58" s="18">
        <f>download!AA59</f>
        <v>-17.8</v>
      </c>
      <c r="AB58" s="18">
        <f>download!AB59</f>
        <v>0</v>
      </c>
      <c r="AC58" s="18">
        <f>download!AC59</f>
        <v>0</v>
      </c>
      <c r="AD58" s="18">
        <f>download!AD59</f>
        <v>0</v>
      </c>
      <c r="AE58" s="18">
        <f>download!AE59</f>
        <v>0</v>
      </c>
      <c r="AF58" s="18">
        <f>download!AF59</f>
        <v>0</v>
      </c>
      <c r="AG58" s="18">
        <f>download!AG59</f>
        <v>0</v>
      </c>
      <c r="AH58" s="18">
        <f>download!AH59</f>
        <v>-179.7</v>
      </c>
      <c r="AI58" s="18">
        <f>download!AI59</f>
        <v>0</v>
      </c>
      <c r="AJ58" s="18">
        <f>download!AJ59</f>
        <v>0</v>
      </c>
      <c r="AK58" s="18">
        <f>download!AK59</f>
        <v>0</v>
      </c>
      <c r="AL58" s="18">
        <f>download!AL59</f>
        <v>0</v>
      </c>
      <c r="AM58" s="18">
        <f>download!AM59</f>
        <v>38.4</v>
      </c>
      <c r="AN58" s="18">
        <f>download!AN59</f>
        <v>-2.6</v>
      </c>
      <c r="AO58" s="18">
        <f>download!AO59</f>
        <v>0</v>
      </c>
      <c r="AP58" s="18">
        <f>download!AP59</f>
        <v>-7.9</v>
      </c>
      <c r="AQ58" s="18">
        <f>download!AQ59</f>
        <v>-25.7</v>
      </c>
      <c r="AR58" s="18">
        <f>download!AR59</f>
        <v>0</v>
      </c>
      <c r="AS58" s="18">
        <f>download!AS59</f>
        <v>0</v>
      </c>
      <c r="AT58" s="18">
        <f>download!AT59</f>
        <v>0</v>
      </c>
      <c r="AU58" s="18">
        <f>download!AU59</f>
        <v>0</v>
      </c>
      <c r="AV58" s="18">
        <f>download!AV59</f>
        <v>0</v>
      </c>
      <c r="AW58" s="51">
        <f>download!AW58</f>
        <v>0</v>
      </c>
      <c r="AX58" s="18">
        <f>download!AX59</f>
        <v>0</v>
      </c>
      <c r="AY58" s="18">
        <f>download!AY59</f>
        <v>0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2">
      <c r="A59" s="124" t="str">
        <f>download!A60</f>
        <v>Aug, 2004</v>
      </c>
      <c r="B59" s="18">
        <f>download!B60</f>
        <v>0</v>
      </c>
      <c r="C59" s="18">
        <f>download!C60</f>
        <v>0</v>
      </c>
      <c r="D59" s="18">
        <f>download!D60</f>
        <v>0</v>
      </c>
      <c r="E59" s="18">
        <f>download!E60</f>
        <v>0</v>
      </c>
      <c r="F59" s="18">
        <f>download!F60</f>
        <v>0</v>
      </c>
      <c r="G59" s="18">
        <f>download!G60</f>
        <v>0</v>
      </c>
      <c r="H59" s="18">
        <f>download!H60</f>
        <v>0</v>
      </c>
      <c r="I59" s="18">
        <f>download!I60</f>
        <v>0</v>
      </c>
      <c r="J59" s="18">
        <f>download!J60</f>
        <v>0</v>
      </c>
      <c r="K59" s="18">
        <f>download!K60</f>
        <v>0</v>
      </c>
      <c r="L59" s="18">
        <f>download!L60</f>
        <v>0</v>
      </c>
      <c r="M59" s="18">
        <f>download!M60</f>
        <v>0</v>
      </c>
      <c r="N59" s="18">
        <f>download!N60</f>
        <v>291.60000000000002</v>
      </c>
      <c r="O59" s="18">
        <f>download!O60</f>
        <v>0</v>
      </c>
      <c r="P59" s="18">
        <f>download!P60</f>
        <v>0</v>
      </c>
      <c r="Q59" s="18">
        <f>download!Q60</f>
        <v>0</v>
      </c>
      <c r="R59" s="18">
        <f>download!R60</f>
        <v>0</v>
      </c>
      <c r="S59" s="18">
        <f>download!S60</f>
        <v>0</v>
      </c>
      <c r="T59" s="18">
        <f>download!T60</f>
        <v>0</v>
      </c>
      <c r="U59" s="18">
        <f>download!U60</f>
        <v>2.4</v>
      </c>
      <c r="V59" s="18">
        <f>download!V60</f>
        <v>0</v>
      </c>
      <c r="W59" s="18">
        <f>download!W60</f>
        <v>0</v>
      </c>
      <c r="X59" s="18">
        <f>download!X60</f>
        <v>0</v>
      </c>
      <c r="Y59" s="18">
        <f>download!Y60</f>
        <v>-0.3</v>
      </c>
      <c r="Z59" s="18">
        <f>download!Z60</f>
        <v>-26</v>
      </c>
      <c r="AA59" s="18">
        <f>download!AA60</f>
        <v>-17.7</v>
      </c>
      <c r="AB59" s="18">
        <f>download!AB60</f>
        <v>0</v>
      </c>
      <c r="AC59" s="18">
        <f>download!AC60</f>
        <v>0</v>
      </c>
      <c r="AD59" s="18">
        <f>download!AD60</f>
        <v>0</v>
      </c>
      <c r="AE59" s="18">
        <f>download!AE60</f>
        <v>0</v>
      </c>
      <c r="AF59" s="18">
        <f>download!AF60</f>
        <v>0</v>
      </c>
      <c r="AG59" s="18">
        <f>download!AG60</f>
        <v>0</v>
      </c>
      <c r="AH59" s="18">
        <f>download!AH60</f>
        <v>-178.8</v>
      </c>
      <c r="AI59" s="18">
        <f>download!AI60</f>
        <v>0</v>
      </c>
      <c r="AJ59" s="18">
        <f>download!AJ60</f>
        <v>0</v>
      </c>
      <c r="AK59" s="18">
        <f>download!AK60</f>
        <v>0</v>
      </c>
      <c r="AL59" s="18">
        <f>download!AL60</f>
        <v>0</v>
      </c>
      <c r="AM59" s="18">
        <f>download!AM60</f>
        <v>38.200000000000003</v>
      </c>
      <c r="AN59" s="18">
        <f>download!AN60</f>
        <v>-2.6</v>
      </c>
      <c r="AO59" s="18">
        <f>download!AO60</f>
        <v>0</v>
      </c>
      <c r="AP59" s="18">
        <f>download!AP60</f>
        <v>-7.8</v>
      </c>
      <c r="AQ59" s="18">
        <f>download!AQ60</f>
        <v>-25.6</v>
      </c>
      <c r="AR59" s="18">
        <f>download!AR60</f>
        <v>0</v>
      </c>
      <c r="AS59" s="18">
        <f>download!AS60</f>
        <v>0</v>
      </c>
      <c r="AT59" s="18">
        <f>download!AT60</f>
        <v>0</v>
      </c>
      <c r="AU59" s="18">
        <f>download!AU60</f>
        <v>0</v>
      </c>
      <c r="AV59" s="18">
        <f>download!AV60</f>
        <v>0</v>
      </c>
      <c r="AW59" s="51">
        <f>download!AW59</f>
        <v>0</v>
      </c>
      <c r="AX59" s="18">
        <f>download!AX60</f>
        <v>0</v>
      </c>
      <c r="AY59" s="18">
        <f>download!AY60</f>
        <v>0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2">
      <c r="A60" s="124" t="str">
        <f>download!A61</f>
        <v>Sep, 2004</v>
      </c>
      <c r="B60" s="18">
        <f>download!B61</f>
        <v>0</v>
      </c>
      <c r="C60" s="18">
        <f>download!C61</f>
        <v>0</v>
      </c>
      <c r="D60" s="18">
        <f>download!D61</f>
        <v>0</v>
      </c>
      <c r="E60" s="18">
        <f>download!E61</f>
        <v>0</v>
      </c>
      <c r="F60" s="18">
        <f>download!F61</f>
        <v>0</v>
      </c>
      <c r="G60" s="18">
        <f>download!G61</f>
        <v>0</v>
      </c>
      <c r="H60" s="18">
        <f>download!H61</f>
        <v>0</v>
      </c>
      <c r="I60" s="18">
        <f>download!I61</f>
        <v>0</v>
      </c>
      <c r="J60" s="18">
        <f>download!J61</f>
        <v>0</v>
      </c>
      <c r="K60" s="18">
        <f>download!K61</f>
        <v>0</v>
      </c>
      <c r="L60" s="18">
        <f>download!L61</f>
        <v>0</v>
      </c>
      <c r="M60" s="18">
        <f>download!M61</f>
        <v>0</v>
      </c>
      <c r="N60" s="18">
        <f>download!N61</f>
        <v>280.8</v>
      </c>
      <c r="O60" s="18">
        <f>download!O61</f>
        <v>0</v>
      </c>
      <c r="P60" s="18">
        <f>download!P61</f>
        <v>0</v>
      </c>
      <c r="Q60" s="18">
        <f>download!Q61</f>
        <v>0</v>
      </c>
      <c r="R60" s="18">
        <f>download!R61</f>
        <v>0</v>
      </c>
      <c r="S60" s="18">
        <f>download!S61</f>
        <v>0</v>
      </c>
      <c r="T60" s="18">
        <f>download!T61</f>
        <v>0</v>
      </c>
      <c r="U60" s="18">
        <f>download!U61</f>
        <v>2.2999999999999998</v>
      </c>
      <c r="V60" s="18">
        <f>download!V61</f>
        <v>0</v>
      </c>
      <c r="W60" s="18">
        <f>download!W61</f>
        <v>0</v>
      </c>
      <c r="X60" s="18">
        <f>download!X61</f>
        <v>0</v>
      </c>
      <c r="Y60" s="18">
        <f>download!Y61</f>
        <v>-0.3</v>
      </c>
      <c r="Z60" s="18">
        <f>download!Z61</f>
        <v>-25.1</v>
      </c>
      <c r="AA60" s="18">
        <f>download!AA61</f>
        <v>-17.100000000000001</v>
      </c>
      <c r="AB60" s="18">
        <f>download!AB61</f>
        <v>0</v>
      </c>
      <c r="AC60" s="18">
        <f>download!AC61</f>
        <v>0</v>
      </c>
      <c r="AD60" s="18">
        <f>download!AD61</f>
        <v>0</v>
      </c>
      <c r="AE60" s="18">
        <f>download!AE61</f>
        <v>0</v>
      </c>
      <c r="AF60" s="18">
        <f>download!AF61</f>
        <v>0</v>
      </c>
      <c r="AG60" s="18">
        <f>download!AG61</f>
        <v>0</v>
      </c>
      <c r="AH60" s="18">
        <f>download!AH61</f>
        <v>-172.2</v>
      </c>
      <c r="AI60" s="18">
        <f>download!AI61</f>
        <v>0</v>
      </c>
      <c r="AJ60" s="18">
        <f>download!AJ61</f>
        <v>0</v>
      </c>
      <c r="AK60" s="18">
        <f>download!AK61</f>
        <v>0</v>
      </c>
      <c r="AL60" s="18">
        <f>download!AL61</f>
        <v>0</v>
      </c>
      <c r="AM60" s="18">
        <f>download!AM61</f>
        <v>36.799999999999997</v>
      </c>
      <c r="AN60" s="18">
        <f>download!AN61</f>
        <v>-2.5</v>
      </c>
      <c r="AO60" s="18">
        <f>download!AO61</f>
        <v>0</v>
      </c>
      <c r="AP60" s="18">
        <f>download!AP61</f>
        <v>-7.5</v>
      </c>
      <c r="AQ60" s="18">
        <f>download!AQ61</f>
        <v>-24.6</v>
      </c>
      <c r="AR60" s="18">
        <f>download!AR61</f>
        <v>0</v>
      </c>
      <c r="AS60" s="18">
        <f>download!AS61</f>
        <v>0</v>
      </c>
      <c r="AT60" s="18">
        <f>download!AT61</f>
        <v>0</v>
      </c>
      <c r="AU60" s="18">
        <f>download!AU61</f>
        <v>0</v>
      </c>
      <c r="AV60" s="18">
        <f>download!AV61</f>
        <v>0</v>
      </c>
      <c r="AW60" s="51">
        <f>download!AW60</f>
        <v>0</v>
      </c>
      <c r="AX60" s="18">
        <f>download!AX61</f>
        <v>0</v>
      </c>
      <c r="AY60" s="18">
        <f>download!AY61</f>
        <v>0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2">
      <c r="A61" s="124" t="str">
        <f>download!A62</f>
        <v>Oct, 2004</v>
      </c>
      <c r="B61" s="18">
        <f>download!B62</f>
        <v>0</v>
      </c>
      <c r="C61" s="18">
        <f>download!C62</f>
        <v>0</v>
      </c>
      <c r="D61" s="18">
        <f>download!D62</f>
        <v>0</v>
      </c>
      <c r="E61" s="18">
        <f>download!E62</f>
        <v>0</v>
      </c>
      <c r="F61" s="18">
        <f>download!F62</f>
        <v>0</v>
      </c>
      <c r="G61" s="18">
        <f>download!G62</f>
        <v>0</v>
      </c>
      <c r="H61" s="18">
        <f>download!H62</f>
        <v>0</v>
      </c>
      <c r="I61" s="18">
        <f>download!I62</f>
        <v>0</v>
      </c>
      <c r="J61" s="18">
        <f>download!J62</f>
        <v>0</v>
      </c>
      <c r="K61" s="18">
        <f>download!K62</f>
        <v>0</v>
      </c>
      <c r="L61" s="18">
        <f>download!L62</f>
        <v>0</v>
      </c>
      <c r="M61" s="18">
        <f>download!M62</f>
        <v>0</v>
      </c>
      <c r="N61" s="18">
        <f>download!N62</f>
        <v>272.3</v>
      </c>
      <c r="O61" s="18">
        <f>download!O62</f>
        <v>0</v>
      </c>
      <c r="P61" s="18">
        <f>download!P62</f>
        <v>0</v>
      </c>
      <c r="Q61" s="18">
        <f>download!Q62</f>
        <v>0</v>
      </c>
      <c r="R61" s="18">
        <f>download!R62</f>
        <v>0</v>
      </c>
      <c r="S61" s="18">
        <f>download!S62</f>
        <v>0</v>
      </c>
      <c r="T61" s="18">
        <f>download!T62</f>
        <v>0</v>
      </c>
      <c r="U61" s="18">
        <f>download!U62</f>
        <v>2.2000000000000002</v>
      </c>
      <c r="V61" s="18">
        <f>download!V62</f>
        <v>0</v>
      </c>
      <c r="W61" s="18">
        <f>download!W62</f>
        <v>0</v>
      </c>
      <c r="X61" s="18">
        <f>download!X62</f>
        <v>0</v>
      </c>
      <c r="Y61" s="18">
        <f>download!Y62</f>
        <v>-0.3</v>
      </c>
      <c r="Z61" s="18">
        <f>download!Z62</f>
        <v>-25.8</v>
      </c>
      <c r="AA61" s="18">
        <f>download!AA62</f>
        <v>-17.600000000000001</v>
      </c>
      <c r="AB61" s="18">
        <f>download!AB62</f>
        <v>0</v>
      </c>
      <c r="AC61" s="18">
        <f>download!AC62</f>
        <v>0</v>
      </c>
      <c r="AD61" s="18">
        <f>download!AD62</f>
        <v>0</v>
      </c>
      <c r="AE61" s="18">
        <f>download!AE62</f>
        <v>0</v>
      </c>
      <c r="AF61" s="18">
        <f>download!AF62</f>
        <v>0</v>
      </c>
      <c r="AG61" s="18">
        <f>download!AG62</f>
        <v>0</v>
      </c>
      <c r="AH61" s="18">
        <f>download!AH62</f>
        <v>-52.9</v>
      </c>
      <c r="AI61" s="18">
        <f>download!AI62</f>
        <v>0</v>
      </c>
      <c r="AJ61" s="18">
        <f>download!AJ62</f>
        <v>0</v>
      </c>
      <c r="AK61" s="18">
        <f>download!AK62</f>
        <v>0</v>
      </c>
      <c r="AL61" s="18">
        <f>download!AL62</f>
        <v>0</v>
      </c>
      <c r="AM61" s="18">
        <f>download!AM62</f>
        <v>37.700000000000003</v>
      </c>
      <c r="AN61" s="18">
        <f>download!AN62</f>
        <v>-2.6</v>
      </c>
      <c r="AO61" s="18">
        <f>download!AO62</f>
        <v>0</v>
      </c>
      <c r="AP61" s="18">
        <f>download!AP62</f>
        <v>-7.7</v>
      </c>
      <c r="AQ61" s="18">
        <f>download!AQ62</f>
        <v>-25.3</v>
      </c>
      <c r="AR61" s="18">
        <f>download!AR62</f>
        <v>0</v>
      </c>
      <c r="AS61" s="18">
        <f>download!AS62</f>
        <v>0</v>
      </c>
      <c r="AT61" s="18">
        <f>download!AT62</f>
        <v>0</v>
      </c>
      <c r="AU61" s="18">
        <f>download!AU62</f>
        <v>0</v>
      </c>
      <c r="AV61" s="18">
        <f>download!AV62</f>
        <v>0</v>
      </c>
      <c r="AW61" s="51">
        <f>download!AW61</f>
        <v>0</v>
      </c>
      <c r="AX61" s="18">
        <f>download!AX62</f>
        <v>0</v>
      </c>
      <c r="AY61" s="18">
        <f>download!AY62</f>
        <v>0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2">
      <c r="A62" s="124" t="str">
        <f>download!A63</f>
        <v>Nov, 2004</v>
      </c>
      <c r="B62" s="18">
        <f>download!B63</f>
        <v>0</v>
      </c>
      <c r="C62" s="18">
        <f>download!C63</f>
        <v>0</v>
      </c>
      <c r="D62" s="18">
        <f>download!D63</f>
        <v>0</v>
      </c>
      <c r="E62" s="18">
        <f>download!E63</f>
        <v>0</v>
      </c>
      <c r="F62" s="18">
        <f>download!F63</f>
        <v>0</v>
      </c>
      <c r="G62" s="18">
        <f>download!G63</f>
        <v>0</v>
      </c>
      <c r="H62" s="18">
        <f>download!H63</f>
        <v>0</v>
      </c>
      <c r="I62" s="18">
        <f>download!I63</f>
        <v>0</v>
      </c>
      <c r="J62" s="18">
        <f>download!J63</f>
        <v>0</v>
      </c>
      <c r="K62" s="18">
        <f>download!K63</f>
        <v>0</v>
      </c>
      <c r="L62" s="18">
        <f>download!L63</f>
        <v>0</v>
      </c>
      <c r="M62" s="18">
        <f>download!M63</f>
        <v>0</v>
      </c>
      <c r="N62" s="18">
        <f>download!N63</f>
        <v>278</v>
      </c>
      <c r="O62" s="18">
        <f>download!O63</f>
        <v>0</v>
      </c>
      <c r="P62" s="18">
        <f>download!P63</f>
        <v>0</v>
      </c>
      <c r="Q62" s="18">
        <f>download!Q63</f>
        <v>0</v>
      </c>
      <c r="R62" s="18">
        <f>download!R63</f>
        <v>0</v>
      </c>
      <c r="S62" s="18">
        <f>download!S63</f>
        <v>0</v>
      </c>
      <c r="T62" s="18">
        <f>download!T63</f>
        <v>0</v>
      </c>
      <c r="U62" s="18">
        <f>download!U63</f>
        <v>2.2000000000000002</v>
      </c>
      <c r="V62" s="18">
        <f>download!V63</f>
        <v>0</v>
      </c>
      <c r="W62" s="18">
        <f>download!W63</f>
        <v>0</v>
      </c>
      <c r="X62" s="18">
        <f>download!X63</f>
        <v>0</v>
      </c>
      <c r="Y62" s="18">
        <f>download!Y63</f>
        <v>-0.4</v>
      </c>
      <c r="Z62" s="18">
        <f>download!Z63</f>
        <v>-24.8</v>
      </c>
      <c r="AA62" s="18">
        <f>download!AA63</f>
        <v>-16.899999999999999</v>
      </c>
      <c r="AB62" s="18">
        <f>download!AB63</f>
        <v>0</v>
      </c>
      <c r="AC62" s="18">
        <f>download!AC63</f>
        <v>0</v>
      </c>
      <c r="AD62" s="18">
        <f>download!AD63</f>
        <v>0</v>
      </c>
      <c r="AE62" s="18">
        <f>download!AE63</f>
        <v>0</v>
      </c>
      <c r="AF62" s="18">
        <f>download!AF63</f>
        <v>0</v>
      </c>
      <c r="AG62" s="18">
        <f>download!AG63</f>
        <v>0</v>
      </c>
      <c r="AH62" s="18">
        <f>download!AH63</f>
        <v>-170.5</v>
      </c>
      <c r="AI62" s="18">
        <f>download!AI63</f>
        <v>0</v>
      </c>
      <c r="AJ62" s="18">
        <f>download!AJ63</f>
        <v>0</v>
      </c>
      <c r="AK62" s="18">
        <f>download!AK63</f>
        <v>0</v>
      </c>
      <c r="AL62" s="18">
        <f>download!AL63</f>
        <v>0</v>
      </c>
      <c r="AM62" s="18">
        <f>download!AM63</f>
        <v>36.4</v>
      </c>
      <c r="AN62" s="18">
        <f>download!AN63</f>
        <v>-2.5</v>
      </c>
      <c r="AO62" s="18">
        <f>download!AO63</f>
        <v>0</v>
      </c>
      <c r="AP62" s="18">
        <f>download!AP63</f>
        <v>-7.5</v>
      </c>
      <c r="AQ62" s="18">
        <f>download!AQ63</f>
        <v>-24.4</v>
      </c>
      <c r="AR62" s="18">
        <f>download!AR63</f>
        <v>0</v>
      </c>
      <c r="AS62" s="18">
        <f>download!AS63</f>
        <v>0</v>
      </c>
      <c r="AT62" s="18">
        <f>download!AT63</f>
        <v>0</v>
      </c>
      <c r="AU62" s="18">
        <f>download!AU63</f>
        <v>0</v>
      </c>
      <c r="AV62" s="18">
        <f>download!AV63</f>
        <v>0</v>
      </c>
      <c r="AW62" s="51">
        <f>download!AW62</f>
        <v>0</v>
      </c>
      <c r="AX62" s="18">
        <f>download!AX63</f>
        <v>0</v>
      </c>
      <c r="AY62" s="18">
        <f>download!AY63</f>
        <v>0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2">
      <c r="A63" s="124" t="str">
        <f>download!A64</f>
        <v>Dec, 2004</v>
      </c>
      <c r="B63" s="18">
        <f>download!B64</f>
        <v>0</v>
      </c>
      <c r="C63" s="18">
        <f>download!C64</f>
        <v>0</v>
      </c>
      <c r="D63" s="18">
        <f>download!D64</f>
        <v>0</v>
      </c>
      <c r="E63" s="18">
        <f>download!E64</f>
        <v>0</v>
      </c>
      <c r="F63" s="18">
        <f>download!F64</f>
        <v>0</v>
      </c>
      <c r="G63" s="18">
        <f>download!G64</f>
        <v>0</v>
      </c>
      <c r="H63" s="18">
        <f>download!H64</f>
        <v>0</v>
      </c>
      <c r="I63" s="18">
        <f>download!I64</f>
        <v>0</v>
      </c>
      <c r="J63" s="18">
        <f>download!J64</f>
        <v>0</v>
      </c>
      <c r="K63" s="18">
        <f>download!K64</f>
        <v>0</v>
      </c>
      <c r="L63" s="18">
        <f>download!L64</f>
        <v>0</v>
      </c>
      <c r="M63" s="18">
        <f>download!M64</f>
        <v>0</v>
      </c>
      <c r="N63" s="18">
        <f>download!N64</f>
        <v>285.8</v>
      </c>
      <c r="O63" s="18">
        <f>download!O64</f>
        <v>0</v>
      </c>
      <c r="P63" s="18">
        <f>download!P64</f>
        <v>0</v>
      </c>
      <c r="Q63" s="18">
        <f>download!Q64</f>
        <v>0</v>
      </c>
      <c r="R63" s="18">
        <f>download!R64</f>
        <v>0</v>
      </c>
      <c r="S63" s="18">
        <f>download!S64</f>
        <v>0</v>
      </c>
      <c r="T63" s="18">
        <f>download!T64</f>
        <v>0</v>
      </c>
      <c r="U63" s="18">
        <f>download!U64</f>
        <v>2.1</v>
      </c>
      <c r="V63" s="18">
        <f>download!V64</f>
        <v>0</v>
      </c>
      <c r="W63" s="18">
        <f>download!W64</f>
        <v>0</v>
      </c>
      <c r="X63" s="18">
        <f>download!X64</f>
        <v>0</v>
      </c>
      <c r="Y63" s="18">
        <f>download!Y64</f>
        <v>-0.9</v>
      </c>
      <c r="Z63" s="18">
        <f>download!Z64</f>
        <v>-25.5</v>
      </c>
      <c r="AA63" s="18">
        <f>download!AA64</f>
        <v>-13</v>
      </c>
      <c r="AB63" s="18">
        <f>download!AB64</f>
        <v>0</v>
      </c>
      <c r="AC63" s="18">
        <f>download!AC64</f>
        <v>0</v>
      </c>
      <c r="AD63" s="18">
        <f>download!AD64</f>
        <v>0</v>
      </c>
      <c r="AE63" s="18">
        <f>download!AE64</f>
        <v>0</v>
      </c>
      <c r="AF63" s="18">
        <f>download!AF64</f>
        <v>0</v>
      </c>
      <c r="AG63" s="18">
        <f>download!AG64</f>
        <v>0</v>
      </c>
      <c r="AH63" s="18">
        <f>download!AH64</f>
        <v>-175.3</v>
      </c>
      <c r="AI63" s="18">
        <f>download!AI64</f>
        <v>0</v>
      </c>
      <c r="AJ63" s="18">
        <f>download!AJ64</f>
        <v>0</v>
      </c>
      <c r="AK63" s="18">
        <f>download!AK64</f>
        <v>0</v>
      </c>
      <c r="AL63" s="18">
        <f>download!AL64</f>
        <v>0</v>
      </c>
      <c r="AM63" s="18">
        <f>download!AM64</f>
        <v>37.299999999999997</v>
      </c>
      <c r="AN63" s="18">
        <f>download!AN64</f>
        <v>-2.6</v>
      </c>
      <c r="AO63" s="18">
        <f>download!AO64</f>
        <v>0</v>
      </c>
      <c r="AP63" s="18">
        <f>download!AP64</f>
        <v>-7.7</v>
      </c>
      <c r="AQ63" s="18">
        <f>download!AQ64</f>
        <v>-20.7</v>
      </c>
      <c r="AR63" s="18">
        <f>download!AR64</f>
        <v>0</v>
      </c>
      <c r="AS63" s="18">
        <f>download!AS64</f>
        <v>0</v>
      </c>
      <c r="AT63" s="18">
        <f>download!AT64</f>
        <v>0</v>
      </c>
      <c r="AU63" s="18">
        <f>download!AU64</f>
        <v>0</v>
      </c>
      <c r="AV63" s="18">
        <f>download!AV64</f>
        <v>0</v>
      </c>
      <c r="AW63" s="51">
        <f>download!AW63</f>
        <v>0</v>
      </c>
      <c r="AX63" s="18">
        <f>download!AX64</f>
        <v>0</v>
      </c>
      <c r="AY63" s="18">
        <f>download!AY64</f>
        <v>0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2">
      <c r="A64" s="124" t="str">
        <f>download!A65</f>
        <v>Jan, 2005</v>
      </c>
      <c r="B64" s="18">
        <f>download!B65</f>
        <v>0</v>
      </c>
      <c r="C64" s="18">
        <f>download!C65</f>
        <v>0</v>
      </c>
      <c r="D64" s="18">
        <f>download!D65</f>
        <v>0</v>
      </c>
      <c r="E64" s="18">
        <f>download!E65</f>
        <v>0</v>
      </c>
      <c r="F64" s="18">
        <f>download!F65</f>
        <v>0</v>
      </c>
      <c r="G64" s="18">
        <f>download!G65</f>
        <v>0</v>
      </c>
      <c r="H64" s="18">
        <f>download!H65</f>
        <v>0</v>
      </c>
      <c r="I64" s="18">
        <f>download!I65</f>
        <v>0</v>
      </c>
      <c r="J64" s="18">
        <f>download!J65</f>
        <v>0</v>
      </c>
      <c r="K64" s="18">
        <f>download!K65</f>
        <v>0</v>
      </c>
      <c r="L64" s="18">
        <f>download!L65</f>
        <v>0</v>
      </c>
      <c r="M64" s="18">
        <f>download!M65</f>
        <v>0</v>
      </c>
      <c r="N64" s="18">
        <f>download!N65</f>
        <v>284.39999999999998</v>
      </c>
      <c r="O64" s="18">
        <f>download!O65</f>
        <v>0</v>
      </c>
      <c r="P64" s="18">
        <f>download!P65</f>
        <v>0</v>
      </c>
      <c r="Q64" s="18">
        <f>download!Q65</f>
        <v>0</v>
      </c>
      <c r="R64" s="18">
        <f>download!R65</f>
        <v>0</v>
      </c>
      <c r="S64" s="18">
        <f>download!S65</f>
        <v>0</v>
      </c>
      <c r="T64" s="18">
        <f>download!T65</f>
        <v>0</v>
      </c>
      <c r="U64" s="18">
        <f>download!U65</f>
        <v>2</v>
      </c>
      <c r="V64" s="18">
        <f>download!V65</f>
        <v>0</v>
      </c>
      <c r="W64" s="18">
        <f>download!W65</f>
        <v>0</v>
      </c>
      <c r="X64" s="18">
        <f>download!X65</f>
        <v>0</v>
      </c>
      <c r="Y64" s="18">
        <f>download!Y65</f>
        <v>-0.6</v>
      </c>
      <c r="Z64" s="18">
        <f>download!Z65</f>
        <v>0.1</v>
      </c>
      <c r="AA64" s="18">
        <f>download!AA65</f>
        <v>-13</v>
      </c>
      <c r="AB64" s="18">
        <f>download!AB65</f>
        <v>0</v>
      </c>
      <c r="AC64" s="18">
        <f>download!AC65</f>
        <v>0</v>
      </c>
      <c r="AD64" s="18">
        <f>download!AD65</f>
        <v>0</v>
      </c>
      <c r="AE64" s="18">
        <f>download!AE65</f>
        <v>0</v>
      </c>
      <c r="AF64" s="18">
        <f>download!AF65</f>
        <v>0</v>
      </c>
      <c r="AG64" s="18">
        <f>download!AG65</f>
        <v>0</v>
      </c>
      <c r="AH64" s="18">
        <f>download!AH65</f>
        <v>-174.4</v>
      </c>
      <c r="AI64" s="18">
        <f>download!AI65</f>
        <v>0</v>
      </c>
      <c r="AJ64" s="18">
        <f>download!AJ65</f>
        <v>0</v>
      </c>
      <c r="AK64" s="18">
        <f>download!AK65</f>
        <v>0</v>
      </c>
      <c r="AL64" s="18">
        <f>download!AL65</f>
        <v>0</v>
      </c>
      <c r="AM64" s="18">
        <f>download!AM65</f>
        <v>37.1</v>
      </c>
      <c r="AN64" s="18">
        <f>download!AN65</f>
        <v>-2.5</v>
      </c>
      <c r="AO64" s="18">
        <f>download!AO65</f>
        <v>0</v>
      </c>
      <c r="AP64" s="18">
        <f>download!AP65</f>
        <v>-7.6</v>
      </c>
      <c r="AQ64" s="18">
        <f>download!AQ65</f>
        <v>-20.6</v>
      </c>
      <c r="AR64" s="18">
        <f>download!AR65</f>
        <v>0</v>
      </c>
      <c r="AS64" s="18">
        <f>download!AS65</f>
        <v>0</v>
      </c>
      <c r="AT64" s="18">
        <f>download!AT65</f>
        <v>0</v>
      </c>
      <c r="AU64" s="18">
        <f>download!AU65</f>
        <v>0</v>
      </c>
      <c r="AV64" s="18">
        <f>download!AV65</f>
        <v>0</v>
      </c>
      <c r="AW64" s="51">
        <f>download!AW64</f>
        <v>0</v>
      </c>
      <c r="AX64" s="18">
        <f>download!AX65</f>
        <v>0</v>
      </c>
      <c r="AY64" s="18">
        <f>download!AY65</f>
        <v>0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2">
      <c r="A65" s="124" t="str">
        <f>download!A66</f>
        <v>Feb, 2005</v>
      </c>
      <c r="B65" s="18">
        <f>download!B66</f>
        <v>0</v>
      </c>
      <c r="C65" s="18">
        <f>download!C66</f>
        <v>0</v>
      </c>
      <c r="D65" s="18">
        <f>download!D66</f>
        <v>0</v>
      </c>
      <c r="E65" s="18">
        <f>download!E66</f>
        <v>0</v>
      </c>
      <c r="F65" s="18">
        <f>download!F66</f>
        <v>0</v>
      </c>
      <c r="G65" s="18">
        <f>download!G66</f>
        <v>0</v>
      </c>
      <c r="H65" s="18">
        <f>download!H66</f>
        <v>0</v>
      </c>
      <c r="I65" s="18">
        <f>download!I66</f>
        <v>0</v>
      </c>
      <c r="J65" s="18">
        <f>download!J66</f>
        <v>0</v>
      </c>
      <c r="K65" s="18">
        <f>download!K66</f>
        <v>0</v>
      </c>
      <c r="L65" s="18">
        <f>download!L66</f>
        <v>0</v>
      </c>
      <c r="M65" s="18">
        <f>download!M66</f>
        <v>0</v>
      </c>
      <c r="N65" s="18">
        <f>download!N66</f>
        <v>255.7</v>
      </c>
      <c r="O65" s="18">
        <f>download!O66</f>
        <v>0</v>
      </c>
      <c r="P65" s="18">
        <f>download!P66</f>
        <v>0</v>
      </c>
      <c r="Q65" s="18">
        <f>download!Q66</f>
        <v>0</v>
      </c>
      <c r="R65" s="18">
        <f>download!R66</f>
        <v>0</v>
      </c>
      <c r="S65" s="18">
        <f>download!S66</f>
        <v>0</v>
      </c>
      <c r="T65" s="18">
        <f>download!T66</f>
        <v>0</v>
      </c>
      <c r="U65" s="18">
        <f>download!U66</f>
        <v>2</v>
      </c>
      <c r="V65" s="18">
        <f>download!V66</f>
        <v>0</v>
      </c>
      <c r="W65" s="18">
        <f>download!W66</f>
        <v>0</v>
      </c>
      <c r="X65" s="18">
        <f>download!X66</f>
        <v>0</v>
      </c>
      <c r="Y65" s="18">
        <f>download!Y66</f>
        <v>-0.5</v>
      </c>
      <c r="Z65" s="18">
        <f>download!Z66</f>
        <v>0.1</v>
      </c>
      <c r="AA65" s="18">
        <f>download!AA66</f>
        <v>-11.7</v>
      </c>
      <c r="AB65" s="18">
        <f>download!AB66</f>
        <v>0</v>
      </c>
      <c r="AC65" s="18">
        <f>download!AC66</f>
        <v>0</v>
      </c>
      <c r="AD65" s="18">
        <f>download!AD66</f>
        <v>0</v>
      </c>
      <c r="AE65" s="18">
        <f>download!AE66</f>
        <v>0</v>
      </c>
      <c r="AF65" s="18">
        <f>download!AF66</f>
        <v>0</v>
      </c>
      <c r="AG65" s="18">
        <f>download!AG66</f>
        <v>0</v>
      </c>
      <c r="AH65" s="18">
        <f>download!AH66</f>
        <v>-156.69999999999999</v>
      </c>
      <c r="AI65" s="18">
        <f>download!AI66</f>
        <v>0</v>
      </c>
      <c r="AJ65" s="18">
        <f>download!AJ66</f>
        <v>0</v>
      </c>
      <c r="AK65" s="18">
        <f>download!AK66</f>
        <v>0</v>
      </c>
      <c r="AL65" s="18">
        <f>download!AL66</f>
        <v>0</v>
      </c>
      <c r="AM65" s="18">
        <f>download!AM66</f>
        <v>33.4</v>
      </c>
      <c r="AN65" s="18">
        <f>download!AN66</f>
        <v>-2.2999999999999998</v>
      </c>
      <c r="AO65" s="18">
        <f>download!AO66</f>
        <v>0</v>
      </c>
      <c r="AP65" s="18">
        <f>download!AP66</f>
        <v>-6.9</v>
      </c>
      <c r="AQ65" s="18">
        <f>download!AQ66</f>
        <v>-18.5</v>
      </c>
      <c r="AR65" s="18">
        <f>download!AR66</f>
        <v>0</v>
      </c>
      <c r="AS65" s="18">
        <f>download!AS66</f>
        <v>0</v>
      </c>
      <c r="AT65" s="18">
        <f>download!AT66</f>
        <v>0</v>
      </c>
      <c r="AU65" s="18">
        <f>download!AU66</f>
        <v>0</v>
      </c>
      <c r="AV65" s="18">
        <f>download!AV66</f>
        <v>0</v>
      </c>
      <c r="AW65" s="51">
        <f>download!AW65</f>
        <v>0</v>
      </c>
      <c r="AX65" s="18">
        <f>download!AX66</f>
        <v>0</v>
      </c>
      <c r="AY65" s="18">
        <f>download!AY66</f>
        <v>0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2">
      <c r="A66" s="124" t="str">
        <f>download!A67</f>
        <v>Mar, 2005</v>
      </c>
      <c r="B66" s="18">
        <f>download!B67</f>
        <v>0</v>
      </c>
      <c r="C66" s="18">
        <f>download!C67</f>
        <v>0</v>
      </c>
      <c r="D66" s="18">
        <f>download!D67</f>
        <v>0</v>
      </c>
      <c r="E66" s="18">
        <f>download!E67</f>
        <v>0</v>
      </c>
      <c r="F66" s="18">
        <f>download!F67</f>
        <v>0</v>
      </c>
      <c r="G66" s="18">
        <f>download!G67</f>
        <v>0</v>
      </c>
      <c r="H66" s="18">
        <f>download!H67</f>
        <v>0</v>
      </c>
      <c r="I66" s="18">
        <f>download!I67</f>
        <v>0</v>
      </c>
      <c r="J66" s="18">
        <f>download!J67</f>
        <v>0</v>
      </c>
      <c r="K66" s="18">
        <f>download!K67</f>
        <v>0</v>
      </c>
      <c r="L66" s="18">
        <f>download!L67</f>
        <v>0</v>
      </c>
      <c r="M66" s="18">
        <f>download!M67</f>
        <v>0</v>
      </c>
      <c r="N66" s="18">
        <f>download!N67</f>
        <v>281.60000000000002</v>
      </c>
      <c r="O66" s="18">
        <f>download!O67</f>
        <v>0</v>
      </c>
      <c r="P66" s="18">
        <f>download!P67</f>
        <v>0</v>
      </c>
      <c r="Q66" s="18">
        <f>download!Q67</f>
        <v>0</v>
      </c>
      <c r="R66" s="18">
        <f>download!R67</f>
        <v>0</v>
      </c>
      <c r="S66" s="18">
        <f>download!S67</f>
        <v>0</v>
      </c>
      <c r="T66" s="18">
        <f>download!T67</f>
        <v>0</v>
      </c>
      <c r="U66" s="18">
        <f>download!U67</f>
        <v>1.9</v>
      </c>
      <c r="V66" s="18">
        <f>download!V67</f>
        <v>0</v>
      </c>
      <c r="W66" s="18">
        <f>download!W67</f>
        <v>0</v>
      </c>
      <c r="X66" s="18">
        <f>download!X67</f>
        <v>0</v>
      </c>
      <c r="Y66" s="18">
        <f>download!Y67</f>
        <v>-0.3</v>
      </c>
      <c r="Z66" s="18">
        <f>download!Z67</f>
        <v>0.1</v>
      </c>
      <c r="AA66" s="18">
        <f>download!AA67</f>
        <v>-17.100000000000001</v>
      </c>
      <c r="AB66" s="18">
        <f>download!AB67</f>
        <v>0</v>
      </c>
      <c r="AC66" s="18">
        <f>download!AC67</f>
        <v>0</v>
      </c>
      <c r="AD66" s="18">
        <f>download!AD67</f>
        <v>0</v>
      </c>
      <c r="AE66" s="18">
        <f>download!AE67</f>
        <v>0</v>
      </c>
      <c r="AF66" s="18">
        <f>download!AF67</f>
        <v>0</v>
      </c>
      <c r="AG66" s="18">
        <f>download!AG67</f>
        <v>0</v>
      </c>
      <c r="AH66" s="18">
        <f>download!AH67</f>
        <v>-172.7</v>
      </c>
      <c r="AI66" s="18">
        <f>download!AI67</f>
        <v>0</v>
      </c>
      <c r="AJ66" s="18">
        <f>download!AJ67</f>
        <v>0</v>
      </c>
      <c r="AK66" s="18">
        <f>download!AK67</f>
        <v>0</v>
      </c>
      <c r="AL66" s="18">
        <f>download!AL67</f>
        <v>0</v>
      </c>
      <c r="AM66" s="18">
        <f>download!AM67</f>
        <v>36.6</v>
      </c>
      <c r="AN66" s="18">
        <f>download!AN67</f>
        <v>-2.5</v>
      </c>
      <c r="AO66" s="18">
        <f>download!AO67</f>
        <v>0</v>
      </c>
      <c r="AP66" s="18">
        <f>download!AP67</f>
        <v>-7.6</v>
      </c>
      <c r="AQ66" s="18">
        <f>download!AQ67</f>
        <v>-24.7</v>
      </c>
      <c r="AR66" s="18">
        <f>download!AR67</f>
        <v>0</v>
      </c>
      <c r="AS66" s="18">
        <f>download!AS67</f>
        <v>0</v>
      </c>
      <c r="AT66" s="18">
        <f>download!AT67</f>
        <v>0</v>
      </c>
      <c r="AU66" s="18">
        <f>download!AU67</f>
        <v>0</v>
      </c>
      <c r="AV66" s="18">
        <f>download!AV67</f>
        <v>0</v>
      </c>
      <c r="AW66" s="51">
        <f>download!AW66</f>
        <v>0</v>
      </c>
      <c r="AX66" s="18">
        <f>download!AX67</f>
        <v>0</v>
      </c>
      <c r="AY66" s="18">
        <f>download!AY67</f>
        <v>0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2">
      <c r="A67" s="124" t="str">
        <f>download!A68</f>
        <v>Apr, 2005</v>
      </c>
      <c r="B67" s="18">
        <f>download!B68</f>
        <v>0</v>
      </c>
      <c r="C67" s="18">
        <f>download!C68</f>
        <v>0</v>
      </c>
      <c r="D67" s="18">
        <f>download!D68</f>
        <v>0</v>
      </c>
      <c r="E67" s="18">
        <f>download!E68</f>
        <v>0</v>
      </c>
      <c r="F67" s="18">
        <f>download!F68</f>
        <v>0</v>
      </c>
      <c r="G67" s="18">
        <f>download!G68</f>
        <v>0</v>
      </c>
      <c r="H67" s="18">
        <f>download!H68</f>
        <v>0</v>
      </c>
      <c r="I67" s="18">
        <f>download!I68</f>
        <v>0</v>
      </c>
      <c r="J67" s="18">
        <f>download!J68</f>
        <v>0</v>
      </c>
      <c r="K67" s="18">
        <f>download!K68</f>
        <v>0</v>
      </c>
      <c r="L67" s="18">
        <f>download!L68</f>
        <v>0</v>
      </c>
      <c r="M67" s="18">
        <f>download!M68</f>
        <v>0</v>
      </c>
      <c r="N67" s="18">
        <f>download!N68</f>
        <v>271.10000000000002</v>
      </c>
      <c r="O67" s="18">
        <f>download!O68</f>
        <v>0</v>
      </c>
      <c r="P67" s="18">
        <f>download!P68</f>
        <v>0</v>
      </c>
      <c r="Q67" s="18">
        <f>download!Q68</f>
        <v>0</v>
      </c>
      <c r="R67" s="18">
        <f>download!R68</f>
        <v>0</v>
      </c>
      <c r="S67" s="18">
        <f>download!S68</f>
        <v>0</v>
      </c>
      <c r="T67" s="18">
        <f>download!T68</f>
        <v>0</v>
      </c>
      <c r="U67" s="18">
        <f>download!U68</f>
        <v>1.9</v>
      </c>
      <c r="V67" s="18">
        <f>download!V68</f>
        <v>0</v>
      </c>
      <c r="W67" s="18">
        <f>download!W68</f>
        <v>0</v>
      </c>
      <c r="X67" s="18">
        <f>download!X68</f>
        <v>0</v>
      </c>
      <c r="Y67" s="18">
        <f>download!Y68</f>
        <v>-0.3</v>
      </c>
      <c r="Z67" s="18">
        <f>download!Z68</f>
        <v>0.1</v>
      </c>
      <c r="AA67" s="18">
        <f>download!AA68</f>
        <v>-16.5</v>
      </c>
      <c r="AB67" s="18">
        <f>download!AB68</f>
        <v>0</v>
      </c>
      <c r="AC67" s="18">
        <f>download!AC68</f>
        <v>0</v>
      </c>
      <c r="AD67" s="18">
        <f>download!AD68</f>
        <v>0</v>
      </c>
      <c r="AE67" s="18">
        <f>download!AE68</f>
        <v>0</v>
      </c>
      <c r="AF67" s="18">
        <f>download!AF68</f>
        <v>0</v>
      </c>
      <c r="AG67" s="18">
        <f>download!AG68</f>
        <v>0</v>
      </c>
      <c r="AH67" s="18">
        <f>download!AH68</f>
        <v>-166.2</v>
      </c>
      <c r="AI67" s="18">
        <f>download!AI68</f>
        <v>0</v>
      </c>
      <c r="AJ67" s="18">
        <f>download!AJ68</f>
        <v>0</v>
      </c>
      <c r="AK67" s="18">
        <f>download!AK68</f>
        <v>0</v>
      </c>
      <c r="AL67" s="18">
        <f>download!AL68</f>
        <v>0</v>
      </c>
      <c r="AM67" s="18">
        <f>download!AM68</f>
        <v>35.299999999999997</v>
      </c>
      <c r="AN67" s="18">
        <f>download!AN68</f>
        <v>-2.4</v>
      </c>
      <c r="AO67" s="18">
        <f>download!AO68</f>
        <v>0</v>
      </c>
      <c r="AP67" s="18">
        <f>download!AP68</f>
        <v>-7.3</v>
      </c>
      <c r="AQ67" s="18">
        <f>download!AQ68</f>
        <v>-23.8</v>
      </c>
      <c r="AR67" s="18">
        <f>download!AR68</f>
        <v>0</v>
      </c>
      <c r="AS67" s="18">
        <f>download!AS68</f>
        <v>0</v>
      </c>
      <c r="AT67" s="18">
        <f>download!AT68</f>
        <v>0</v>
      </c>
      <c r="AU67" s="18">
        <f>download!AU68</f>
        <v>0</v>
      </c>
      <c r="AV67" s="18">
        <f>download!AV68</f>
        <v>0</v>
      </c>
      <c r="AW67" s="51">
        <f>download!AW67</f>
        <v>0</v>
      </c>
      <c r="AX67" s="18">
        <f>download!AX68</f>
        <v>0</v>
      </c>
      <c r="AY67" s="18">
        <f>download!AY68</f>
        <v>0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2">
      <c r="A68" s="124" t="str">
        <f>download!A69</f>
        <v>May, 2005</v>
      </c>
      <c r="B68" s="18">
        <f>download!B69</f>
        <v>0</v>
      </c>
      <c r="C68" s="18">
        <f>download!C69</f>
        <v>0</v>
      </c>
      <c r="D68" s="18">
        <f>download!D69</f>
        <v>0</v>
      </c>
      <c r="E68" s="18">
        <f>download!E69</f>
        <v>0</v>
      </c>
      <c r="F68" s="18">
        <f>download!F69</f>
        <v>0</v>
      </c>
      <c r="G68" s="18">
        <f>download!G69</f>
        <v>0</v>
      </c>
      <c r="H68" s="18">
        <f>download!H69</f>
        <v>0</v>
      </c>
      <c r="I68" s="18">
        <f>download!I69</f>
        <v>0</v>
      </c>
      <c r="J68" s="18">
        <f>download!J69</f>
        <v>0</v>
      </c>
      <c r="K68" s="18">
        <f>download!K69</f>
        <v>0</v>
      </c>
      <c r="L68" s="18">
        <f>download!L69</f>
        <v>0</v>
      </c>
      <c r="M68" s="18">
        <f>download!M69</f>
        <v>0</v>
      </c>
      <c r="N68" s="18">
        <f>download!N69</f>
        <v>262.89999999999998</v>
      </c>
      <c r="O68" s="18">
        <f>download!O69</f>
        <v>0</v>
      </c>
      <c r="P68" s="18">
        <f>download!P69</f>
        <v>0</v>
      </c>
      <c r="Q68" s="18">
        <f>download!Q69</f>
        <v>0</v>
      </c>
      <c r="R68" s="18">
        <f>download!R69</f>
        <v>0</v>
      </c>
      <c r="S68" s="18">
        <f>download!S69</f>
        <v>0</v>
      </c>
      <c r="T68" s="18">
        <f>download!T69</f>
        <v>0</v>
      </c>
      <c r="U68" s="18">
        <f>download!U69</f>
        <v>1.8</v>
      </c>
      <c r="V68" s="18">
        <f>download!V69</f>
        <v>0</v>
      </c>
      <c r="W68" s="18">
        <f>download!W69</f>
        <v>0</v>
      </c>
      <c r="X68" s="18">
        <f>download!X69</f>
        <v>0</v>
      </c>
      <c r="Y68" s="18">
        <f>download!Y69</f>
        <v>-0.3</v>
      </c>
      <c r="Z68" s="18">
        <f>download!Z69</f>
        <v>0.1</v>
      </c>
      <c r="AA68" s="18">
        <f>download!AA69</f>
        <v>-17</v>
      </c>
      <c r="AB68" s="18">
        <f>download!AB69</f>
        <v>0</v>
      </c>
      <c r="AC68" s="18">
        <f>download!AC69</f>
        <v>0</v>
      </c>
      <c r="AD68" s="18">
        <f>download!AD69</f>
        <v>0</v>
      </c>
      <c r="AE68" s="18">
        <f>download!AE69</f>
        <v>0</v>
      </c>
      <c r="AF68" s="18">
        <f>download!AF69</f>
        <v>0</v>
      </c>
      <c r="AG68" s="18">
        <f>download!AG69</f>
        <v>0</v>
      </c>
      <c r="AH68" s="18">
        <f>download!AH69</f>
        <v>-51</v>
      </c>
      <c r="AI68" s="18">
        <f>download!AI69</f>
        <v>0</v>
      </c>
      <c r="AJ68" s="18">
        <f>download!AJ69</f>
        <v>0</v>
      </c>
      <c r="AK68" s="18">
        <f>download!AK69</f>
        <v>0</v>
      </c>
      <c r="AL68" s="18">
        <f>download!AL69</f>
        <v>0</v>
      </c>
      <c r="AM68" s="18">
        <f>download!AM69</f>
        <v>36.200000000000003</v>
      </c>
      <c r="AN68" s="18">
        <f>download!AN69</f>
        <v>-2.5</v>
      </c>
      <c r="AO68" s="18">
        <f>download!AO69</f>
        <v>0</v>
      </c>
      <c r="AP68" s="18">
        <f>download!AP69</f>
        <v>-7.5</v>
      </c>
      <c r="AQ68" s="18">
        <f>download!AQ69</f>
        <v>-24.4</v>
      </c>
      <c r="AR68" s="18">
        <f>download!AR69</f>
        <v>0</v>
      </c>
      <c r="AS68" s="18">
        <f>download!AS69</f>
        <v>0</v>
      </c>
      <c r="AT68" s="18">
        <f>download!AT69</f>
        <v>0</v>
      </c>
      <c r="AU68" s="18">
        <f>download!AU69</f>
        <v>0</v>
      </c>
      <c r="AV68" s="18">
        <f>download!AV69</f>
        <v>0</v>
      </c>
      <c r="AW68" s="51">
        <f>download!AW68</f>
        <v>0</v>
      </c>
      <c r="AX68" s="18">
        <f>download!AX69</f>
        <v>0</v>
      </c>
      <c r="AY68" s="18">
        <f>download!AY69</f>
        <v>0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2">
      <c r="A69" s="124" t="str">
        <f>download!A70</f>
        <v>Jun, 2005</v>
      </c>
      <c r="B69" s="18">
        <f>download!B70</f>
        <v>0</v>
      </c>
      <c r="C69" s="18">
        <f>download!C70</f>
        <v>0</v>
      </c>
      <c r="D69" s="18">
        <f>download!D70</f>
        <v>0</v>
      </c>
      <c r="E69" s="18">
        <f>download!E70</f>
        <v>0</v>
      </c>
      <c r="F69" s="18">
        <f>download!F70</f>
        <v>0</v>
      </c>
      <c r="G69" s="18">
        <f>download!G70</f>
        <v>0</v>
      </c>
      <c r="H69" s="18">
        <f>download!H70</f>
        <v>0</v>
      </c>
      <c r="I69" s="18">
        <f>download!I70</f>
        <v>0</v>
      </c>
      <c r="J69" s="18">
        <f>download!J70</f>
        <v>0</v>
      </c>
      <c r="K69" s="18">
        <f>download!K70</f>
        <v>0</v>
      </c>
      <c r="L69" s="18">
        <f>download!L70</f>
        <v>0</v>
      </c>
      <c r="M69" s="18">
        <f>download!M70</f>
        <v>0</v>
      </c>
      <c r="N69" s="18">
        <f>download!N70</f>
        <v>268.39999999999998</v>
      </c>
      <c r="O69" s="18">
        <f>download!O70</f>
        <v>0</v>
      </c>
      <c r="P69" s="18">
        <f>download!P70</f>
        <v>0</v>
      </c>
      <c r="Q69" s="18">
        <f>download!Q70</f>
        <v>0</v>
      </c>
      <c r="R69" s="18">
        <f>download!R70</f>
        <v>0</v>
      </c>
      <c r="S69" s="18">
        <f>download!S70</f>
        <v>0</v>
      </c>
      <c r="T69" s="18">
        <f>download!T70</f>
        <v>0</v>
      </c>
      <c r="U69" s="18">
        <f>download!U70</f>
        <v>1.8</v>
      </c>
      <c r="V69" s="18">
        <f>download!V70</f>
        <v>0</v>
      </c>
      <c r="W69" s="18">
        <f>download!W70</f>
        <v>0</v>
      </c>
      <c r="X69" s="18">
        <f>download!X70</f>
        <v>0</v>
      </c>
      <c r="Y69" s="18">
        <f>download!Y70</f>
        <v>-0.3</v>
      </c>
      <c r="Z69" s="18">
        <f>download!Z70</f>
        <v>0.1</v>
      </c>
      <c r="AA69" s="18">
        <f>download!AA70</f>
        <v>-16.3</v>
      </c>
      <c r="AB69" s="18">
        <f>download!AB70</f>
        <v>0</v>
      </c>
      <c r="AC69" s="18">
        <f>download!AC70</f>
        <v>0</v>
      </c>
      <c r="AD69" s="18">
        <f>download!AD70</f>
        <v>0</v>
      </c>
      <c r="AE69" s="18">
        <f>download!AE70</f>
        <v>0</v>
      </c>
      <c r="AF69" s="18">
        <f>download!AF70</f>
        <v>0</v>
      </c>
      <c r="AG69" s="18">
        <f>download!AG70</f>
        <v>0</v>
      </c>
      <c r="AH69" s="18">
        <f>download!AH70</f>
        <v>-164.5</v>
      </c>
      <c r="AI69" s="18">
        <f>download!AI70</f>
        <v>0</v>
      </c>
      <c r="AJ69" s="18">
        <f>download!AJ70</f>
        <v>0</v>
      </c>
      <c r="AK69" s="18">
        <f>download!AK70</f>
        <v>0</v>
      </c>
      <c r="AL69" s="18">
        <f>download!AL70</f>
        <v>0</v>
      </c>
      <c r="AM69" s="18">
        <f>download!AM70</f>
        <v>34.799999999999997</v>
      </c>
      <c r="AN69" s="18">
        <f>download!AN70</f>
        <v>-2.4</v>
      </c>
      <c r="AO69" s="18">
        <f>download!AO70</f>
        <v>0</v>
      </c>
      <c r="AP69" s="18">
        <f>download!AP70</f>
        <v>-7.2</v>
      </c>
      <c r="AQ69" s="18">
        <f>download!AQ70</f>
        <v>-23.5</v>
      </c>
      <c r="AR69" s="18">
        <f>download!AR70</f>
        <v>0</v>
      </c>
      <c r="AS69" s="18">
        <f>download!AS70</f>
        <v>0</v>
      </c>
      <c r="AT69" s="18">
        <f>download!AT70</f>
        <v>0</v>
      </c>
      <c r="AU69" s="18">
        <f>download!AU70</f>
        <v>0</v>
      </c>
      <c r="AV69" s="18">
        <f>download!AV70</f>
        <v>0</v>
      </c>
      <c r="AW69" s="51">
        <f>download!AW69</f>
        <v>0</v>
      </c>
      <c r="AX69" s="18">
        <f>download!AX70</f>
        <v>0</v>
      </c>
      <c r="AY69" s="18">
        <f>download!AY70</f>
        <v>0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2">
      <c r="A70" s="124" t="str">
        <f>download!A71</f>
        <v>Jul, 2005</v>
      </c>
      <c r="B70" s="18">
        <f>download!B71</f>
        <v>0</v>
      </c>
      <c r="C70" s="18">
        <f>download!C71</f>
        <v>0</v>
      </c>
      <c r="D70" s="18">
        <f>download!D71</f>
        <v>0</v>
      </c>
      <c r="E70" s="18">
        <f>download!E71</f>
        <v>0</v>
      </c>
      <c r="F70" s="18">
        <f>download!F71</f>
        <v>0</v>
      </c>
      <c r="G70" s="18">
        <f>download!G71</f>
        <v>0</v>
      </c>
      <c r="H70" s="18">
        <f>download!H71</f>
        <v>0</v>
      </c>
      <c r="I70" s="18">
        <f>download!I71</f>
        <v>0</v>
      </c>
      <c r="J70" s="18">
        <f>download!J71</f>
        <v>0</v>
      </c>
      <c r="K70" s="18">
        <f>download!K71</f>
        <v>0</v>
      </c>
      <c r="L70" s="18">
        <f>download!L71</f>
        <v>0</v>
      </c>
      <c r="M70" s="18">
        <f>download!M71</f>
        <v>0</v>
      </c>
      <c r="N70" s="18">
        <f>download!N71</f>
        <v>275.89999999999998</v>
      </c>
      <c r="O70" s="18">
        <f>download!O71</f>
        <v>0</v>
      </c>
      <c r="P70" s="18">
        <f>download!P71</f>
        <v>0</v>
      </c>
      <c r="Q70" s="18">
        <f>download!Q71</f>
        <v>0</v>
      </c>
      <c r="R70" s="18">
        <f>download!R71</f>
        <v>0</v>
      </c>
      <c r="S70" s="18">
        <f>download!S71</f>
        <v>0</v>
      </c>
      <c r="T70" s="18">
        <f>download!T71</f>
        <v>0</v>
      </c>
      <c r="U70" s="18">
        <f>download!U71</f>
        <v>1.7</v>
      </c>
      <c r="V70" s="18">
        <f>download!V71</f>
        <v>0</v>
      </c>
      <c r="W70" s="18">
        <f>download!W71</f>
        <v>0</v>
      </c>
      <c r="X70" s="18">
        <f>download!X71</f>
        <v>0</v>
      </c>
      <c r="Y70" s="18">
        <f>download!Y71</f>
        <v>-0.3</v>
      </c>
      <c r="Z70" s="18">
        <f>download!Z71</f>
        <v>0.1</v>
      </c>
      <c r="AA70" s="18">
        <f>download!AA71</f>
        <v>-16.8</v>
      </c>
      <c r="AB70" s="18">
        <f>download!AB71</f>
        <v>0</v>
      </c>
      <c r="AC70" s="18">
        <f>download!AC71</f>
        <v>0</v>
      </c>
      <c r="AD70" s="18">
        <f>download!AD71</f>
        <v>0</v>
      </c>
      <c r="AE70" s="18">
        <f>download!AE71</f>
        <v>0</v>
      </c>
      <c r="AF70" s="18">
        <f>download!AF71</f>
        <v>0</v>
      </c>
      <c r="AG70" s="18">
        <f>download!AG71</f>
        <v>0</v>
      </c>
      <c r="AH70" s="18">
        <f>download!AH71</f>
        <v>-169.2</v>
      </c>
      <c r="AI70" s="18">
        <f>download!AI71</f>
        <v>0</v>
      </c>
      <c r="AJ70" s="18">
        <f>download!AJ71</f>
        <v>0</v>
      </c>
      <c r="AK70" s="18">
        <f>download!AK71</f>
        <v>0</v>
      </c>
      <c r="AL70" s="18">
        <f>download!AL71</f>
        <v>0</v>
      </c>
      <c r="AM70" s="18">
        <f>download!AM71</f>
        <v>35.700000000000003</v>
      </c>
      <c r="AN70" s="18">
        <f>download!AN71</f>
        <v>-2.5</v>
      </c>
      <c r="AO70" s="18">
        <f>download!AO71</f>
        <v>0</v>
      </c>
      <c r="AP70" s="18">
        <f>download!AP71</f>
        <v>-7.4</v>
      </c>
      <c r="AQ70" s="18">
        <f>download!AQ71</f>
        <v>-24.2</v>
      </c>
      <c r="AR70" s="18">
        <f>download!AR71</f>
        <v>0</v>
      </c>
      <c r="AS70" s="18">
        <f>download!AS71</f>
        <v>0</v>
      </c>
      <c r="AT70" s="18">
        <f>download!AT71</f>
        <v>0</v>
      </c>
      <c r="AU70" s="18">
        <f>download!AU71</f>
        <v>0</v>
      </c>
      <c r="AV70" s="18">
        <f>download!AV71</f>
        <v>0</v>
      </c>
      <c r="AW70" s="51">
        <f>download!AW70</f>
        <v>0</v>
      </c>
      <c r="AX70" s="18">
        <f>download!AX71</f>
        <v>0</v>
      </c>
      <c r="AY70" s="18">
        <f>download!AY71</f>
        <v>0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2">
      <c r="A71" s="124" t="str">
        <f>download!A72</f>
        <v>Aug, 2005</v>
      </c>
      <c r="B71" s="18">
        <f>download!B72</f>
        <v>0</v>
      </c>
      <c r="C71" s="18">
        <f>download!C72</f>
        <v>0</v>
      </c>
      <c r="D71" s="18">
        <f>download!D72</f>
        <v>0</v>
      </c>
      <c r="E71" s="18">
        <f>download!E72</f>
        <v>0</v>
      </c>
      <c r="F71" s="18">
        <f>download!F72</f>
        <v>0</v>
      </c>
      <c r="G71" s="18">
        <f>download!G72</f>
        <v>0</v>
      </c>
      <c r="H71" s="18">
        <f>download!H72</f>
        <v>0</v>
      </c>
      <c r="I71" s="18">
        <f>download!I72</f>
        <v>0</v>
      </c>
      <c r="J71" s="18">
        <f>download!J72</f>
        <v>0</v>
      </c>
      <c r="K71" s="18">
        <f>download!K72</f>
        <v>0</v>
      </c>
      <c r="L71" s="18">
        <f>download!L72</f>
        <v>0</v>
      </c>
      <c r="M71" s="18">
        <f>download!M72</f>
        <v>0</v>
      </c>
      <c r="N71" s="18">
        <f>download!N72</f>
        <v>274.39999999999998</v>
      </c>
      <c r="O71" s="18">
        <f>download!O72</f>
        <v>0</v>
      </c>
      <c r="P71" s="18">
        <f>download!P72</f>
        <v>0</v>
      </c>
      <c r="Q71" s="18">
        <f>download!Q72</f>
        <v>0</v>
      </c>
      <c r="R71" s="18">
        <f>download!R72</f>
        <v>0</v>
      </c>
      <c r="S71" s="18">
        <f>download!S72</f>
        <v>0</v>
      </c>
      <c r="T71" s="18">
        <f>download!T72</f>
        <v>0</v>
      </c>
      <c r="U71" s="18">
        <f>download!U72</f>
        <v>1.7</v>
      </c>
      <c r="V71" s="18">
        <f>download!V72</f>
        <v>0</v>
      </c>
      <c r="W71" s="18">
        <f>download!W72</f>
        <v>0</v>
      </c>
      <c r="X71" s="18">
        <f>download!X72</f>
        <v>0</v>
      </c>
      <c r="Y71" s="18">
        <f>download!Y72</f>
        <v>-0.3</v>
      </c>
      <c r="Z71" s="18">
        <f>download!Z72</f>
        <v>0.1</v>
      </c>
      <c r="AA71" s="18">
        <f>download!AA72</f>
        <v>-16.7</v>
      </c>
      <c r="AB71" s="18">
        <f>download!AB72</f>
        <v>0</v>
      </c>
      <c r="AC71" s="18">
        <f>download!AC72</f>
        <v>0</v>
      </c>
      <c r="AD71" s="18">
        <f>download!AD72</f>
        <v>0</v>
      </c>
      <c r="AE71" s="18">
        <f>download!AE72</f>
        <v>0</v>
      </c>
      <c r="AF71" s="18">
        <f>download!AF72</f>
        <v>0</v>
      </c>
      <c r="AG71" s="18">
        <f>download!AG72</f>
        <v>0</v>
      </c>
      <c r="AH71" s="18">
        <f>download!AH72</f>
        <v>-168.3</v>
      </c>
      <c r="AI71" s="18">
        <f>download!AI72</f>
        <v>0</v>
      </c>
      <c r="AJ71" s="18">
        <f>download!AJ72</f>
        <v>0</v>
      </c>
      <c r="AK71" s="18">
        <f>download!AK72</f>
        <v>0</v>
      </c>
      <c r="AL71" s="18">
        <f>download!AL72</f>
        <v>0</v>
      </c>
      <c r="AM71" s="18">
        <f>download!AM72</f>
        <v>1.5</v>
      </c>
      <c r="AN71" s="18">
        <f>download!AN72</f>
        <v>-2.5</v>
      </c>
      <c r="AO71" s="18">
        <f>download!AO72</f>
        <v>0</v>
      </c>
      <c r="AP71" s="18">
        <f>download!AP72</f>
        <v>-7.4</v>
      </c>
      <c r="AQ71" s="18">
        <f>download!AQ72</f>
        <v>-24.1</v>
      </c>
      <c r="AR71" s="18">
        <f>download!AR72</f>
        <v>0</v>
      </c>
      <c r="AS71" s="18">
        <f>download!AS72</f>
        <v>0</v>
      </c>
      <c r="AT71" s="18">
        <f>download!AT72</f>
        <v>0</v>
      </c>
      <c r="AU71" s="18">
        <f>download!AU72</f>
        <v>0</v>
      </c>
      <c r="AV71" s="18">
        <f>download!AV72</f>
        <v>0</v>
      </c>
      <c r="AW71" s="51">
        <f>download!AW71</f>
        <v>0</v>
      </c>
      <c r="AX71" s="18">
        <f>download!AX72</f>
        <v>0</v>
      </c>
      <c r="AY71" s="18">
        <f>download!AY72</f>
        <v>0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2">
      <c r="A72" s="124" t="str">
        <f>download!A73</f>
        <v>Sep, 2005</v>
      </c>
      <c r="B72" s="18">
        <f>download!B73</f>
        <v>0</v>
      </c>
      <c r="C72" s="18">
        <f>download!C73</f>
        <v>0</v>
      </c>
      <c r="D72" s="18">
        <f>download!D73</f>
        <v>0</v>
      </c>
      <c r="E72" s="18">
        <f>download!E73</f>
        <v>0</v>
      </c>
      <c r="F72" s="18">
        <f>download!F73</f>
        <v>0</v>
      </c>
      <c r="G72" s="18">
        <f>download!G73</f>
        <v>0</v>
      </c>
      <c r="H72" s="18">
        <f>download!H73</f>
        <v>0</v>
      </c>
      <c r="I72" s="18">
        <f>download!I73</f>
        <v>0</v>
      </c>
      <c r="J72" s="18">
        <f>download!J73</f>
        <v>0</v>
      </c>
      <c r="K72" s="18">
        <f>download!K73</f>
        <v>0</v>
      </c>
      <c r="L72" s="18">
        <f>download!L73</f>
        <v>0</v>
      </c>
      <c r="M72" s="18">
        <f>download!M73</f>
        <v>0</v>
      </c>
      <c r="N72" s="18">
        <f>download!N73</f>
        <v>264.2</v>
      </c>
      <c r="O72" s="18">
        <f>download!O73</f>
        <v>0</v>
      </c>
      <c r="P72" s="18">
        <f>download!P73</f>
        <v>0</v>
      </c>
      <c r="Q72" s="18">
        <f>download!Q73</f>
        <v>0</v>
      </c>
      <c r="R72" s="18">
        <f>download!R73</f>
        <v>0</v>
      </c>
      <c r="S72" s="18">
        <f>download!S73</f>
        <v>0</v>
      </c>
      <c r="T72" s="18">
        <f>download!T73</f>
        <v>0</v>
      </c>
      <c r="U72" s="18">
        <f>download!U73</f>
        <v>1.6</v>
      </c>
      <c r="V72" s="18">
        <f>download!V73</f>
        <v>0</v>
      </c>
      <c r="W72" s="18">
        <f>download!W73</f>
        <v>0</v>
      </c>
      <c r="X72" s="18">
        <f>download!X73</f>
        <v>0</v>
      </c>
      <c r="Y72" s="18">
        <f>download!Y73</f>
        <v>-0.3</v>
      </c>
      <c r="Z72" s="18">
        <f>download!Z73</f>
        <v>0.1</v>
      </c>
      <c r="AA72" s="18">
        <f>download!AA73</f>
        <v>-16.100000000000001</v>
      </c>
      <c r="AB72" s="18">
        <f>download!AB73</f>
        <v>0</v>
      </c>
      <c r="AC72" s="18">
        <f>download!AC73</f>
        <v>0</v>
      </c>
      <c r="AD72" s="18">
        <f>download!AD73</f>
        <v>0</v>
      </c>
      <c r="AE72" s="18">
        <f>download!AE73</f>
        <v>0</v>
      </c>
      <c r="AF72" s="18">
        <f>download!AF73</f>
        <v>0</v>
      </c>
      <c r="AG72" s="18">
        <f>download!AG73</f>
        <v>0</v>
      </c>
      <c r="AH72" s="18">
        <f>download!AH73</f>
        <v>-162</v>
      </c>
      <c r="AI72" s="18">
        <f>download!AI73</f>
        <v>0</v>
      </c>
      <c r="AJ72" s="18">
        <f>download!AJ73</f>
        <v>0</v>
      </c>
      <c r="AK72" s="18">
        <f>download!AK73</f>
        <v>0</v>
      </c>
      <c r="AL72" s="18">
        <f>download!AL73</f>
        <v>0</v>
      </c>
      <c r="AM72" s="18">
        <f>download!AM73</f>
        <v>1.5</v>
      </c>
      <c r="AN72" s="18">
        <f>download!AN73</f>
        <v>-2.4</v>
      </c>
      <c r="AO72" s="18">
        <f>download!AO73</f>
        <v>0</v>
      </c>
      <c r="AP72" s="18">
        <f>download!AP73</f>
        <v>-7.1</v>
      </c>
      <c r="AQ72" s="18">
        <f>download!AQ73</f>
        <v>-23.2</v>
      </c>
      <c r="AR72" s="18">
        <f>download!AR73</f>
        <v>0</v>
      </c>
      <c r="AS72" s="18">
        <f>download!AS73</f>
        <v>0</v>
      </c>
      <c r="AT72" s="18">
        <f>download!AT73</f>
        <v>0</v>
      </c>
      <c r="AU72" s="18">
        <f>download!AU73</f>
        <v>0</v>
      </c>
      <c r="AV72" s="18">
        <f>download!AV73</f>
        <v>0</v>
      </c>
      <c r="AW72" s="51">
        <f>download!AW72</f>
        <v>0</v>
      </c>
      <c r="AX72" s="18">
        <f>download!AX73</f>
        <v>0</v>
      </c>
      <c r="AY72" s="18">
        <f>download!AY73</f>
        <v>0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2">
      <c r="A73" s="124" t="str">
        <f>download!A74</f>
        <v>Oct, 2005</v>
      </c>
      <c r="B73" s="18">
        <f>download!B74</f>
        <v>0</v>
      </c>
      <c r="C73" s="18">
        <f>download!C74</f>
        <v>0</v>
      </c>
      <c r="D73" s="18">
        <f>download!D74</f>
        <v>0</v>
      </c>
      <c r="E73" s="18">
        <f>download!E74</f>
        <v>0</v>
      </c>
      <c r="F73" s="18">
        <f>download!F74</f>
        <v>0</v>
      </c>
      <c r="G73" s="18">
        <f>download!G74</f>
        <v>0</v>
      </c>
      <c r="H73" s="18">
        <f>download!H74</f>
        <v>0</v>
      </c>
      <c r="I73" s="18">
        <f>download!I74</f>
        <v>0</v>
      </c>
      <c r="J73" s="18">
        <f>download!J74</f>
        <v>0</v>
      </c>
      <c r="K73" s="18">
        <f>download!K74</f>
        <v>0</v>
      </c>
      <c r="L73" s="18">
        <f>download!L74</f>
        <v>0</v>
      </c>
      <c r="M73" s="18">
        <f>download!M74</f>
        <v>0</v>
      </c>
      <c r="N73" s="18">
        <f>download!N74</f>
        <v>256.10000000000002</v>
      </c>
      <c r="O73" s="18">
        <f>download!O74</f>
        <v>0</v>
      </c>
      <c r="P73" s="18">
        <f>download!P74</f>
        <v>0</v>
      </c>
      <c r="Q73" s="18">
        <f>download!Q74</f>
        <v>0</v>
      </c>
      <c r="R73" s="18">
        <f>download!R74</f>
        <v>0</v>
      </c>
      <c r="S73" s="18">
        <f>download!S74</f>
        <v>0</v>
      </c>
      <c r="T73" s="18">
        <f>download!T74</f>
        <v>0</v>
      </c>
      <c r="U73" s="18">
        <f>download!U74</f>
        <v>1.6</v>
      </c>
      <c r="V73" s="18">
        <f>download!V74</f>
        <v>0</v>
      </c>
      <c r="W73" s="18">
        <f>download!W74</f>
        <v>0</v>
      </c>
      <c r="X73" s="18">
        <f>download!X74</f>
        <v>0</v>
      </c>
      <c r="Y73" s="18">
        <f>download!Y74</f>
        <v>-0.3</v>
      </c>
      <c r="Z73" s="18">
        <f>download!Z74</f>
        <v>0.1</v>
      </c>
      <c r="AA73" s="18">
        <f>download!AA74</f>
        <v>-16.5</v>
      </c>
      <c r="AB73" s="18">
        <f>download!AB74</f>
        <v>0</v>
      </c>
      <c r="AC73" s="18">
        <f>download!AC74</f>
        <v>0</v>
      </c>
      <c r="AD73" s="18">
        <f>download!AD74</f>
        <v>0</v>
      </c>
      <c r="AE73" s="18">
        <f>download!AE74</f>
        <v>0</v>
      </c>
      <c r="AF73" s="18">
        <f>download!AF74</f>
        <v>0</v>
      </c>
      <c r="AG73" s="18">
        <f>download!AG74</f>
        <v>0</v>
      </c>
      <c r="AH73" s="18">
        <f>download!AH74</f>
        <v>-49.7</v>
      </c>
      <c r="AI73" s="18">
        <f>download!AI74</f>
        <v>0</v>
      </c>
      <c r="AJ73" s="18">
        <f>download!AJ74</f>
        <v>0</v>
      </c>
      <c r="AK73" s="18">
        <f>download!AK74</f>
        <v>0</v>
      </c>
      <c r="AL73" s="18">
        <f>download!AL74</f>
        <v>0</v>
      </c>
      <c r="AM73" s="18">
        <f>download!AM74</f>
        <v>1.4</v>
      </c>
      <c r="AN73" s="18">
        <f>download!AN74</f>
        <v>-2.4</v>
      </c>
      <c r="AO73" s="18">
        <f>download!AO74</f>
        <v>0</v>
      </c>
      <c r="AP73" s="18">
        <f>download!AP74</f>
        <v>-7.3</v>
      </c>
      <c r="AQ73" s="18">
        <f>download!AQ74</f>
        <v>-23.8</v>
      </c>
      <c r="AR73" s="18">
        <f>download!AR74</f>
        <v>0</v>
      </c>
      <c r="AS73" s="18">
        <f>download!AS74</f>
        <v>0</v>
      </c>
      <c r="AT73" s="18">
        <f>download!AT74</f>
        <v>0</v>
      </c>
      <c r="AU73" s="18">
        <f>download!AU74</f>
        <v>0</v>
      </c>
      <c r="AV73" s="18">
        <f>download!AV74</f>
        <v>0</v>
      </c>
      <c r="AW73" s="51">
        <f>download!AW73</f>
        <v>0</v>
      </c>
      <c r="AX73" s="18">
        <f>download!AX74</f>
        <v>0</v>
      </c>
      <c r="AY73" s="18">
        <f>download!AY74</f>
        <v>0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2">
      <c r="A74" s="124" t="str">
        <f>download!A75</f>
        <v>Nov, 2005</v>
      </c>
      <c r="B74" s="18">
        <f>download!B75</f>
        <v>0</v>
      </c>
      <c r="C74" s="18">
        <f>download!C75</f>
        <v>0</v>
      </c>
      <c r="D74" s="18">
        <f>download!D75</f>
        <v>0</v>
      </c>
      <c r="E74" s="18">
        <f>download!E75</f>
        <v>0</v>
      </c>
      <c r="F74" s="18">
        <f>download!F75</f>
        <v>0</v>
      </c>
      <c r="G74" s="18">
        <f>download!G75</f>
        <v>0</v>
      </c>
      <c r="H74" s="18">
        <f>download!H75</f>
        <v>0</v>
      </c>
      <c r="I74" s="18">
        <f>download!I75</f>
        <v>0</v>
      </c>
      <c r="J74" s="18">
        <f>download!J75</f>
        <v>0</v>
      </c>
      <c r="K74" s="18">
        <f>download!K75</f>
        <v>0</v>
      </c>
      <c r="L74" s="18">
        <f>download!L75</f>
        <v>0</v>
      </c>
      <c r="M74" s="18">
        <f>download!M75</f>
        <v>0</v>
      </c>
      <c r="N74" s="18">
        <f>download!N75</f>
        <v>261.39999999999998</v>
      </c>
      <c r="O74" s="18">
        <f>download!O75</f>
        <v>0</v>
      </c>
      <c r="P74" s="18">
        <f>download!P75</f>
        <v>0</v>
      </c>
      <c r="Q74" s="18">
        <f>download!Q75</f>
        <v>0</v>
      </c>
      <c r="R74" s="18">
        <f>download!R75</f>
        <v>0</v>
      </c>
      <c r="S74" s="18">
        <f>download!S75</f>
        <v>0</v>
      </c>
      <c r="T74" s="18">
        <f>download!T75</f>
        <v>0</v>
      </c>
      <c r="U74" s="18">
        <f>download!U75</f>
        <v>1.5</v>
      </c>
      <c r="V74" s="18">
        <f>download!V75</f>
        <v>0</v>
      </c>
      <c r="W74" s="18">
        <f>download!W75</f>
        <v>0</v>
      </c>
      <c r="X74" s="18">
        <f>download!X75</f>
        <v>0</v>
      </c>
      <c r="Y74" s="18">
        <f>download!Y75</f>
        <v>-0.3</v>
      </c>
      <c r="Z74" s="18">
        <f>download!Z75</f>
        <v>0.1</v>
      </c>
      <c r="AA74" s="18">
        <f>download!AA75</f>
        <v>-15.9</v>
      </c>
      <c r="AB74" s="18">
        <f>download!AB75</f>
        <v>0</v>
      </c>
      <c r="AC74" s="18">
        <f>download!AC75</f>
        <v>0</v>
      </c>
      <c r="AD74" s="18">
        <f>download!AD75</f>
        <v>0</v>
      </c>
      <c r="AE74" s="18">
        <f>download!AE75</f>
        <v>0</v>
      </c>
      <c r="AF74" s="18">
        <f>download!AF75</f>
        <v>0</v>
      </c>
      <c r="AG74" s="18">
        <f>download!AG75</f>
        <v>0</v>
      </c>
      <c r="AH74" s="18">
        <f>download!AH75</f>
        <v>-160.30000000000001</v>
      </c>
      <c r="AI74" s="18">
        <f>download!AI75</f>
        <v>0</v>
      </c>
      <c r="AJ74" s="18">
        <f>download!AJ75</f>
        <v>0</v>
      </c>
      <c r="AK74" s="18">
        <f>download!AK75</f>
        <v>0</v>
      </c>
      <c r="AL74" s="18">
        <f>download!AL75</f>
        <v>0</v>
      </c>
      <c r="AM74" s="18">
        <f>download!AM75</f>
        <v>1.4</v>
      </c>
      <c r="AN74" s="18">
        <f>download!AN75</f>
        <v>-2.2999999999999998</v>
      </c>
      <c r="AO74" s="18">
        <f>download!AO75</f>
        <v>0</v>
      </c>
      <c r="AP74" s="18">
        <f>download!AP75</f>
        <v>-7</v>
      </c>
      <c r="AQ74" s="18">
        <f>download!AQ75</f>
        <v>-22.9</v>
      </c>
      <c r="AR74" s="18">
        <f>download!AR75</f>
        <v>0</v>
      </c>
      <c r="AS74" s="18">
        <f>download!AS75</f>
        <v>0</v>
      </c>
      <c r="AT74" s="18">
        <f>download!AT75</f>
        <v>0</v>
      </c>
      <c r="AU74" s="18">
        <f>download!AU75</f>
        <v>0</v>
      </c>
      <c r="AV74" s="18">
        <f>download!AV75</f>
        <v>0</v>
      </c>
      <c r="AW74" s="51">
        <f>download!AW74</f>
        <v>0</v>
      </c>
      <c r="AX74" s="18">
        <f>download!AX75</f>
        <v>0</v>
      </c>
      <c r="AY74" s="18">
        <f>download!AY75</f>
        <v>0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2">
      <c r="A75" s="124" t="str">
        <f>download!A76</f>
        <v>Dec, 2005</v>
      </c>
      <c r="B75" s="18">
        <f>download!B76</f>
        <v>0</v>
      </c>
      <c r="C75" s="18">
        <f>download!C76</f>
        <v>0</v>
      </c>
      <c r="D75" s="18">
        <f>download!D76</f>
        <v>0</v>
      </c>
      <c r="E75" s="18">
        <f>download!E76</f>
        <v>0</v>
      </c>
      <c r="F75" s="18">
        <f>download!F76</f>
        <v>0</v>
      </c>
      <c r="G75" s="18">
        <f>download!G76</f>
        <v>0</v>
      </c>
      <c r="H75" s="18">
        <f>download!H76</f>
        <v>0</v>
      </c>
      <c r="I75" s="18">
        <f>download!I76</f>
        <v>0</v>
      </c>
      <c r="J75" s="18">
        <f>download!J76</f>
        <v>0</v>
      </c>
      <c r="K75" s="18">
        <f>download!K76</f>
        <v>0</v>
      </c>
      <c r="L75" s="18">
        <f>download!L76</f>
        <v>0</v>
      </c>
      <c r="M75" s="18">
        <f>download!M76</f>
        <v>0</v>
      </c>
      <c r="N75" s="18">
        <f>download!N76</f>
        <v>268.7</v>
      </c>
      <c r="O75" s="18">
        <f>download!O76</f>
        <v>0</v>
      </c>
      <c r="P75" s="18">
        <f>download!P76</f>
        <v>0</v>
      </c>
      <c r="Q75" s="18">
        <f>download!Q76</f>
        <v>0</v>
      </c>
      <c r="R75" s="18">
        <f>download!R76</f>
        <v>0</v>
      </c>
      <c r="S75" s="18">
        <f>download!S76</f>
        <v>0</v>
      </c>
      <c r="T75" s="18">
        <f>download!T76</f>
        <v>0</v>
      </c>
      <c r="U75" s="18">
        <f>download!U76</f>
        <v>1.5</v>
      </c>
      <c r="V75" s="18">
        <f>download!V76</f>
        <v>0</v>
      </c>
      <c r="W75" s="18">
        <f>download!W76</f>
        <v>0</v>
      </c>
      <c r="X75" s="18">
        <f>download!X76</f>
        <v>0</v>
      </c>
      <c r="Y75" s="18">
        <f>download!Y76</f>
        <v>-0.8</v>
      </c>
      <c r="Z75" s="18">
        <f>download!Z76</f>
        <v>0.1</v>
      </c>
      <c r="AA75" s="18">
        <f>download!AA76</f>
        <v>-12.3</v>
      </c>
      <c r="AB75" s="18">
        <f>download!AB76</f>
        <v>0</v>
      </c>
      <c r="AC75" s="18">
        <f>download!AC76</f>
        <v>0</v>
      </c>
      <c r="AD75" s="18">
        <f>download!AD76</f>
        <v>0</v>
      </c>
      <c r="AE75" s="18">
        <f>download!AE76</f>
        <v>0</v>
      </c>
      <c r="AF75" s="18">
        <f>download!AF76</f>
        <v>0</v>
      </c>
      <c r="AG75" s="18">
        <f>download!AG76</f>
        <v>0</v>
      </c>
      <c r="AH75" s="18">
        <f>download!AH76</f>
        <v>-164.8</v>
      </c>
      <c r="AI75" s="18">
        <f>download!AI76</f>
        <v>0</v>
      </c>
      <c r="AJ75" s="18">
        <f>download!AJ76</f>
        <v>0</v>
      </c>
      <c r="AK75" s="18">
        <f>download!AK76</f>
        <v>0</v>
      </c>
      <c r="AL75" s="18">
        <f>download!AL76</f>
        <v>0</v>
      </c>
      <c r="AM75" s="18">
        <f>download!AM76</f>
        <v>1.3</v>
      </c>
      <c r="AN75" s="18">
        <f>download!AN76</f>
        <v>-2.4</v>
      </c>
      <c r="AO75" s="18">
        <f>download!AO76</f>
        <v>0</v>
      </c>
      <c r="AP75" s="18">
        <f>download!AP76</f>
        <v>-7.2</v>
      </c>
      <c r="AQ75" s="18">
        <f>download!AQ76</f>
        <v>-19.5</v>
      </c>
      <c r="AR75" s="18">
        <f>download!AR76</f>
        <v>0</v>
      </c>
      <c r="AS75" s="18">
        <f>download!AS76</f>
        <v>0</v>
      </c>
      <c r="AT75" s="18">
        <f>download!AT76</f>
        <v>0</v>
      </c>
      <c r="AU75" s="18">
        <f>download!AU76</f>
        <v>0</v>
      </c>
      <c r="AV75" s="18">
        <f>download!AV76</f>
        <v>0</v>
      </c>
      <c r="AW75" s="51">
        <f>download!AW75</f>
        <v>0</v>
      </c>
      <c r="AX75" s="18">
        <f>download!AX76</f>
        <v>0</v>
      </c>
      <c r="AY75" s="18">
        <f>download!AY76</f>
        <v>0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2">
      <c r="A76" s="124" t="str">
        <f>download!A77</f>
        <v>Jan, 2006</v>
      </c>
      <c r="B76" s="18">
        <f>download!B77</f>
        <v>0</v>
      </c>
      <c r="C76" s="18">
        <f>download!C77</f>
        <v>0</v>
      </c>
      <c r="D76" s="18">
        <f>download!D77</f>
        <v>0</v>
      </c>
      <c r="E76" s="18">
        <f>download!E77</f>
        <v>0</v>
      </c>
      <c r="F76" s="18">
        <f>download!F77</f>
        <v>0</v>
      </c>
      <c r="G76" s="18">
        <f>download!G77</f>
        <v>0</v>
      </c>
      <c r="H76" s="18">
        <f>download!H77</f>
        <v>0</v>
      </c>
      <c r="I76" s="18">
        <f>download!I77</f>
        <v>0</v>
      </c>
      <c r="J76" s="18">
        <f>download!J77</f>
        <v>0</v>
      </c>
      <c r="K76" s="18">
        <f>download!K77</f>
        <v>0</v>
      </c>
      <c r="L76" s="18">
        <f>download!L77</f>
        <v>0</v>
      </c>
      <c r="M76" s="18">
        <f>download!M77</f>
        <v>0</v>
      </c>
      <c r="N76" s="18">
        <f>download!N77</f>
        <v>267.2</v>
      </c>
      <c r="O76" s="18">
        <f>download!O77</f>
        <v>0</v>
      </c>
      <c r="P76" s="18">
        <f>download!P77</f>
        <v>0</v>
      </c>
      <c r="Q76" s="18">
        <f>download!Q77</f>
        <v>0</v>
      </c>
      <c r="R76" s="18">
        <f>download!R77</f>
        <v>0</v>
      </c>
      <c r="S76" s="18">
        <f>download!S77</f>
        <v>0</v>
      </c>
      <c r="T76" s="18">
        <f>download!T77</f>
        <v>0</v>
      </c>
      <c r="U76" s="18">
        <f>download!U77</f>
        <v>1.4</v>
      </c>
      <c r="V76" s="18">
        <f>download!V77</f>
        <v>0</v>
      </c>
      <c r="W76" s="18">
        <f>download!W77</f>
        <v>0</v>
      </c>
      <c r="X76" s="18">
        <f>download!X77</f>
        <v>0</v>
      </c>
      <c r="Y76" s="18">
        <f>download!Y77</f>
        <v>-0.5</v>
      </c>
      <c r="Z76" s="18">
        <f>download!Z77</f>
        <v>0.1</v>
      </c>
      <c r="AA76" s="18">
        <f>download!AA77</f>
        <v>-12.2</v>
      </c>
      <c r="AB76" s="18">
        <f>download!AB77</f>
        <v>0</v>
      </c>
      <c r="AC76" s="18">
        <f>download!AC77</f>
        <v>0</v>
      </c>
      <c r="AD76" s="18">
        <f>download!AD77</f>
        <v>0</v>
      </c>
      <c r="AE76" s="18">
        <f>download!AE77</f>
        <v>0</v>
      </c>
      <c r="AF76" s="18">
        <f>download!AF77</f>
        <v>0</v>
      </c>
      <c r="AG76" s="18">
        <f>download!AG77</f>
        <v>0</v>
      </c>
      <c r="AH76" s="18">
        <f>download!AH77</f>
        <v>-163.9</v>
      </c>
      <c r="AI76" s="18">
        <f>download!AI77</f>
        <v>0</v>
      </c>
      <c r="AJ76" s="18">
        <f>download!AJ77</f>
        <v>0</v>
      </c>
      <c r="AK76" s="18">
        <f>download!AK77</f>
        <v>0</v>
      </c>
      <c r="AL76" s="18">
        <f>download!AL77</f>
        <v>0</v>
      </c>
      <c r="AM76" s="18">
        <f>download!AM77</f>
        <v>1.3</v>
      </c>
      <c r="AN76" s="18">
        <f>download!AN77</f>
        <v>-2.4</v>
      </c>
      <c r="AO76" s="18">
        <f>download!AO77</f>
        <v>0</v>
      </c>
      <c r="AP76" s="18">
        <f>download!AP77</f>
        <v>-7.2</v>
      </c>
      <c r="AQ76" s="18">
        <f>download!AQ77</f>
        <v>-19.399999999999999</v>
      </c>
      <c r="AR76" s="18">
        <f>download!AR77</f>
        <v>0</v>
      </c>
      <c r="AS76" s="18">
        <f>download!AS77</f>
        <v>0</v>
      </c>
      <c r="AT76" s="18">
        <f>download!AT77</f>
        <v>0</v>
      </c>
      <c r="AU76" s="18">
        <f>download!AU77</f>
        <v>0</v>
      </c>
      <c r="AV76" s="18">
        <f>download!AV77</f>
        <v>0</v>
      </c>
      <c r="AW76" s="51">
        <f>download!AW76</f>
        <v>0</v>
      </c>
      <c r="AX76" s="18">
        <f>download!AX77</f>
        <v>0</v>
      </c>
      <c r="AY76" s="18">
        <f>download!AY77</f>
        <v>0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2">
      <c r="A77" s="124" t="str">
        <f>download!A78</f>
        <v>Feb, 2006</v>
      </c>
      <c r="B77" s="18">
        <f>download!B78</f>
        <v>0</v>
      </c>
      <c r="C77" s="18">
        <f>download!C78</f>
        <v>0</v>
      </c>
      <c r="D77" s="18">
        <f>download!D78</f>
        <v>0</v>
      </c>
      <c r="E77" s="18">
        <f>download!E78</f>
        <v>0</v>
      </c>
      <c r="F77" s="18">
        <f>download!F78</f>
        <v>0</v>
      </c>
      <c r="G77" s="18">
        <f>download!G78</f>
        <v>0</v>
      </c>
      <c r="H77" s="18">
        <f>download!H78</f>
        <v>0</v>
      </c>
      <c r="I77" s="18">
        <f>download!I78</f>
        <v>0</v>
      </c>
      <c r="J77" s="18">
        <f>download!J78</f>
        <v>0</v>
      </c>
      <c r="K77" s="18">
        <f>download!K78</f>
        <v>0</v>
      </c>
      <c r="L77" s="18">
        <f>download!L78</f>
        <v>0</v>
      </c>
      <c r="M77" s="18">
        <f>download!M78</f>
        <v>0</v>
      </c>
      <c r="N77" s="18">
        <f>download!N78</f>
        <v>240.2</v>
      </c>
      <c r="O77" s="18">
        <f>download!O78</f>
        <v>0</v>
      </c>
      <c r="P77" s="18">
        <f>download!P78</f>
        <v>0</v>
      </c>
      <c r="Q77" s="18">
        <f>download!Q78</f>
        <v>0</v>
      </c>
      <c r="R77" s="18">
        <f>download!R78</f>
        <v>0</v>
      </c>
      <c r="S77" s="18">
        <f>download!S78</f>
        <v>0</v>
      </c>
      <c r="T77" s="18">
        <f>download!T78</f>
        <v>0</v>
      </c>
      <c r="U77" s="18">
        <f>download!U78</f>
        <v>0</v>
      </c>
      <c r="V77" s="18">
        <f>download!V78</f>
        <v>0</v>
      </c>
      <c r="W77" s="18">
        <f>download!W78</f>
        <v>0</v>
      </c>
      <c r="X77" s="18">
        <f>download!X78</f>
        <v>0</v>
      </c>
      <c r="Y77" s="18">
        <f>download!Y78</f>
        <v>-0.4</v>
      </c>
      <c r="Z77" s="18">
        <f>download!Z78</f>
        <v>0</v>
      </c>
      <c r="AA77" s="18">
        <f>download!AA78</f>
        <v>-11</v>
      </c>
      <c r="AB77" s="18">
        <f>download!AB78</f>
        <v>0</v>
      </c>
      <c r="AC77" s="18">
        <f>download!AC78</f>
        <v>0</v>
      </c>
      <c r="AD77" s="18">
        <f>download!AD78</f>
        <v>0</v>
      </c>
      <c r="AE77" s="18">
        <f>download!AE78</f>
        <v>0</v>
      </c>
      <c r="AF77" s="18">
        <f>download!AF78</f>
        <v>0</v>
      </c>
      <c r="AG77" s="18">
        <f>download!AG78</f>
        <v>0</v>
      </c>
      <c r="AH77" s="18">
        <f>download!AH78</f>
        <v>-147.19999999999999</v>
      </c>
      <c r="AI77" s="18">
        <f>download!AI78</f>
        <v>0</v>
      </c>
      <c r="AJ77" s="18">
        <f>download!AJ78</f>
        <v>0</v>
      </c>
      <c r="AK77" s="18">
        <f>download!AK78</f>
        <v>0</v>
      </c>
      <c r="AL77" s="18">
        <f>download!AL78</f>
        <v>0</v>
      </c>
      <c r="AM77" s="18">
        <f>download!AM78</f>
        <v>0</v>
      </c>
      <c r="AN77" s="18">
        <f>download!AN78</f>
        <v>-2.1</v>
      </c>
      <c r="AO77" s="18">
        <f>download!AO78</f>
        <v>0</v>
      </c>
      <c r="AP77" s="18">
        <f>download!AP78</f>
        <v>-6.4</v>
      </c>
      <c r="AQ77" s="18">
        <f>download!AQ78</f>
        <v>-17.399999999999999</v>
      </c>
      <c r="AR77" s="18">
        <f>download!AR78</f>
        <v>0</v>
      </c>
      <c r="AS77" s="18">
        <f>download!AS78</f>
        <v>0</v>
      </c>
      <c r="AT77" s="18">
        <f>download!AT78</f>
        <v>0</v>
      </c>
      <c r="AU77" s="18">
        <f>download!AU78</f>
        <v>0</v>
      </c>
      <c r="AV77" s="18">
        <f>download!AV78</f>
        <v>0</v>
      </c>
      <c r="AW77" s="51">
        <f>download!AW77</f>
        <v>0</v>
      </c>
      <c r="AX77" s="18">
        <f>download!AX78</f>
        <v>0</v>
      </c>
      <c r="AY77" s="18">
        <f>download!AY78</f>
        <v>0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2">
      <c r="A78" s="124" t="str">
        <f>download!A79</f>
        <v>Mar, 2006</v>
      </c>
      <c r="B78" s="18">
        <f>download!B79</f>
        <v>0</v>
      </c>
      <c r="C78" s="18">
        <f>download!C79</f>
        <v>0</v>
      </c>
      <c r="D78" s="18">
        <f>download!D79</f>
        <v>0</v>
      </c>
      <c r="E78" s="18">
        <f>download!E79</f>
        <v>0</v>
      </c>
      <c r="F78" s="18">
        <f>download!F79</f>
        <v>0</v>
      </c>
      <c r="G78" s="18">
        <f>download!G79</f>
        <v>0</v>
      </c>
      <c r="H78" s="18">
        <f>download!H79</f>
        <v>0</v>
      </c>
      <c r="I78" s="18">
        <f>download!I79</f>
        <v>0</v>
      </c>
      <c r="J78" s="18">
        <f>download!J79</f>
        <v>0</v>
      </c>
      <c r="K78" s="18">
        <f>download!K79</f>
        <v>0</v>
      </c>
      <c r="L78" s="18">
        <f>download!L79</f>
        <v>0</v>
      </c>
      <c r="M78" s="18">
        <f>download!M79</f>
        <v>0</v>
      </c>
      <c r="N78" s="18">
        <f>download!N79</f>
        <v>264.39999999999998</v>
      </c>
      <c r="O78" s="18">
        <f>download!O79</f>
        <v>0</v>
      </c>
      <c r="P78" s="18">
        <f>download!P79</f>
        <v>0</v>
      </c>
      <c r="Q78" s="18">
        <f>download!Q79</f>
        <v>0</v>
      </c>
      <c r="R78" s="18">
        <f>download!R79</f>
        <v>0</v>
      </c>
      <c r="S78" s="18">
        <f>download!S79</f>
        <v>0</v>
      </c>
      <c r="T78" s="18">
        <f>download!T79</f>
        <v>0</v>
      </c>
      <c r="U78" s="18">
        <f>download!U79</f>
        <v>0</v>
      </c>
      <c r="V78" s="18">
        <f>download!V79</f>
        <v>0</v>
      </c>
      <c r="W78" s="18">
        <f>download!W79</f>
        <v>0</v>
      </c>
      <c r="X78" s="18">
        <f>download!X79</f>
        <v>0</v>
      </c>
      <c r="Y78" s="18">
        <f>download!Y79</f>
        <v>-0.1</v>
      </c>
      <c r="Z78" s="18">
        <f>download!Z79</f>
        <v>0</v>
      </c>
      <c r="AA78" s="18">
        <f>download!AA79</f>
        <v>-16.100000000000001</v>
      </c>
      <c r="AB78" s="18">
        <f>download!AB79</f>
        <v>0</v>
      </c>
      <c r="AC78" s="18">
        <f>download!AC79</f>
        <v>0</v>
      </c>
      <c r="AD78" s="18">
        <f>download!AD79</f>
        <v>0</v>
      </c>
      <c r="AE78" s="18">
        <f>download!AE79</f>
        <v>0</v>
      </c>
      <c r="AF78" s="18">
        <f>download!AF79</f>
        <v>0</v>
      </c>
      <c r="AG78" s="18">
        <f>download!AG79</f>
        <v>0</v>
      </c>
      <c r="AH78" s="18">
        <f>download!AH79</f>
        <v>-162.19999999999999</v>
      </c>
      <c r="AI78" s="18">
        <f>download!AI79</f>
        <v>0</v>
      </c>
      <c r="AJ78" s="18">
        <f>download!AJ79</f>
        <v>0</v>
      </c>
      <c r="AK78" s="18">
        <f>download!AK79</f>
        <v>0</v>
      </c>
      <c r="AL78" s="18">
        <f>download!AL79</f>
        <v>0</v>
      </c>
      <c r="AM78" s="18">
        <f>download!AM79</f>
        <v>0</v>
      </c>
      <c r="AN78" s="18">
        <f>download!AN79</f>
        <v>-2.4</v>
      </c>
      <c r="AO78" s="18">
        <f>download!AO79</f>
        <v>0</v>
      </c>
      <c r="AP78" s="18">
        <f>download!AP79</f>
        <v>-7.1</v>
      </c>
      <c r="AQ78" s="18">
        <f>download!AQ79</f>
        <v>-23.2</v>
      </c>
      <c r="AR78" s="18">
        <f>download!AR79</f>
        <v>0</v>
      </c>
      <c r="AS78" s="18">
        <f>download!AS79</f>
        <v>0</v>
      </c>
      <c r="AT78" s="18">
        <f>download!AT79</f>
        <v>0</v>
      </c>
      <c r="AU78" s="18">
        <f>download!AU79</f>
        <v>0</v>
      </c>
      <c r="AV78" s="18">
        <f>download!AV79</f>
        <v>0</v>
      </c>
      <c r="AW78" s="51">
        <f>download!AW78</f>
        <v>0</v>
      </c>
      <c r="AX78" s="18">
        <f>download!AX79</f>
        <v>0</v>
      </c>
      <c r="AY78" s="18">
        <f>download!AY79</f>
        <v>0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2">
      <c r="A79" s="124" t="str">
        <f>download!A80</f>
        <v>Apr, 2006</v>
      </c>
      <c r="B79" s="18">
        <f>download!B80</f>
        <v>0</v>
      </c>
      <c r="C79" s="18">
        <f>download!C80</f>
        <v>0</v>
      </c>
      <c r="D79" s="18">
        <f>download!D80</f>
        <v>0</v>
      </c>
      <c r="E79" s="18">
        <f>download!E80</f>
        <v>0</v>
      </c>
      <c r="F79" s="18">
        <f>download!F80</f>
        <v>0</v>
      </c>
      <c r="G79" s="18">
        <f>download!G80</f>
        <v>0</v>
      </c>
      <c r="H79" s="18">
        <f>download!H80</f>
        <v>0</v>
      </c>
      <c r="I79" s="18">
        <f>download!I80</f>
        <v>0</v>
      </c>
      <c r="J79" s="18">
        <f>download!J80</f>
        <v>0</v>
      </c>
      <c r="K79" s="18">
        <f>download!K80</f>
        <v>0</v>
      </c>
      <c r="L79" s="18">
        <f>download!L80</f>
        <v>0</v>
      </c>
      <c r="M79" s="18">
        <f>download!M80</f>
        <v>0</v>
      </c>
      <c r="N79" s="18">
        <f>download!N80</f>
        <v>254.6</v>
      </c>
      <c r="O79" s="18">
        <f>download!O80</f>
        <v>0</v>
      </c>
      <c r="P79" s="18">
        <f>download!P80</f>
        <v>0</v>
      </c>
      <c r="Q79" s="18">
        <f>download!Q80</f>
        <v>0</v>
      </c>
      <c r="R79" s="18">
        <f>download!R80</f>
        <v>0</v>
      </c>
      <c r="S79" s="18">
        <f>download!S80</f>
        <v>0</v>
      </c>
      <c r="T79" s="18">
        <f>download!T80</f>
        <v>0</v>
      </c>
      <c r="U79" s="18">
        <f>download!U80</f>
        <v>0</v>
      </c>
      <c r="V79" s="18">
        <f>download!V80</f>
        <v>0</v>
      </c>
      <c r="W79" s="18">
        <f>download!W80</f>
        <v>0</v>
      </c>
      <c r="X79" s="18">
        <f>download!X80</f>
        <v>0</v>
      </c>
      <c r="Y79" s="18">
        <f>download!Y80</f>
        <v>-0.1</v>
      </c>
      <c r="Z79" s="18">
        <f>download!Z80</f>
        <v>0</v>
      </c>
      <c r="AA79" s="18">
        <f>download!AA80</f>
        <v>-15.5</v>
      </c>
      <c r="AB79" s="18">
        <f>download!AB80</f>
        <v>0</v>
      </c>
      <c r="AC79" s="18">
        <f>download!AC80</f>
        <v>0</v>
      </c>
      <c r="AD79" s="18">
        <f>download!AD80</f>
        <v>0</v>
      </c>
      <c r="AE79" s="18">
        <f>download!AE80</f>
        <v>0</v>
      </c>
      <c r="AF79" s="18">
        <f>download!AF80</f>
        <v>0</v>
      </c>
      <c r="AG79" s="18">
        <f>download!AG80</f>
        <v>0</v>
      </c>
      <c r="AH79" s="18">
        <f>download!AH80</f>
        <v>-156.1</v>
      </c>
      <c r="AI79" s="18">
        <f>download!AI80</f>
        <v>0</v>
      </c>
      <c r="AJ79" s="18">
        <f>download!AJ80</f>
        <v>0</v>
      </c>
      <c r="AK79" s="18">
        <f>download!AK80</f>
        <v>0</v>
      </c>
      <c r="AL79" s="18">
        <f>download!AL80</f>
        <v>0</v>
      </c>
      <c r="AM79" s="18">
        <f>download!AM80</f>
        <v>0</v>
      </c>
      <c r="AN79" s="18">
        <f>download!AN80</f>
        <v>-2.2999999999999998</v>
      </c>
      <c r="AO79" s="18">
        <f>download!AO80</f>
        <v>0</v>
      </c>
      <c r="AP79" s="18">
        <f>download!AP80</f>
        <v>-6.8</v>
      </c>
      <c r="AQ79" s="18">
        <f>download!AQ80</f>
        <v>-22.3</v>
      </c>
      <c r="AR79" s="18">
        <f>download!AR80</f>
        <v>0</v>
      </c>
      <c r="AS79" s="18">
        <f>download!AS80</f>
        <v>0</v>
      </c>
      <c r="AT79" s="18">
        <f>download!AT80</f>
        <v>0</v>
      </c>
      <c r="AU79" s="18">
        <f>download!AU80</f>
        <v>0</v>
      </c>
      <c r="AV79" s="18">
        <f>download!AV80</f>
        <v>0</v>
      </c>
      <c r="AW79" s="51">
        <f>download!AW79</f>
        <v>0</v>
      </c>
      <c r="AX79" s="18">
        <f>download!AX80</f>
        <v>0</v>
      </c>
      <c r="AY79" s="18">
        <f>download!AY80</f>
        <v>0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2">
      <c r="A80" s="124" t="str">
        <f>download!A81</f>
        <v>May, 2006</v>
      </c>
      <c r="B80" s="18">
        <f>download!B81</f>
        <v>0</v>
      </c>
      <c r="C80" s="18">
        <f>download!C81</f>
        <v>0</v>
      </c>
      <c r="D80" s="18">
        <f>download!D81</f>
        <v>0</v>
      </c>
      <c r="E80" s="18">
        <f>download!E81</f>
        <v>0</v>
      </c>
      <c r="F80" s="18">
        <f>download!F81</f>
        <v>0</v>
      </c>
      <c r="G80" s="18">
        <f>download!G81</f>
        <v>0</v>
      </c>
      <c r="H80" s="18">
        <f>download!H81</f>
        <v>0</v>
      </c>
      <c r="I80" s="18">
        <f>download!I81</f>
        <v>0</v>
      </c>
      <c r="J80" s="18">
        <f>download!J81</f>
        <v>0</v>
      </c>
      <c r="K80" s="18">
        <f>download!K81</f>
        <v>0</v>
      </c>
      <c r="L80" s="18">
        <f>download!L81</f>
        <v>0</v>
      </c>
      <c r="M80" s="18">
        <f>download!M81</f>
        <v>0</v>
      </c>
      <c r="N80" s="18">
        <f>download!N81</f>
        <v>246.8</v>
      </c>
      <c r="O80" s="18">
        <f>download!O81</f>
        <v>0</v>
      </c>
      <c r="P80" s="18">
        <f>download!P81</f>
        <v>0</v>
      </c>
      <c r="Q80" s="18">
        <f>download!Q81</f>
        <v>0</v>
      </c>
      <c r="R80" s="18">
        <f>download!R81</f>
        <v>0</v>
      </c>
      <c r="S80" s="18">
        <f>download!S81</f>
        <v>0</v>
      </c>
      <c r="T80" s="18">
        <f>download!T81</f>
        <v>0</v>
      </c>
      <c r="U80" s="18">
        <f>download!U81</f>
        <v>0</v>
      </c>
      <c r="V80" s="18">
        <f>download!V81</f>
        <v>0</v>
      </c>
      <c r="W80" s="18">
        <f>download!W81</f>
        <v>0</v>
      </c>
      <c r="X80" s="18">
        <f>download!X81</f>
        <v>0</v>
      </c>
      <c r="Y80" s="18">
        <f>download!Y81</f>
        <v>-0.1</v>
      </c>
      <c r="Z80" s="18">
        <f>download!Z81</f>
        <v>0</v>
      </c>
      <c r="AA80" s="18">
        <f>download!AA81</f>
        <v>-15.9</v>
      </c>
      <c r="AB80" s="18">
        <f>download!AB81</f>
        <v>0</v>
      </c>
      <c r="AC80" s="18">
        <f>download!AC81</f>
        <v>0</v>
      </c>
      <c r="AD80" s="18">
        <f>download!AD81</f>
        <v>0</v>
      </c>
      <c r="AE80" s="18">
        <f>download!AE81</f>
        <v>0</v>
      </c>
      <c r="AF80" s="18">
        <f>download!AF81</f>
        <v>0</v>
      </c>
      <c r="AG80" s="18">
        <f>download!AG81</f>
        <v>0</v>
      </c>
      <c r="AH80" s="18">
        <f>download!AH81</f>
        <v>-47.9</v>
      </c>
      <c r="AI80" s="18">
        <f>download!AI81</f>
        <v>0</v>
      </c>
      <c r="AJ80" s="18">
        <f>download!AJ81</f>
        <v>0</v>
      </c>
      <c r="AK80" s="18">
        <f>download!AK81</f>
        <v>0</v>
      </c>
      <c r="AL80" s="18">
        <f>download!AL81</f>
        <v>0</v>
      </c>
      <c r="AM80" s="18">
        <f>download!AM81</f>
        <v>0</v>
      </c>
      <c r="AN80" s="18">
        <f>download!AN81</f>
        <v>-2.2999999999999998</v>
      </c>
      <c r="AO80" s="18">
        <f>download!AO81</f>
        <v>0</v>
      </c>
      <c r="AP80" s="18">
        <f>download!AP81</f>
        <v>-7</v>
      </c>
      <c r="AQ80" s="18">
        <f>download!AQ81</f>
        <v>-22.9</v>
      </c>
      <c r="AR80" s="18">
        <f>download!AR81</f>
        <v>0</v>
      </c>
      <c r="AS80" s="18">
        <f>download!AS81</f>
        <v>0</v>
      </c>
      <c r="AT80" s="18">
        <f>download!AT81</f>
        <v>0</v>
      </c>
      <c r="AU80" s="18">
        <f>download!AU81</f>
        <v>0</v>
      </c>
      <c r="AV80" s="18">
        <f>download!AV81</f>
        <v>0</v>
      </c>
      <c r="AW80" s="51">
        <f>download!AW80</f>
        <v>0</v>
      </c>
      <c r="AX80" s="18">
        <f>download!AX81</f>
        <v>0</v>
      </c>
      <c r="AY80" s="18">
        <f>download!AY81</f>
        <v>0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2">
      <c r="A81" s="124" t="str">
        <f>download!A82</f>
        <v>Jun, 2006</v>
      </c>
      <c r="B81" s="18">
        <f>download!B82</f>
        <v>0</v>
      </c>
      <c r="C81" s="18">
        <f>download!C82</f>
        <v>0</v>
      </c>
      <c r="D81" s="18">
        <f>download!D82</f>
        <v>0</v>
      </c>
      <c r="E81" s="18">
        <f>download!E82</f>
        <v>0</v>
      </c>
      <c r="F81" s="18">
        <f>download!F82</f>
        <v>0</v>
      </c>
      <c r="G81" s="18">
        <f>download!G82</f>
        <v>0</v>
      </c>
      <c r="H81" s="18">
        <f>download!H82</f>
        <v>0</v>
      </c>
      <c r="I81" s="18">
        <f>download!I82</f>
        <v>0</v>
      </c>
      <c r="J81" s="18">
        <f>download!J82</f>
        <v>0</v>
      </c>
      <c r="K81" s="18">
        <f>download!K82</f>
        <v>0</v>
      </c>
      <c r="L81" s="18">
        <f>download!L82</f>
        <v>0</v>
      </c>
      <c r="M81" s="18">
        <f>download!M82</f>
        <v>0</v>
      </c>
      <c r="N81" s="18">
        <f>download!N82</f>
        <v>251.9</v>
      </c>
      <c r="O81" s="18">
        <f>download!O82</f>
        <v>0</v>
      </c>
      <c r="P81" s="18">
        <f>download!P82</f>
        <v>0</v>
      </c>
      <c r="Q81" s="18">
        <f>download!Q82</f>
        <v>0</v>
      </c>
      <c r="R81" s="18">
        <f>download!R82</f>
        <v>0</v>
      </c>
      <c r="S81" s="18">
        <f>download!S82</f>
        <v>0</v>
      </c>
      <c r="T81" s="18">
        <f>download!T82</f>
        <v>0</v>
      </c>
      <c r="U81" s="18">
        <f>download!U82</f>
        <v>0</v>
      </c>
      <c r="V81" s="18">
        <f>download!V82</f>
        <v>0</v>
      </c>
      <c r="W81" s="18">
        <f>download!W82</f>
        <v>0</v>
      </c>
      <c r="X81" s="18">
        <f>download!X82</f>
        <v>0</v>
      </c>
      <c r="Y81" s="18">
        <f>download!Y82</f>
        <v>-0.1</v>
      </c>
      <c r="Z81" s="18">
        <f>download!Z82</f>
        <v>0</v>
      </c>
      <c r="AA81" s="18">
        <f>download!AA82</f>
        <v>-15.3</v>
      </c>
      <c r="AB81" s="18">
        <f>download!AB82</f>
        <v>0</v>
      </c>
      <c r="AC81" s="18">
        <f>download!AC82</f>
        <v>0</v>
      </c>
      <c r="AD81" s="18">
        <f>download!AD82</f>
        <v>0</v>
      </c>
      <c r="AE81" s="18">
        <f>download!AE82</f>
        <v>0</v>
      </c>
      <c r="AF81" s="18">
        <f>download!AF82</f>
        <v>0</v>
      </c>
      <c r="AG81" s="18">
        <f>download!AG82</f>
        <v>0</v>
      </c>
      <c r="AH81" s="18">
        <f>download!AH82</f>
        <v>-154.4</v>
      </c>
      <c r="AI81" s="18">
        <f>download!AI82</f>
        <v>0</v>
      </c>
      <c r="AJ81" s="18">
        <f>download!AJ82</f>
        <v>0</v>
      </c>
      <c r="AK81" s="18">
        <f>download!AK82</f>
        <v>0</v>
      </c>
      <c r="AL81" s="18">
        <f>download!AL82</f>
        <v>0</v>
      </c>
      <c r="AM81" s="18">
        <f>download!AM82</f>
        <v>0</v>
      </c>
      <c r="AN81" s="18">
        <f>download!AN82</f>
        <v>-2.2999999999999998</v>
      </c>
      <c r="AO81" s="18">
        <f>download!AO82</f>
        <v>0</v>
      </c>
      <c r="AP81" s="18">
        <f>download!AP82</f>
        <v>-6.8</v>
      </c>
      <c r="AQ81" s="18">
        <f>download!AQ82</f>
        <v>-22.1</v>
      </c>
      <c r="AR81" s="18">
        <f>download!AR82</f>
        <v>0</v>
      </c>
      <c r="AS81" s="18">
        <f>download!AS82</f>
        <v>0</v>
      </c>
      <c r="AT81" s="18">
        <f>download!AT82</f>
        <v>0</v>
      </c>
      <c r="AU81" s="18">
        <f>download!AU82</f>
        <v>0</v>
      </c>
      <c r="AV81" s="18">
        <f>download!AV82</f>
        <v>0</v>
      </c>
      <c r="AW81" s="51">
        <f>download!AW81</f>
        <v>0</v>
      </c>
      <c r="AX81" s="18">
        <f>download!AX82</f>
        <v>0</v>
      </c>
      <c r="AY81" s="18">
        <f>download!AY82</f>
        <v>0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2">
      <c r="A82" s="124" t="str">
        <f>download!A83</f>
        <v>Jul, 2006</v>
      </c>
      <c r="B82" s="18">
        <f>download!B83</f>
        <v>0</v>
      </c>
      <c r="C82" s="18">
        <f>download!C83</f>
        <v>0</v>
      </c>
      <c r="D82" s="18">
        <f>download!D83</f>
        <v>0</v>
      </c>
      <c r="E82" s="18">
        <f>download!E83</f>
        <v>0</v>
      </c>
      <c r="F82" s="18">
        <f>download!F83</f>
        <v>0</v>
      </c>
      <c r="G82" s="18">
        <f>download!G83</f>
        <v>0</v>
      </c>
      <c r="H82" s="18">
        <f>download!H83</f>
        <v>0</v>
      </c>
      <c r="I82" s="18">
        <f>download!I83</f>
        <v>0</v>
      </c>
      <c r="J82" s="18">
        <f>download!J83</f>
        <v>0</v>
      </c>
      <c r="K82" s="18">
        <f>download!K83</f>
        <v>0</v>
      </c>
      <c r="L82" s="18">
        <f>download!L83</f>
        <v>0</v>
      </c>
      <c r="M82" s="18">
        <f>download!M83</f>
        <v>0</v>
      </c>
      <c r="N82" s="18">
        <f>download!N83</f>
        <v>258.89999999999998</v>
      </c>
      <c r="O82" s="18">
        <f>download!O83</f>
        <v>0</v>
      </c>
      <c r="P82" s="18">
        <f>download!P83</f>
        <v>0</v>
      </c>
      <c r="Q82" s="18">
        <f>download!Q83</f>
        <v>0</v>
      </c>
      <c r="R82" s="18">
        <f>download!R83</f>
        <v>0</v>
      </c>
      <c r="S82" s="18">
        <f>download!S83</f>
        <v>0</v>
      </c>
      <c r="T82" s="18">
        <f>download!T83</f>
        <v>0</v>
      </c>
      <c r="U82" s="18">
        <f>download!U83</f>
        <v>0</v>
      </c>
      <c r="V82" s="18">
        <f>download!V83</f>
        <v>0</v>
      </c>
      <c r="W82" s="18">
        <f>download!W83</f>
        <v>0</v>
      </c>
      <c r="X82" s="18">
        <f>download!X83</f>
        <v>0</v>
      </c>
      <c r="Y82" s="18">
        <f>download!Y83</f>
        <v>-0.1</v>
      </c>
      <c r="Z82" s="18">
        <f>download!Z83</f>
        <v>0</v>
      </c>
      <c r="AA82" s="18">
        <f>download!AA83</f>
        <v>-15.8</v>
      </c>
      <c r="AB82" s="18">
        <f>download!AB83</f>
        <v>0</v>
      </c>
      <c r="AC82" s="18">
        <f>download!AC83</f>
        <v>0</v>
      </c>
      <c r="AD82" s="18">
        <f>download!AD83</f>
        <v>0</v>
      </c>
      <c r="AE82" s="18">
        <f>download!AE83</f>
        <v>0</v>
      </c>
      <c r="AF82" s="18">
        <f>download!AF83</f>
        <v>0</v>
      </c>
      <c r="AG82" s="18">
        <f>download!AG83</f>
        <v>0</v>
      </c>
      <c r="AH82" s="18">
        <f>download!AH83</f>
        <v>-158.80000000000001</v>
      </c>
      <c r="AI82" s="18">
        <f>download!AI83</f>
        <v>0</v>
      </c>
      <c r="AJ82" s="18">
        <f>download!AJ83</f>
        <v>0</v>
      </c>
      <c r="AK82" s="18">
        <f>download!AK83</f>
        <v>0</v>
      </c>
      <c r="AL82" s="18">
        <f>download!AL83</f>
        <v>0</v>
      </c>
      <c r="AM82" s="18">
        <f>download!AM83</f>
        <v>0</v>
      </c>
      <c r="AN82" s="18">
        <f>download!AN83</f>
        <v>-2.2999999999999998</v>
      </c>
      <c r="AO82" s="18">
        <f>download!AO83</f>
        <v>0</v>
      </c>
      <c r="AP82" s="18">
        <f>download!AP83</f>
        <v>-6.9</v>
      </c>
      <c r="AQ82" s="18">
        <f>download!AQ83</f>
        <v>-22.7</v>
      </c>
      <c r="AR82" s="18">
        <f>download!AR83</f>
        <v>0</v>
      </c>
      <c r="AS82" s="18">
        <f>download!AS83</f>
        <v>0</v>
      </c>
      <c r="AT82" s="18">
        <f>download!AT83</f>
        <v>0</v>
      </c>
      <c r="AU82" s="18">
        <f>download!AU83</f>
        <v>0</v>
      </c>
      <c r="AV82" s="18">
        <f>download!AV83</f>
        <v>0</v>
      </c>
      <c r="AW82" s="51">
        <f>download!AW82</f>
        <v>0</v>
      </c>
      <c r="AX82" s="18">
        <f>download!AX83</f>
        <v>0</v>
      </c>
      <c r="AY82" s="18">
        <f>download!AY83</f>
        <v>0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2">
      <c r="A83" s="124" t="str">
        <f>download!A84</f>
        <v>Aug, 2006</v>
      </c>
      <c r="B83" s="18">
        <f>download!B84</f>
        <v>0</v>
      </c>
      <c r="C83" s="18">
        <f>download!C84</f>
        <v>0</v>
      </c>
      <c r="D83" s="18">
        <f>download!D84</f>
        <v>0</v>
      </c>
      <c r="E83" s="18">
        <f>download!E84</f>
        <v>0</v>
      </c>
      <c r="F83" s="18">
        <f>download!F84</f>
        <v>0</v>
      </c>
      <c r="G83" s="18">
        <f>download!G84</f>
        <v>0</v>
      </c>
      <c r="H83" s="18">
        <f>download!H84</f>
        <v>0</v>
      </c>
      <c r="I83" s="18">
        <f>download!I84</f>
        <v>0</v>
      </c>
      <c r="J83" s="18">
        <f>download!J84</f>
        <v>0</v>
      </c>
      <c r="K83" s="18">
        <f>download!K84</f>
        <v>0</v>
      </c>
      <c r="L83" s="18">
        <f>download!L84</f>
        <v>0</v>
      </c>
      <c r="M83" s="18">
        <f>download!M84</f>
        <v>0</v>
      </c>
      <c r="N83" s="18">
        <f>download!N84</f>
        <v>257.5</v>
      </c>
      <c r="O83" s="18">
        <f>download!O84</f>
        <v>0</v>
      </c>
      <c r="P83" s="18">
        <f>download!P84</f>
        <v>0</v>
      </c>
      <c r="Q83" s="18">
        <f>download!Q84</f>
        <v>0</v>
      </c>
      <c r="R83" s="18">
        <f>download!R84</f>
        <v>0</v>
      </c>
      <c r="S83" s="18">
        <f>download!S84</f>
        <v>0</v>
      </c>
      <c r="T83" s="18">
        <f>download!T84</f>
        <v>0</v>
      </c>
      <c r="U83" s="18">
        <f>download!U84</f>
        <v>0</v>
      </c>
      <c r="V83" s="18">
        <f>download!V84</f>
        <v>0</v>
      </c>
      <c r="W83" s="18">
        <f>download!W84</f>
        <v>0</v>
      </c>
      <c r="X83" s="18">
        <f>download!X84</f>
        <v>0</v>
      </c>
      <c r="Y83" s="18">
        <f>download!Y84</f>
        <v>-0.1</v>
      </c>
      <c r="Z83" s="18">
        <f>download!Z84</f>
        <v>0</v>
      </c>
      <c r="AA83" s="18">
        <f>download!AA84</f>
        <v>-15.7</v>
      </c>
      <c r="AB83" s="18">
        <f>download!AB84</f>
        <v>0</v>
      </c>
      <c r="AC83" s="18">
        <f>download!AC84</f>
        <v>0</v>
      </c>
      <c r="AD83" s="18">
        <f>download!AD84</f>
        <v>0</v>
      </c>
      <c r="AE83" s="18">
        <f>download!AE84</f>
        <v>0</v>
      </c>
      <c r="AF83" s="18">
        <f>download!AF84</f>
        <v>0</v>
      </c>
      <c r="AG83" s="18">
        <f>download!AG84</f>
        <v>0</v>
      </c>
      <c r="AH83" s="18">
        <f>download!AH84</f>
        <v>-157.9</v>
      </c>
      <c r="AI83" s="18">
        <f>download!AI84</f>
        <v>0</v>
      </c>
      <c r="AJ83" s="18">
        <f>download!AJ84</f>
        <v>0</v>
      </c>
      <c r="AK83" s="18">
        <f>download!AK84</f>
        <v>0</v>
      </c>
      <c r="AL83" s="18">
        <f>download!AL84</f>
        <v>0</v>
      </c>
      <c r="AM83" s="18">
        <f>download!AM84</f>
        <v>0</v>
      </c>
      <c r="AN83" s="18">
        <f>download!AN84</f>
        <v>-2.2999999999999998</v>
      </c>
      <c r="AO83" s="18">
        <f>download!AO84</f>
        <v>0</v>
      </c>
      <c r="AP83" s="18">
        <f>download!AP84</f>
        <v>-6.9</v>
      </c>
      <c r="AQ83" s="18">
        <f>download!AQ84</f>
        <v>-22.6</v>
      </c>
      <c r="AR83" s="18">
        <f>download!AR84</f>
        <v>0</v>
      </c>
      <c r="AS83" s="18">
        <f>download!AS84</f>
        <v>0</v>
      </c>
      <c r="AT83" s="18">
        <f>download!AT84</f>
        <v>0</v>
      </c>
      <c r="AU83" s="18">
        <f>download!AU84</f>
        <v>0</v>
      </c>
      <c r="AV83" s="18">
        <f>download!AV84</f>
        <v>0</v>
      </c>
      <c r="AW83" s="51">
        <f>download!AW83</f>
        <v>0</v>
      </c>
      <c r="AX83" s="18">
        <f>download!AX84</f>
        <v>0</v>
      </c>
      <c r="AY83" s="18">
        <f>download!AY84</f>
        <v>0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2">
      <c r="A84" s="124" t="str">
        <f>download!A85</f>
        <v>Sep, 2006</v>
      </c>
      <c r="B84" s="18">
        <f>download!B85</f>
        <v>0</v>
      </c>
      <c r="C84" s="18">
        <f>download!C85</f>
        <v>0</v>
      </c>
      <c r="D84" s="18">
        <f>download!D85</f>
        <v>0</v>
      </c>
      <c r="E84" s="18">
        <f>download!E85</f>
        <v>0</v>
      </c>
      <c r="F84" s="18">
        <f>download!F85</f>
        <v>0</v>
      </c>
      <c r="G84" s="18">
        <f>download!G85</f>
        <v>0</v>
      </c>
      <c r="H84" s="18">
        <f>download!H85</f>
        <v>0</v>
      </c>
      <c r="I84" s="18">
        <f>download!I85</f>
        <v>0</v>
      </c>
      <c r="J84" s="18">
        <f>download!J85</f>
        <v>0</v>
      </c>
      <c r="K84" s="18">
        <f>download!K85</f>
        <v>0</v>
      </c>
      <c r="L84" s="18">
        <f>download!L85</f>
        <v>0</v>
      </c>
      <c r="M84" s="18">
        <f>download!M85</f>
        <v>0</v>
      </c>
      <c r="N84" s="18">
        <f>download!N85</f>
        <v>247.9</v>
      </c>
      <c r="O84" s="18">
        <f>download!O85</f>
        <v>0</v>
      </c>
      <c r="P84" s="18">
        <f>download!P85</f>
        <v>0</v>
      </c>
      <c r="Q84" s="18">
        <f>download!Q85</f>
        <v>0</v>
      </c>
      <c r="R84" s="18">
        <f>download!R85</f>
        <v>0</v>
      </c>
      <c r="S84" s="18">
        <f>download!S85</f>
        <v>0</v>
      </c>
      <c r="T84" s="18">
        <f>download!T85</f>
        <v>0</v>
      </c>
      <c r="U84" s="18">
        <f>download!U85</f>
        <v>0</v>
      </c>
      <c r="V84" s="18">
        <f>download!V85</f>
        <v>0</v>
      </c>
      <c r="W84" s="18">
        <f>download!W85</f>
        <v>0</v>
      </c>
      <c r="X84" s="18">
        <f>download!X85</f>
        <v>0</v>
      </c>
      <c r="Y84" s="18">
        <f>download!Y85</f>
        <v>-0.1</v>
      </c>
      <c r="Z84" s="18">
        <f>download!Z85</f>
        <v>0</v>
      </c>
      <c r="AA84" s="18">
        <f>download!AA85</f>
        <v>-15.1</v>
      </c>
      <c r="AB84" s="18">
        <f>download!AB85</f>
        <v>0</v>
      </c>
      <c r="AC84" s="18">
        <f>download!AC85</f>
        <v>0</v>
      </c>
      <c r="AD84" s="18">
        <f>download!AD85</f>
        <v>0</v>
      </c>
      <c r="AE84" s="18">
        <f>download!AE85</f>
        <v>0</v>
      </c>
      <c r="AF84" s="18">
        <f>download!AF85</f>
        <v>0</v>
      </c>
      <c r="AG84" s="18">
        <f>download!AG85</f>
        <v>0</v>
      </c>
      <c r="AH84" s="18">
        <f>download!AH85</f>
        <v>-152</v>
      </c>
      <c r="AI84" s="18">
        <f>download!AI85</f>
        <v>0</v>
      </c>
      <c r="AJ84" s="18">
        <f>download!AJ85</f>
        <v>0</v>
      </c>
      <c r="AK84" s="18">
        <f>download!AK85</f>
        <v>0</v>
      </c>
      <c r="AL84" s="18">
        <f>download!AL85</f>
        <v>0</v>
      </c>
      <c r="AM84" s="18">
        <f>download!AM85</f>
        <v>0</v>
      </c>
      <c r="AN84" s="18">
        <f>download!AN85</f>
        <v>-2.2000000000000002</v>
      </c>
      <c r="AO84" s="18">
        <f>download!AO85</f>
        <v>0</v>
      </c>
      <c r="AP84" s="18">
        <f>download!AP85</f>
        <v>-6.7</v>
      </c>
      <c r="AQ84" s="18">
        <f>download!AQ85</f>
        <v>-21.7</v>
      </c>
      <c r="AR84" s="18">
        <f>download!AR85</f>
        <v>0</v>
      </c>
      <c r="AS84" s="18">
        <f>download!AS85</f>
        <v>0</v>
      </c>
      <c r="AT84" s="18">
        <f>download!AT85</f>
        <v>0</v>
      </c>
      <c r="AU84" s="18">
        <f>download!AU85</f>
        <v>0</v>
      </c>
      <c r="AV84" s="18">
        <f>download!AV85</f>
        <v>0</v>
      </c>
      <c r="AW84" s="51">
        <f>download!AW84</f>
        <v>0</v>
      </c>
      <c r="AX84" s="18">
        <f>download!AX85</f>
        <v>0</v>
      </c>
      <c r="AY84" s="18">
        <f>download!AY85</f>
        <v>0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2">
      <c r="A85" s="124" t="str">
        <f>download!A86</f>
        <v>Oct, 2006</v>
      </c>
      <c r="B85" s="18">
        <f>download!B86</f>
        <v>0</v>
      </c>
      <c r="C85" s="18">
        <f>download!C86</f>
        <v>0</v>
      </c>
      <c r="D85" s="18">
        <f>download!D86</f>
        <v>0</v>
      </c>
      <c r="E85" s="18">
        <f>download!E86</f>
        <v>0</v>
      </c>
      <c r="F85" s="18">
        <f>download!F86</f>
        <v>0</v>
      </c>
      <c r="G85" s="18">
        <f>download!G86</f>
        <v>0</v>
      </c>
      <c r="H85" s="18">
        <f>download!H86</f>
        <v>0</v>
      </c>
      <c r="I85" s="18">
        <f>download!I86</f>
        <v>0</v>
      </c>
      <c r="J85" s="18">
        <f>download!J86</f>
        <v>0</v>
      </c>
      <c r="K85" s="18">
        <f>download!K86</f>
        <v>0</v>
      </c>
      <c r="L85" s="18">
        <f>download!L86</f>
        <v>0</v>
      </c>
      <c r="M85" s="18">
        <f>download!M86</f>
        <v>0</v>
      </c>
      <c r="N85" s="18">
        <f>download!N86</f>
        <v>240.4</v>
      </c>
      <c r="O85" s="18">
        <f>download!O86</f>
        <v>0</v>
      </c>
      <c r="P85" s="18">
        <f>download!P86</f>
        <v>0</v>
      </c>
      <c r="Q85" s="18">
        <f>download!Q86</f>
        <v>0</v>
      </c>
      <c r="R85" s="18">
        <f>download!R86</f>
        <v>0</v>
      </c>
      <c r="S85" s="18">
        <f>download!S86</f>
        <v>0</v>
      </c>
      <c r="T85" s="18">
        <f>download!T86</f>
        <v>0</v>
      </c>
      <c r="U85" s="18">
        <f>download!U86</f>
        <v>0</v>
      </c>
      <c r="V85" s="18">
        <f>download!V86</f>
        <v>0</v>
      </c>
      <c r="W85" s="18">
        <f>download!W86</f>
        <v>0</v>
      </c>
      <c r="X85" s="18">
        <f>download!X86</f>
        <v>0</v>
      </c>
      <c r="Y85" s="18">
        <f>download!Y86</f>
        <v>-0.1</v>
      </c>
      <c r="Z85" s="18">
        <f>download!Z86</f>
        <v>0</v>
      </c>
      <c r="AA85" s="18">
        <f>download!AA86</f>
        <v>-15.5</v>
      </c>
      <c r="AB85" s="18">
        <f>download!AB86</f>
        <v>0</v>
      </c>
      <c r="AC85" s="18">
        <f>download!AC86</f>
        <v>0</v>
      </c>
      <c r="AD85" s="18">
        <f>download!AD86</f>
        <v>0</v>
      </c>
      <c r="AE85" s="18">
        <f>download!AE86</f>
        <v>0</v>
      </c>
      <c r="AF85" s="18">
        <f>download!AF86</f>
        <v>0</v>
      </c>
      <c r="AG85" s="18">
        <f>download!AG86</f>
        <v>0</v>
      </c>
      <c r="AH85" s="18">
        <f>download!AH86</f>
        <v>-37.5</v>
      </c>
      <c r="AI85" s="18">
        <f>download!AI86</f>
        <v>0</v>
      </c>
      <c r="AJ85" s="18">
        <f>download!AJ86</f>
        <v>0</v>
      </c>
      <c r="AK85" s="18">
        <f>download!AK86</f>
        <v>0</v>
      </c>
      <c r="AL85" s="18">
        <f>download!AL86</f>
        <v>0</v>
      </c>
      <c r="AM85" s="18">
        <f>download!AM86</f>
        <v>0</v>
      </c>
      <c r="AN85" s="18">
        <f>download!AN86</f>
        <v>-2.2999999999999998</v>
      </c>
      <c r="AO85" s="18">
        <f>download!AO86</f>
        <v>0</v>
      </c>
      <c r="AP85" s="18">
        <f>download!AP86</f>
        <v>0</v>
      </c>
      <c r="AQ85" s="18">
        <f>download!AQ86</f>
        <v>-15.5</v>
      </c>
      <c r="AR85" s="18">
        <f>download!AR86</f>
        <v>0</v>
      </c>
      <c r="AS85" s="18">
        <f>download!AS86</f>
        <v>0</v>
      </c>
      <c r="AT85" s="18">
        <f>download!AT86</f>
        <v>0</v>
      </c>
      <c r="AU85" s="18">
        <f>download!AU86</f>
        <v>0</v>
      </c>
      <c r="AV85" s="18">
        <f>download!AV86</f>
        <v>0</v>
      </c>
      <c r="AW85" s="51">
        <f>download!AW85</f>
        <v>0</v>
      </c>
      <c r="AX85" s="18">
        <f>download!AX86</f>
        <v>0</v>
      </c>
      <c r="AY85" s="18">
        <f>download!AY86</f>
        <v>0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2">
      <c r="A86" s="124" t="str">
        <f>download!A87</f>
        <v>Nov, 2006</v>
      </c>
      <c r="B86" s="18">
        <f>download!B87</f>
        <v>0</v>
      </c>
      <c r="C86" s="18">
        <f>download!C87</f>
        <v>0</v>
      </c>
      <c r="D86" s="18">
        <f>download!D87</f>
        <v>0</v>
      </c>
      <c r="E86" s="18">
        <f>download!E87</f>
        <v>0</v>
      </c>
      <c r="F86" s="18">
        <f>download!F87</f>
        <v>0</v>
      </c>
      <c r="G86" s="18">
        <f>download!G87</f>
        <v>0</v>
      </c>
      <c r="H86" s="18">
        <f>download!H87</f>
        <v>0</v>
      </c>
      <c r="I86" s="18">
        <f>download!I87</f>
        <v>0</v>
      </c>
      <c r="J86" s="18">
        <f>download!J87</f>
        <v>0</v>
      </c>
      <c r="K86" s="18">
        <f>download!K87</f>
        <v>0</v>
      </c>
      <c r="L86" s="18">
        <f>download!L87</f>
        <v>0</v>
      </c>
      <c r="M86" s="18">
        <f>download!M87</f>
        <v>0</v>
      </c>
      <c r="N86" s="18">
        <f>download!N87</f>
        <v>245.3</v>
      </c>
      <c r="O86" s="18">
        <f>download!O87</f>
        <v>0</v>
      </c>
      <c r="P86" s="18">
        <f>download!P87</f>
        <v>0</v>
      </c>
      <c r="Q86" s="18">
        <f>download!Q87</f>
        <v>0</v>
      </c>
      <c r="R86" s="18">
        <f>download!R87</f>
        <v>0</v>
      </c>
      <c r="S86" s="18">
        <f>download!S87</f>
        <v>0</v>
      </c>
      <c r="T86" s="18">
        <f>download!T87</f>
        <v>0</v>
      </c>
      <c r="U86" s="18">
        <f>download!U87</f>
        <v>0</v>
      </c>
      <c r="V86" s="18">
        <f>download!V87</f>
        <v>0</v>
      </c>
      <c r="W86" s="18">
        <f>download!W87</f>
        <v>0</v>
      </c>
      <c r="X86" s="18">
        <f>download!X87</f>
        <v>0</v>
      </c>
      <c r="Y86" s="18">
        <f>download!Y87</f>
        <v>-0.3</v>
      </c>
      <c r="Z86" s="18">
        <f>download!Z87</f>
        <v>0</v>
      </c>
      <c r="AA86" s="18">
        <f>download!AA87</f>
        <v>-14.9</v>
      </c>
      <c r="AB86" s="18">
        <f>download!AB87</f>
        <v>0</v>
      </c>
      <c r="AC86" s="18">
        <f>download!AC87</f>
        <v>0</v>
      </c>
      <c r="AD86" s="18">
        <f>download!AD87</f>
        <v>0</v>
      </c>
      <c r="AE86" s="18">
        <f>download!AE87</f>
        <v>0</v>
      </c>
      <c r="AF86" s="18">
        <f>download!AF87</f>
        <v>0</v>
      </c>
      <c r="AG86" s="18">
        <f>download!AG87</f>
        <v>0</v>
      </c>
      <c r="AH86" s="18">
        <f>download!AH87</f>
        <v>-141.69999999999999</v>
      </c>
      <c r="AI86" s="18">
        <f>download!AI87</f>
        <v>0</v>
      </c>
      <c r="AJ86" s="18">
        <f>download!AJ87</f>
        <v>0</v>
      </c>
      <c r="AK86" s="18">
        <f>download!AK87</f>
        <v>0</v>
      </c>
      <c r="AL86" s="18">
        <f>download!AL87</f>
        <v>0</v>
      </c>
      <c r="AM86" s="18">
        <f>download!AM87</f>
        <v>0</v>
      </c>
      <c r="AN86" s="18">
        <f>download!AN87</f>
        <v>-2.2000000000000002</v>
      </c>
      <c r="AO86" s="18">
        <f>download!AO87</f>
        <v>0</v>
      </c>
      <c r="AP86" s="18">
        <f>download!AP87</f>
        <v>0</v>
      </c>
      <c r="AQ86" s="18">
        <f>download!AQ87</f>
        <v>-14.9</v>
      </c>
      <c r="AR86" s="18">
        <f>download!AR87</f>
        <v>0</v>
      </c>
      <c r="AS86" s="18">
        <f>download!AS87</f>
        <v>0</v>
      </c>
      <c r="AT86" s="18">
        <f>download!AT87</f>
        <v>0</v>
      </c>
      <c r="AU86" s="18">
        <f>download!AU87</f>
        <v>0</v>
      </c>
      <c r="AV86" s="18">
        <f>download!AV87</f>
        <v>0</v>
      </c>
      <c r="AW86" s="51">
        <f>download!AW86</f>
        <v>0</v>
      </c>
      <c r="AX86" s="18">
        <f>download!AX87</f>
        <v>0</v>
      </c>
      <c r="AY86" s="18">
        <f>download!AY87</f>
        <v>0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2">
      <c r="A87" s="124" t="str">
        <f>download!A88</f>
        <v>Dec, 2006</v>
      </c>
      <c r="B87" s="18">
        <f>download!B88</f>
        <v>0</v>
      </c>
      <c r="C87" s="18">
        <f>download!C88</f>
        <v>0</v>
      </c>
      <c r="D87" s="18">
        <f>download!D88</f>
        <v>0</v>
      </c>
      <c r="E87" s="18">
        <f>download!E88</f>
        <v>0</v>
      </c>
      <c r="F87" s="18">
        <f>download!F88</f>
        <v>0</v>
      </c>
      <c r="G87" s="18">
        <f>download!G88</f>
        <v>0</v>
      </c>
      <c r="H87" s="18">
        <f>download!H88</f>
        <v>0</v>
      </c>
      <c r="I87" s="18">
        <f>download!I88</f>
        <v>0</v>
      </c>
      <c r="J87" s="18">
        <f>download!J88</f>
        <v>0</v>
      </c>
      <c r="K87" s="18">
        <f>download!K88</f>
        <v>0</v>
      </c>
      <c r="L87" s="18">
        <f>download!L88</f>
        <v>0</v>
      </c>
      <c r="M87" s="18">
        <f>download!M88</f>
        <v>0</v>
      </c>
      <c r="N87" s="18">
        <f>download!N88</f>
        <v>252.2</v>
      </c>
      <c r="O87" s="18">
        <f>download!O88</f>
        <v>0</v>
      </c>
      <c r="P87" s="18">
        <f>download!P88</f>
        <v>0</v>
      </c>
      <c r="Q87" s="18">
        <f>download!Q88</f>
        <v>0</v>
      </c>
      <c r="R87" s="18">
        <f>download!R88</f>
        <v>0</v>
      </c>
      <c r="S87" s="18">
        <f>download!S88</f>
        <v>0</v>
      </c>
      <c r="T87" s="18">
        <f>download!T88</f>
        <v>0</v>
      </c>
      <c r="U87" s="18">
        <f>download!U88</f>
        <v>0</v>
      </c>
      <c r="V87" s="18">
        <f>download!V88</f>
        <v>0</v>
      </c>
      <c r="W87" s="18">
        <f>download!W88</f>
        <v>0</v>
      </c>
      <c r="X87" s="18">
        <f>download!X88</f>
        <v>0</v>
      </c>
      <c r="Y87" s="18">
        <f>download!Y88</f>
        <v>-0.5</v>
      </c>
      <c r="Z87" s="18">
        <f>download!Z88</f>
        <v>0</v>
      </c>
      <c r="AA87" s="18">
        <f>download!AA88</f>
        <v>-11.5</v>
      </c>
      <c r="AB87" s="18">
        <f>download!AB88</f>
        <v>0</v>
      </c>
      <c r="AC87" s="18">
        <f>download!AC88</f>
        <v>0</v>
      </c>
      <c r="AD87" s="18">
        <f>download!AD88</f>
        <v>0</v>
      </c>
      <c r="AE87" s="18">
        <f>download!AE88</f>
        <v>0</v>
      </c>
      <c r="AF87" s="18">
        <f>download!AF88</f>
        <v>0</v>
      </c>
      <c r="AG87" s="18">
        <f>download!AG88</f>
        <v>0</v>
      </c>
      <c r="AH87" s="18">
        <f>download!AH88</f>
        <v>-145.6</v>
      </c>
      <c r="AI87" s="18">
        <f>download!AI88</f>
        <v>0</v>
      </c>
      <c r="AJ87" s="18">
        <f>download!AJ88</f>
        <v>0</v>
      </c>
      <c r="AK87" s="18">
        <f>download!AK88</f>
        <v>0</v>
      </c>
      <c r="AL87" s="18">
        <f>download!AL88</f>
        <v>0</v>
      </c>
      <c r="AM87" s="18">
        <f>download!AM88</f>
        <v>0</v>
      </c>
      <c r="AN87" s="18">
        <f>download!AN88</f>
        <v>-2.2999999999999998</v>
      </c>
      <c r="AO87" s="18">
        <f>download!AO88</f>
        <v>0</v>
      </c>
      <c r="AP87" s="18">
        <f>download!AP88</f>
        <v>0</v>
      </c>
      <c r="AQ87" s="18">
        <f>download!AQ88</f>
        <v>-11.5</v>
      </c>
      <c r="AR87" s="18">
        <f>download!AR88</f>
        <v>0</v>
      </c>
      <c r="AS87" s="18">
        <f>download!AS88</f>
        <v>0</v>
      </c>
      <c r="AT87" s="18">
        <f>download!AT88</f>
        <v>0</v>
      </c>
      <c r="AU87" s="18">
        <f>download!AU88</f>
        <v>0</v>
      </c>
      <c r="AV87" s="18">
        <f>download!AV88</f>
        <v>0</v>
      </c>
      <c r="AW87" s="51">
        <f>download!AW87</f>
        <v>0</v>
      </c>
      <c r="AX87" s="18">
        <f>download!AX88</f>
        <v>0</v>
      </c>
      <c r="AY87" s="18">
        <f>download!AY88</f>
        <v>0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2">
      <c r="A88" s="124" t="str">
        <f>download!A89</f>
        <v>Jan, 2007</v>
      </c>
      <c r="B88" s="18">
        <f>download!B89</f>
        <v>0</v>
      </c>
      <c r="C88" s="18">
        <f>download!C89</f>
        <v>0</v>
      </c>
      <c r="D88" s="18">
        <f>download!D89</f>
        <v>0</v>
      </c>
      <c r="E88" s="18">
        <f>download!E89</f>
        <v>0</v>
      </c>
      <c r="F88" s="18">
        <f>download!F89</f>
        <v>0</v>
      </c>
      <c r="G88" s="18">
        <f>download!G89</f>
        <v>0</v>
      </c>
      <c r="H88" s="18">
        <f>download!H89</f>
        <v>0</v>
      </c>
      <c r="I88" s="18">
        <f>download!I89</f>
        <v>0</v>
      </c>
      <c r="J88" s="18">
        <f>download!J89</f>
        <v>0</v>
      </c>
      <c r="K88" s="18">
        <f>download!K89</f>
        <v>0</v>
      </c>
      <c r="L88" s="18">
        <f>download!L89</f>
        <v>0</v>
      </c>
      <c r="M88" s="18">
        <f>download!M89</f>
        <v>0</v>
      </c>
      <c r="N88" s="18">
        <f>download!N89</f>
        <v>250.8</v>
      </c>
      <c r="O88" s="18">
        <f>download!O89</f>
        <v>0</v>
      </c>
      <c r="P88" s="18">
        <f>download!P89</f>
        <v>0</v>
      </c>
      <c r="Q88" s="18">
        <f>download!Q89</f>
        <v>0</v>
      </c>
      <c r="R88" s="18">
        <f>download!R89</f>
        <v>0</v>
      </c>
      <c r="S88" s="18">
        <f>download!S89</f>
        <v>0</v>
      </c>
      <c r="T88" s="18">
        <f>download!T89</f>
        <v>0</v>
      </c>
      <c r="U88" s="18">
        <f>download!U89</f>
        <v>0</v>
      </c>
      <c r="V88" s="18">
        <f>download!V89</f>
        <v>0</v>
      </c>
      <c r="W88" s="18">
        <f>download!W89</f>
        <v>0</v>
      </c>
      <c r="X88" s="18">
        <f>download!X89</f>
        <v>0</v>
      </c>
      <c r="Y88" s="18">
        <f>download!Y89</f>
        <v>-0.4</v>
      </c>
      <c r="Z88" s="18">
        <f>download!Z89</f>
        <v>0</v>
      </c>
      <c r="AA88" s="18">
        <f>download!AA89</f>
        <v>-11.4</v>
      </c>
      <c r="AB88" s="18">
        <f>download!AB89</f>
        <v>0</v>
      </c>
      <c r="AC88" s="18">
        <f>download!AC89</f>
        <v>0</v>
      </c>
      <c r="AD88" s="18">
        <f>download!AD89</f>
        <v>0</v>
      </c>
      <c r="AE88" s="18">
        <f>download!AE89</f>
        <v>0</v>
      </c>
      <c r="AF88" s="18">
        <f>download!AF89</f>
        <v>0</v>
      </c>
      <c r="AG88" s="18">
        <f>download!AG89</f>
        <v>0</v>
      </c>
      <c r="AH88" s="18">
        <f>download!AH89</f>
        <v>-144.80000000000001</v>
      </c>
      <c r="AI88" s="18">
        <f>download!AI89</f>
        <v>0</v>
      </c>
      <c r="AJ88" s="18">
        <f>download!AJ89</f>
        <v>0</v>
      </c>
      <c r="AK88" s="18">
        <f>download!AK89</f>
        <v>0</v>
      </c>
      <c r="AL88" s="18">
        <f>download!AL89</f>
        <v>0</v>
      </c>
      <c r="AM88" s="18">
        <f>download!AM89</f>
        <v>0</v>
      </c>
      <c r="AN88" s="18">
        <f>download!AN89</f>
        <v>-2.2000000000000002</v>
      </c>
      <c r="AO88" s="18">
        <f>download!AO89</f>
        <v>0</v>
      </c>
      <c r="AP88" s="18">
        <f>download!AP89</f>
        <v>0</v>
      </c>
      <c r="AQ88" s="18">
        <f>download!AQ89</f>
        <v>-11.4</v>
      </c>
      <c r="AR88" s="18">
        <f>download!AR89</f>
        <v>0</v>
      </c>
      <c r="AS88" s="18">
        <f>download!AS89</f>
        <v>0</v>
      </c>
      <c r="AT88" s="18">
        <f>download!AT89</f>
        <v>0</v>
      </c>
      <c r="AU88" s="18">
        <f>download!AU89</f>
        <v>0</v>
      </c>
      <c r="AV88" s="18">
        <f>download!AV89</f>
        <v>0</v>
      </c>
      <c r="AW88" s="51">
        <f>download!AW88</f>
        <v>0</v>
      </c>
      <c r="AX88" s="18">
        <f>download!AX89</f>
        <v>0</v>
      </c>
      <c r="AY88" s="18">
        <f>download!AY89</f>
        <v>0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2">
      <c r="A89" s="124" t="str">
        <f>download!A90</f>
        <v>Feb, 2007</v>
      </c>
      <c r="B89" s="18">
        <f>download!B90</f>
        <v>0</v>
      </c>
      <c r="C89" s="18">
        <f>download!C90</f>
        <v>0</v>
      </c>
      <c r="D89" s="18">
        <f>download!D90</f>
        <v>0</v>
      </c>
      <c r="E89" s="18">
        <f>download!E90</f>
        <v>0</v>
      </c>
      <c r="F89" s="18">
        <f>download!F90</f>
        <v>0</v>
      </c>
      <c r="G89" s="18">
        <f>download!G90</f>
        <v>0</v>
      </c>
      <c r="H89" s="18">
        <f>download!H90</f>
        <v>0</v>
      </c>
      <c r="I89" s="18">
        <f>download!I90</f>
        <v>0</v>
      </c>
      <c r="J89" s="18">
        <f>download!J90</f>
        <v>0</v>
      </c>
      <c r="K89" s="18">
        <f>download!K90</f>
        <v>0</v>
      </c>
      <c r="L89" s="18">
        <f>download!L90</f>
        <v>0</v>
      </c>
      <c r="M89" s="18">
        <f>download!M90</f>
        <v>0</v>
      </c>
      <c r="N89" s="18">
        <f>download!N90</f>
        <v>225.4</v>
      </c>
      <c r="O89" s="18">
        <f>download!O90</f>
        <v>0</v>
      </c>
      <c r="P89" s="18">
        <f>download!P90</f>
        <v>0</v>
      </c>
      <c r="Q89" s="18">
        <f>download!Q90</f>
        <v>0</v>
      </c>
      <c r="R89" s="18">
        <f>download!R90</f>
        <v>0</v>
      </c>
      <c r="S89" s="18">
        <f>download!S90</f>
        <v>0</v>
      </c>
      <c r="T89" s="18">
        <f>download!T90</f>
        <v>0</v>
      </c>
      <c r="U89" s="18">
        <f>download!U90</f>
        <v>0</v>
      </c>
      <c r="V89" s="18">
        <f>download!V90</f>
        <v>0</v>
      </c>
      <c r="W89" s="18">
        <f>download!W90</f>
        <v>0</v>
      </c>
      <c r="X89" s="18">
        <f>download!X90</f>
        <v>0</v>
      </c>
      <c r="Y89" s="18">
        <f>download!Y90</f>
        <v>-0.4</v>
      </c>
      <c r="Z89" s="18">
        <f>download!Z90</f>
        <v>0</v>
      </c>
      <c r="AA89" s="18">
        <f>download!AA90</f>
        <v>-10.3</v>
      </c>
      <c r="AB89" s="18">
        <f>download!AB90</f>
        <v>0</v>
      </c>
      <c r="AC89" s="18">
        <f>download!AC90</f>
        <v>0</v>
      </c>
      <c r="AD89" s="18">
        <f>download!AD90</f>
        <v>0</v>
      </c>
      <c r="AE89" s="18">
        <f>download!AE90</f>
        <v>0</v>
      </c>
      <c r="AF89" s="18">
        <f>download!AF90</f>
        <v>0</v>
      </c>
      <c r="AG89" s="18">
        <f>download!AG90</f>
        <v>0</v>
      </c>
      <c r="AH89" s="18">
        <f>download!AH90</f>
        <v>-130.1</v>
      </c>
      <c r="AI89" s="18">
        <f>download!AI90</f>
        <v>0</v>
      </c>
      <c r="AJ89" s="18">
        <f>download!AJ90</f>
        <v>0</v>
      </c>
      <c r="AK89" s="18">
        <f>download!AK90</f>
        <v>0</v>
      </c>
      <c r="AL89" s="18">
        <f>download!AL90</f>
        <v>0</v>
      </c>
      <c r="AM89" s="18">
        <f>download!AM90</f>
        <v>0</v>
      </c>
      <c r="AN89" s="18">
        <f>download!AN90</f>
        <v>-2</v>
      </c>
      <c r="AO89" s="18">
        <f>download!AO90</f>
        <v>0</v>
      </c>
      <c r="AP89" s="18">
        <f>download!AP90</f>
        <v>0</v>
      </c>
      <c r="AQ89" s="18">
        <f>download!AQ90</f>
        <v>-10.3</v>
      </c>
      <c r="AR89" s="18">
        <f>download!AR90</f>
        <v>0</v>
      </c>
      <c r="AS89" s="18">
        <f>download!AS90</f>
        <v>0</v>
      </c>
      <c r="AT89" s="18">
        <f>download!AT90</f>
        <v>0</v>
      </c>
      <c r="AU89" s="18">
        <f>download!AU90</f>
        <v>0</v>
      </c>
      <c r="AV89" s="18">
        <f>download!AV90</f>
        <v>0</v>
      </c>
      <c r="AW89" s="51">
        <f>download!AW89</f>
        <v>0</v>
      </c>
      <c r="AX89" s="18">
        <f>download!AX90</f>
        <v>0</v>
      </c>
      <c r="AY89" s="18">
        <f>download!AY90</f>
        <v>0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2">
      <c r="A90" s="124" t="str">
        <f>download!A91</f>
        <v>Mar, 2007</v>
      </c>
      <c r="B90" s="18">
        <f>download!B91</f>
        <v>0</v>
      </c>
      <c r="C90" s="18">
        <f>download!C91</f>
        <v>0</v>
      </c>
      <c r="D90" s="18">
        <f>download!D91</f>
        <v>0</v>
      </c>
      <c r="E90" s="18">
        <f>download!E91</f>
        <v>0</v>
      </c>
      <c r="F90" s="18">
        <f>download!F91</f>
        <v>0</v>
      </c>
      <c r="G90" s="18">
        <f>download!G91</f>
        <v>0</v>
      </c>
      <c r="H90" s="18">
        <f>download!H91</f>
        <v>0</v>
      </c>
      <c r="I90" s="18">
        <f>download!I91</f>
        <v>0</v>
      </c>
      <c r="J90" s="18">
        <f>download!J91</f>
        <v>0</v>
      </c>
      <c r="K90" s="18">
        <f>download!K91</f>
        <v>0</v>
      </c>
      <c r="L90" s="18">
        <f>download!L91</f>
        <v>0</v>
      </c>
      <c r="M90" s="18">
        <f>download!M91</f>
        <v>0</v>
      </c>
      <c r="N90" s="18">
        <f>download!N91</f>
        <v>248.2</v>
      </c>
      <c r="O90" s="18">
        <f>download!O91</f>
        <v>0</v>
      </c>
      <c r="P90" s="18">
        <f>download!P91</f>
        <v>0</v>
      </c>
      <c r="Q90" s="18">
        <f>download!Q91</f>
        <v>0</v>
      </c>
      <c r="R90" s="18">
        <f>download!R91</f>
        <v>0</v>
      </c>
      <c r="S90" s="18">
        <f>download!S91</f>
        <v>0</v>
      </c>
      <c r="T90" s="18">
        <f>download!T91</f>
        <v>0</v>
      </c>
      <c r="U90" s="18">
        <f>download!U91</f>
        <v>0</v>
      </c>
      <c r="V90" s="18">
        <f>download!V91</f>
        <v>0</v>
      </c>
      <c r="W90" s="18">
        <f>download!W91</f>
        <v>0</v>
      </c>
      <c r="X90" s="18">
        <f>download!X91</f>
        <v>0</v>
      </c>
      <c r="Y90" s="18">
        <f>download!Y91</f>
        <v>-0.1</v>
      </c>
      <c r="Z90" s="18">
        <f>download!Z91</f>
        <v>0</v>
      </c>
      <c r="AA90" s="18">
        <f>download!AA91</f>
        <v>-15.1</v>
      </c>
      <c r="AB90" s="18">
        <f>download!AB91</f>
        <v>0</v>
      </c>
      <c r="AC90" s="18">
        <f>download!AC91</f>
        <v>0</v>
      </c>
      <c r="AD90" s="18">
        <f>download!AD91</f>
        <v>0</v>
      </c>
      <c r="AE90" s="18">
        <f>download!AE91</f>
        <v>0</v>
      </c>
      <c r="AF90" s="18">
        <f>download!AF91</f>
        <v>0</v>
      </c>
      <c r="AG90" s="18">
        <f>download!AG91</f>
        <v>0</v>
      </c>
      <c r="AH90" s="18">
        <f>download!AH91</f>
        <v>-143.30000000000001</v>
      </c>
      <c r="AI90" s="18">
        <f>download!AI91</f>
        <v>0</v>
      </c>
      <c r="AJ90" s="18">
        <f>download!AJ91</f>
        <v>0</v>
      </c>
      <c r="AK90" s="18">
        <f>download!AK91</f>
        <v>0</v>
      </c>
      <c r="AL90" s="18">
        <f>download!AL91</f>
        <v>0</v>
      </c>
      <c r="AM90" s="18">
        <f>download!AM91</f>
        <v>0</v>
      </c>
      <c r="AN90" s="18">
        <f>download!AN91</f>
        <v>-2.2000000000000002</v>
      </c>
      <c r="AO90" s="18">
        <f>download!AO91</f>
        <v>0</v>
      </c>
      <c r="AP90" s="18">
        <f>download!AP91</f>
        <v>0</v>
      </c>
      <c r="AQ90" s="18">
        <f>download!AQ91</f>
        <v>-15.1</v>
      </c>
      <c r="AR90" s="18">
        <f>download!AR91</f>
        <v>0</v>
      </c>
      <c r="AS90" s="18">
        <f>download!AS91</f>
        <v>0</v>
      </c>
      <c r="AT90" s="18">
        <f>download!AT91</f>
        <v>0</v>
      </c>
      <c r="AU90" s="18">
        <f>download!AU91</f>
        <v>0</v>
      </c>
      <c r="AV90" s="18">
        <f>download!AV91</f>
        <v>0</v>
      </c>
      <c r="AW90" s="51">
        <f>download!AW90</f>
        <v>0</v>
      </c>
      <c r="AX90" s="18">
        <f>download!AX91</f>
        <v>0</v>
      </c>
      <c r="AY90" s="18">
        <f>download!AY91</f>
        <v>0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2">
      <c r="A91" s="124" t="str">
        <f>download!A92</f>
        <v>Apr, 2007</v>
      </c>
      <c r="B91" s="18">
        <f>download!B92</f>
        <v>0</v>
      </c>
      <c r="C91" s="18">
        <f>download!C92</f>
        <v>0</v>
      </c>
      <c r="D91" s="18">
        <f>download!D92</f>
        <v>0</v>
      </c>
      <c r="E91" s="18">
        <f>download!E92</f>
        <v>0</v>
      </c>
      <c r="F91" s="18">
        <f>download!F92</f>
        <v>0</v>
      </c>
      <c r="G91" s="18">
        <f>download!G92</f>
        <v>0</v>
      </c>
      <c r="H91" s="18">
        <f>download!H92</f>
        <v>0</v>
      </c>
      <c r="I91" s="18">
        <f>download!I92</f>
        <v>0</v>
      </c>
      <c r="J91" s="18">
        <f>download!J92</f>
        <v>0</v>
      </c>
      <c r="K91" s="18">
        <f>download!K92</f>
        <v>0</v>
      </c>
      <c r="L91" s="18">
        <f>download!L92</f>
        <v>0</v>
      </c>
      <c r="M91" s="18">
        <f>download!M92</f>
        <v>0</v>
      </c>
      <c r="N91" s="18">
        <f>download!N92</f>
        <v>238.9</v>
      </c>
      <c r="O91" s="18">
        <f>download!O92</f>
        <v>0</v>
      </c>
      <c r="P91" s="18">
        <f>download!P92</f>
        <v>0</v>
      </c>
      <c r="Q91" s="18">
        <f>download!Q92</f>
        <v>0</v>
      </c>
      <c r="R91" s="18">
        <f>download!R92</f>
        <v>0</v>
      </c>
      <c r="S91" s="18">
        <f>download!S92</f>
        <v>0</v>
      </c>
      <c r="T91" s="18">
        <f>download!T92</f>
        <v>0</v>
      </c>
      <c r="U91" s="18">
        <f>download!U92</f>
        <v>0</v>
      </c>
      <c r="V91" s="18">
        <f>download!V92</f>
        <v>0</v>
      </c>
      <c r="W91" s="18">
        <f>download!W92</f>
        <v>0</v>
      </c>
      <c r="X91" s="18">
        <f>download!X92</f>
        <v>0</v>
      </c>
      <c r="Y91" s="18">
        <f>download!Y92</f>
        <v>-0.1</v>
      </c>
      <c r="Z91" s="18">
        <f>download!Z92</f>
        <v>0</v>
      </c>
      <c r="AA91" s="18">
        <f>download!AA92</f>
        <v>-14.5</v>
      </c>
      <c r="AB91" s="18">
        <f>download!AB92</f>
        <v>0</v>
      </c>
      <c r="AC91" s="18">
        <f>download!AC92</f>
        <v>0</v>
      </c>
      <c r="AD91" s="18">
        <f>download!AD92</f>
        <v>0</v>
      </c>
      <c r="AE91" s="18">
        <f>download!AE92</f>
        <v>0</v>
      </c>
      <c r="AF91" s="18">
        <f>download!AF92</f>
        <v>0</v>
      </c>
      <c r="AG91" s="18">
        <f>download!AG92</f>
        <v>0</v>
      </c>
      <c r="AH91" s="18">
        <f>download!AH92</f>
        <v>-138</v>
      </c>
      <c r="AI91" s="18">
        <f>download!AI92</f>
        <v>0</v>
      </c>
      <c r="AJ91" s="18">
        <f>download!AJ92</f>
        <v>0</v>
      </c>
      <c r="AK91" s="18">
        <f>download!AK92</f>
        <v>0</v>
      </c>
      <c r="AL91" s="18">
        <f>download!AL92</f>
        <v>0</v>
      </c>
      <c r="AM91" s="18">
        <f>download!AM92</f>
        <v>0</v>
      </c>
      <c r="AN91" s="18">
        <f>download!AN92</f>
        <v>-2.1</v>
      </c>
      <c r="AO91" s="18">
        <f>download!AO92</f>
        <v>0</v>
      </c>
      <c r="AP91" s="18">
        <f>download!AP92</f>
        <v>0</v>
      </c>
      <c r="AQ91" s="18">
        <f>download!AQ92</f>
        <v>-14.5</v>
      </c>
      <c r="AR91" s="18">
        <f>download!AR92</f>
        <v>0</v>
      </c>
      <c r="AS91" s="18">
        <f>download!AS92</f>
        <v>0</v>
      </c>
      <c r="AT91" s="18">
        <f>download!AT92</f>
        <v>0</v>
      </c>
      <c r="AU91" s="18">
        <f>download!AU92</f>
        <v>0</v>
      </c>
      <c r="AV91" s="18">
        <f>download!AV92</f>
        <v>0</v>
      </c>
      <c r="AW91" s="51">
        <f>download!AW91</f>
        <v>0</v>
      </c>
      <c r="AX91" s="18">
        <f>download!AX92</f>
        <v>0</v>
      </c>
      <c r="AY91" s="18">
        <f>download!AY92</f>
        <v>0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2">
      <c r="A92" s="124" t="str">
        <f>download!A93</f>
        <v>May, 2007</v>
      </c>
      <c r="B92" s="18">
        <f>download!B93</f>
        <v>0</v>
      </c>
      <c r="C92" s="18">
        <f>download!C93</f>
        <v>0</v>
      </c>
      <c r="D92" s="18">
        <f>download!D93</f>
        <v>0</v>
      </c>
      <c r="E92" s="18">
        <f>download!E93</f>
        <v>0</v>
      </c>
      <c r="F92" s="18">
        <f>download!F93</f>
        <v>0</v>
      </c>
      <c r="G92" s="18">
        <f>download!G93</f>
        <v>0</v>
      </c>
      <c r="H92" s="18">
        <f>download!H93</f>
        <v>0</v>
      </c>
      <c r="I92" s="18">
        <f>download!I93</f>
        <v>0</v>
      </c>
      <c r="J92" s="18">
        <f>download!J93</f>
        <v>0</v>
      </c>
      <c r="K92" s="18">
        <f>download!K93</f>
        <v>0</v>
      </c>
      <c r="L92" s="18">
        <f>download!L93</f>
        <v>0</v>
      </c>
      <c r="M92" s="18">
        <f>download!M93</f>
        <v>0</v>
      </c>
      <c r="N92" s="18">
        <f>download!N93</f>
        <v>231.6</v>
      </c>
      <c r="O92" s="18">
        <f>download!O93</f>
        <v>0</v>
      </c>
      <c r="P92" s="18">
        <f>download!P93</f>
        <v>0</v>
      </c>
      <c r="Q92" s="18">
        <f>download!Q93</f>
        <v>0</v>
      </c>
      <c r="R92" s="18">
        <f>download!R93</f>
        <v>0</v>
      </c>
      <c r="S92" s="18">
        <f>download!S93</f>
        <v>0</v>
      </c>
      <c r="T92" s="18">
        <f>download!T93</f>
        <v>0</v>
      </c>
      <c r="U92" s="18">
        <f>download!U93</f>
        <v>0</v>
      </c>
      <c r="V92" s="18">
        <f>download!V93</f>
        <v>0</v>
      </c>
      <c r="W92" s="18">
        <f>download!W93</f>
        <v>0</v>
      </c>
      <c r="X92" s="18">
        <f>download!X93</f>
        <v>0</v>
      </c>
      <c r="Y92" s="18">
        <f>download!Y93</f>
        <v>-0.1</v>
      </c>
      <c r="Z92" s="18">
        <f>download!Z93</f>
        <v>0</v>
      </c>
      <c r="AA92" s="18">
        <f>download!AA93</f>
        <v>-14.9</v>
      </c>
      <c r="AB92" s="18">
        <f>download!AB93</f>
        <v>0</v>
      </c>
      <c r="AC92" s="18">
        <f>download!AC93</f>
        <v>0</v>
      </c>
      <c r="AD92" s="18">
        <f>download!AD93</f>
        <v>0</v>
      </c>
      <c r="AE92" s="18">
        <f>download!AE93</f>
        <v>0</v>
      </c>
      <c r="AF92" s="18">
        <f>download!AF93</f>
        <v>0</v>
      </c>
      <c r="AG92" s="18">
        <f>download!AG93</f>
        <v>0</v>
      </c>
      <c r="AH92" s="18">
        <f>download!AH93</f>
        <v>-36.200000000000003</v>
      </c>
      <c r="AI92" s="18">
        <f>download!AI93</f>
        <v>0</v>
      </c>
      <c r="AJ92" s="18">
        <f>download!AJ93</f>
        <v>0</v>
      </c>
      <c r="AK92" s="18">
        <f>download!AK93</f>
        <v>0</v>
      </c>
      <c r="AL92" s="18">
        <f>download!AL93</f>
        <v>0</v>
      </c>
      <c r="AM92" s="18">
        <f>download!AM93</f>
        <v>0</v>
      </c>
      <c r="AN92" s="18">
        <f>download!AN93</f>
        <v>-2.2000000000000002</v>
      </c>
      <c r="AO92" s="18">
        <f>download!AO93</f>
        <v>0</v>
      </c>
      <c r="AP92" s="18">
        <f>download!AP93</f>
        <v>0</v>
      </c>
      <c r="AQ92" s="18">
        <f>download!AQ93</f>
        <v>-14.9</v>
      </c>
      <c r="AR92" s="18">
        <f>download!AR93</f>
        <v>0</v>
      </c>
      <c r="AS92" s="18">
        <f>download!AS93</f>
        <v>0</v>
      </c>
      <c r="AT92" s="18">
        <f>download!AT93</f>
        <v>0</v>
      </c>
      <c r="AU92" s="18">
        <f>download!AU93</f>
        <v>0</v>
      </c>
      <c r="AV92" s="18">
        <f>download!AV93</f>
        <v>0</v>
      </c>
      <c r="AW92" s="51">
        <f>download!AW92</f>
        <v>0</v>
      </c>
      <c r="AX92" s="18">
        <f>download!AX93</f>
        <v>0</v>
      </c>
      <c r="AY92" s="18">
        <f>download!AY93</f>
        <v>0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2">
      <c r="A93" s="124" t="str">
        <f>download!A94</f>
        <v>Jun, 2007</v>
      </c>
      <c r="B93" s="18">
        <f>download!B94</f>
        <v>0</v>
      </c>
      <c r="C93" s="18">
        <f>download!C94</f>
        <v>0</v>
      </c>
      <c r="D93" s="18">
        <f>download!D94</f>
        <v>0</v>
      </c>
      <c r="E93" s="18">
        <f>download!E94</f>
        <v>0</v>
      </c>
      <c r="F93" s="18">
        <f>download!F94</f>
        <v>0</v>
      </c>
      <c r="G93" s="18">
        <f>download!G94</f>
        <v>0</v>
      </c>
      <c r="H93" s="18">
        <f>download!H94</f>
        <v>0</v>
      </c>
      <c r="I93" s="18">
        <f>download!I94</f>
        <v>0</v>
      </c>
      <c r="J93" s="18">
        <f>download!J94</f>
        <v>0</v>
      </c>
      <c r="K93" s="18">
        <f>download!K94</f>
        <v>0</v>
      </c>
      <c r="L93" s="18">
        <f>download!L94</f>
        <v>0</v>
      </c>
      <c r="M93" s="18">
        <f>download!M94</f>
        <v>0</v>
      </c>
      <c r="N93" s="18">
        <f>download!N94</f>
        <v>236.4</v>
      </c>
      <c r="O93" s="18">
        <f>download!O94</f>
        <v>0</v>
      </c>
      <c r="P93" s="18">
        <f>download!P94</f>
        <v>0</v>
      </c>
      <c r="Q93" s="18">
        <f>download!Q94</f>
        <v>0</v>
      </c>
      <c r="R93" s="18">
        <f>download!R94</f>
        <v>0</v>
      </c>
      <c r="S93" s="18">
        <f>download!S94</f>
        <v>0</v>
      </c>
      <c r="T93" s="18">
        <f>download!T94</f>
        <v>0</v>
      </c>
      <c r="U93" s="18">
        <f>download!U94</f>
        <v>0</v>
      </c>
      <c r="V93" s="18">
        <f>download!V94</f>
        <v>0</v>
      </c>
      <c r="W93" s="18">
        <f>download!W94</f>
        <v>0</v>
      </c>
      <c r="X93" s="18">
        <f>download!X94</f>
        <v>0</v>
      </c>
      <c r="Y93" s="18">
        <f>download!Y94</f>
        <v>-0.1</v>
      </c>
      <c r="Z93" s="18">
        <f>download!Z94</f>
        <v>0</v>
      </c>
      <c r="AA93" s="18">
        <f>download!AA94</f>
        <v>-14.4</v>
      </c>
      <c r="AB93" s="18">
        <f>download!AB94</f>
        <v>0</v>
      </c>
      <c r="AC93" s="18">
        <f>download!AC94</f>
        <v>0</v>
      </c>
      <c r="AD93" s="18">
        <f>download!AD94</f>
        <v>0</v>
      </c>
      <c r="AE93" s="18">
        <f>download!AE94</f>
        <v>0</v>
      </c>
      <c r="AF93" s="18">
        <f>download!AF94</f>
        <v>0</v>
      </c>
      <c r="AG93" s="18">
        <f>download!AG94</f>
        <v>0</v>
      </c>
      <c r="AH93" s="18">
        <f>download!AH94</f>
        <v>-136.5</v>
      </c>
      <c r="AI93" s="18">
        <f>download!AI94</f>
        <v>0</v>
      </c>
      <c r="AJ93" s="18">
        <f>download!AJ94</f>
        <v>0</v>
      </c>
      <c r="AK93" s="18">
        <f>download!AK94</f>
        <v>0</v>
      </c>
      <c r="AL93" s="18">
        <f>download!AL94</f>
        <v>0</v>
      </c>
      <c r="AM93" s="18">
        <f>download!AM94</f>
        <v>0</v>
      </c>
      <c r="AN93" s="18">
        <f>download!AN94</f>
        <v>-2.1</v>
      </c>
      <c r="AO93" s="18">
        <f>download!AO94</f>
        <v>0</v>
      </c>
      <c r="AP93" s="18">
        <f>download!AP94</f>
        <v>0</v>
      </c>
      <c r="AQ93" s="18">
        <f>download!AQ94</f>
        <v>-14.4</v>
      </c>
      <c r="AR93" s="18">
        <f>download!AR94</f>
        <v>0</v>
      </c>
      <c r="AS93" s="18">
        <f>download!AS94</f>
        <v>0</v>
      </c>
      <c r="AT93" s="18">
        <f>download!AT94</f>
        <v>0</v>
      </c>
      <c r="AU93" s="18">
        <f>download!AU94</f>
        <v>0</v>
      </c>
      <c r="AV93" s="18">
        <f>download!AV94</f>
        <v>0</v>
      </c>
      <c r="AW93" s="51">
        <f>download!AW93</f>
        <v>0</v>
      </c>
      <c r="AX93" s="18">
        <f>download!AX94</f>
        <v>0</v>
      </c>
      <c r="AY93" s="18">
        <f>download!AY94</f>
        <v>0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2">
      <c r="A94" s="124" t="str">
        <f>download!A95</f>
        <v>Jul, 2007</v>
      </c>
      <c r="B94" s="18">
        <f>download!B95</f>
        <v>0</v>
      </c>
      <c r="C94" s="18">
        <f>download!C95</f>
        <v>0</v>
      </c>
      <c r="D94" s="18">
        <f>download!D95</f>
        <v>0</v>
      </c>
      <c r="E94" s="18">
        <f>download!E95</f>
        <v>0</v>
      </c>
      <c r="F94" s="18">
        <f>download!F95</f>
        <v>0</v>
      </c>
      <c r="G94" s="18">
        <f>download!G95</f>
        <v>0</v>
      </c>
      <c r="H94" s="18">
        <f>download!H95</f>
        <v>0</v>
      </c>
      <c r="I94" s="18">
        <f>download!I95</f>
        <v>0</v>
      </c>
      <c r="J94" s="18">
        <f>download!J95</f>
        <v>0</v>
      </c>
      <c r="K94" s="18">
        <f>download!K95</f>
        <v>0</v>
      </c>
      <c r="L94" s="18">
        <f>download!L95</f>
        <v>0</v>
      </c>
      <c r="M94" s="18">
        <f>download!M95</f>
        <v>0</v>
      </c>
      <c r="N94" s="18">
        <f>download!N95</f>
        <v>242.9</v>
      </c>
      <c r="O94" s="18">
        <f>download!O95</f>
        <v>0</v>
      </c>
      <c r="P94" s="18">
        <f>download!P95</f>
        <v>0</v>
      </c>
      <c r="Q94" s="18">
        <f>download!Q95</f>
        <v>0</v>
      </c>
      <c r="R94" s="18">
        <f>download!R95</f>
        <v>0</v>
      </c>
      <c r="S94" s="18">
        <f>download!S95</f>
        <v>0</v>
      </c>
      <c r="T94" s="18">
        <f>download!T95</f>
        <v>0</v>
      </c>
      <c r="U94" s="18">
        <f>download!U95</f>
        <v>0</v>
      </c>
      <c r="V94" s="18">
        <f>download!V95</f>
        <v>0</v>
      </c>
      <c r="W94" s="18">
        <f>download!W95</f>
        <v>0</v>
      </c>
      <c r="X94" s="18">
        <f>download!X95</f>
        <v>0</v>
      </c>
      <c r="Y94" s="18">
        <f>download!Y95</f>
        <v>-0.1</v>
      </c>
      <c r="Z94" s="18">
        <f>download!Z95</f>
        <v>0</v>
      </c>
      <c r="AA94" s="18">
        <f>download!AA95</f>
        <v>-14.8</v>
      </c>
      <c r="AB94" s="18">
        <f>download!AB95</f>
        <v>0</v>
      </c>
      <c r="AC94" s="18">
        <f>download!AC95</f>
        <v>0</v>
      </c>
      <c r="AD94" s="18">
        <f>download!AD95</f>
        <v>0</v>
      </c>
      <c r="AE94" s="18">
        <f>download!AE95</f>
        <v>0</v>
      </c>
      <c r="AF94" s="18">
        <f>download!AF95</f>
        <v>0</v>
      </c>
      <c r="AG94" s="18">
        <f>download!AG95</f>
        <v>0</v>
      </c>
      <c r="AH94" s="18">
        <f>download!AH95</f>
        <v>-140.30000000000001</v>
      </c>
      <c r="AI94" s="18">
        <f>download!AI95</f>
        <v>0</v>
      </c>
      <c r="AJ94" s="18">
        <f>download!AJ95</f>
        <v>0</v>
      </c>
      <c r="AK94" s="18">
        <f>download!AK95</f>
        <v>0</v>
      </c>
      <c r="AL94" s="18">
        <f>download!AL95</f>
        <v>0</v>
      </c>
      <c r="AM94" s="18">
        <f>download!AM95</f>
        <v>0</v>
      </c>
      <c r="AN94" s="18">
        <f>download!AN95</f>
        <v>-2.2000000000000002</v>
      </c>
      <c r="AO94" s="18">
        <f>download!AO95</f>
        <v>0</v>
      </c>
      <c r="AP94" s="18">
        <f>download!AP95</f>
        <v>0</v>
      </c>
      <c r="AQ94" s="18">
        <f>download!AQ95</f>
        <v>-14.8</v>
      </c>
      <c r="AR94" s="18">
        <f>download!AR95</f>
        <v>0</v>
      </c>
      <c r="AS94" s="18">
        <f>download!AS95</f>
        <v>0</v>
      </c>
      <c r="AT94" s="18">
        <f>download!AT95</f>
        <v>0</v>
      </c>
      <c r="AU94" s="18">
        <f>download!AU95</f>
        <v>0</v>
      </c>
      <c r="AV94" s="18">
        <f>download!AV95</f>
        <v>0</v>
      </c>
      <c r="AW94" s="51">
        <f>download!AW94</f>
        <v>0</v>
      </c>
      <c r="AX94" s="18">
        <f>download!AX95</f>
        <v>0</v>
      </c>
      <c r="AY94" s="18">
        <f>download!AY95</f>
        <v>0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2">
      <c r="A95" s="124" t="str">
        <f>download!A96</f>
        <v>Aug, 2007</v>
      </c>
      <c r="B95" s="18">
        <f>download!B96</f>
        <v>0</v>
      </c>
      <c r="C95" s="18">
        <f>download!C96</f>
        <v>0</v>
      </c>
      <c r="D95" s="18">
        <f>download!D96</f>
        <v>0</v>
      </c>
      <c r="E95" s="18">
        <f>download!E96</f>
        <v>0</v>
      </c>
      <c r="F95" s="18">
        <f>download!F96</f>
        <v>0</v>
      </c>
      <c r="G95" s="18">
        <f>download!G96</f>
        <v>0</v>
      </c>
      <c r="H95" s="18">
        <f>download!H96</f>
        <v>0</v>
      </c>
      <c r="I95" s="18">
        <f>download!I96</f>
        <v>0</v>
      </c>
      <c r="J95" s="18">
        <f>download!J96</f>
        <v>0</v>
      </c>
      <c r="K95" s="18">
        <f>download!K96</f>
        <v>0</v>
      </c>
      <c r="L95" s="18">
        <f>download!L96</f>
        <v>0</v>
      </c>
      <c r="M95" s="18">
        <f>download!M96</f>
        <v>0</v>
      </c>
      <c r="N95" s="18">
        <f>download!N96</f>
        <v>241.6</v>
      </c>
      <c r="O95" s="18">
        <f>download!O96</f>
        <v>0</v>
      </c>
      <c r="P95" s="18">
        <f>download!P96</f>
        <v>0</v>
      </c>
      <c r="Q95" s="18">
        <f>download!Q96</f>
        <v>0</v>
      </c>
      <c r="R95" s="18">
        <f>download!R96</f>
        <v>0</v>
      </c>
      <c r="S95" s="18">
        <f>download!S96</f>
        <v>0</v>
      </c>
      <c r="T95" s="18">
        <f>download!T96</f>
        <v>0</v>
      </c>
      <c r="U95" s="18">
        <f>download!U96</f>
        <v>0</v>
      </c>
      <c r="V95" s="18">
        <f>download!V96</f>
        <v>0</v>
      </c>
      <c r="W95" s="18">
        <f>download!W96</f>
        <v>0</v>
      </c>
      <c r="X95" s="18">
        <f>download!X96</f>
        <v>0</v>
      </c>
      <c r="Y95" s="18">
        <f>download!Y96</f>
        <v>-0.1</v>
      </c>
      <c r="Z95" s="18">
        <f>download!Z96</f>
        <v>0</v>
      </c>
      <c r="AA95" s="18">
        <f>download!AA96</f>
        <v>-14.7</v>
      </c>
      <c r="AB95" s="18">
        <f>download!AB96</f>
        <v>0</v>
      </c>
      <c r="AC95" s="18">
        <f>download!AC96</f>
        <v>0</v>
      </c>
      <c r="AD95" s="18">
        <f>download!AD96</f>
        <v>0</v>
      </c>
      <c r="AE95" s="18">
        <f>download!AE96</f>
        <v>0</v>
      </c>
      <c r="AF95" s="18">
        <f>download!AF96</f>
        <v>0</v>
      </c>
      <c r="AG95" s="18">
        <f>download!AG96</f>
        <v>0</v>
      </c>
      <c r="AH95" s="18">
        <f>download!AH96</f>
        <v>-139.5</v>
      </c>
      <c r="AI95" s="18">
        <f>download!AI96</f>
        <v>0</v>
      </c>
      <c r="AJ95" s="18">
        <f>download!AJ96</f>
        <v>0</v>
      </c>
      <c r="AK95" s="18">
        <f>download!AK96</f>
        <v>0</v>
      </c>
      <c r="AL95" s="18">
        <f>download!AL96</f>
        <v>0</v>
      </c>
      <c r="AM95" s="18">
        <f>download!AM96</f>
        <v>0</v>
      </c>
      <c r="AN95" s="18">
        <f>download!AN96</f>
        <v>-2.2000000000000002</v>
      </c>
      <c r="AO95" s="18">
        <f>download!AO96</f>
        <v>0</v>
      </c>
      <c r="AP95" s="18">
        <f>download!AP96</f>
        <v>0</v>
      </c>
      <c r="AQ95" s="18">
        <f>download!AQ96</f>
        <v>-14.7</v>
      </c>
      <c r="AR95" s="18">
        <f>download!AR96</f>
        <v>0</v>
      </c>
      <c r="AS95" s="18">
        <f>download!AS96</f>
        <v>0</v>
      </c>
      <c r="AT95" s="18">
        <f>download!AT96</f>
        <v>0</v>
      </c>
      <c r="AU95" s="18">
        <f>download!AU96</f>
        <v>0</v>
      </c>
      <c r="AV95" s="18">
        <f>download!AV96</f>
        <v>0</v>
      </c>
      <c r="AW95" s="51">
        <f>download!AW95</f>
        <v>0</v>
      </c>
      <c r="AX95" s="18">
        <f>download!AX96</f>
        <v>0</v>
      </c>
      <c r="AY95" s="18">
        <f>download!AY96</f>
        <v>0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2">
      <c r="A96" s="124" t="str">
        <f>download!A97</f>
        <v>Sep, 2007</v>
      </c>
      <c r="B96" s="18">
        <f>download!B97</f>
        <v>0</v>
      </c>
      <c r="C96" s="18">
        <f>download!C97</f>
        <v>0</v>
      </c>
      <c r="D96" s="18">
        <f>download!D97</f>
        <v>0</v>
      </c>
      <c r="E96" s="18">
        <f>download!E97</f>
        <v>0</v>
      </c>
      <c r="F96" s="18">
        <f>download!F97</f>
        <v>0</v>
      </c>
      <c r="G96" s="18">
        <f>download!G97</f>
        <v>0</v>
      </c>
      <c r="H96" s="18">
        <f>download!H97</f>
        <v>0</v>
      </c>
      <c r="I96" s="18">
        <f>download!I97</f>
        <v>0</v>
      </c>
      <c r="J96" s="18">
        <f>download!J97</f>
        <v>0</v>
      </c>
      <c r="K96" s="18">
        <f>download!K97</f>
        <v>0</v>
      </c>
      <c r="L96" s="18">
        <f>download!L97</f>
        <v>0</v>
      </c>
      <c r="M96" s="18">
        <f>download!M97</f>
        <v>0</v>
      </c>
      <c r="N96" s="18">
        <f>download!N97</f>
        <v>232.5</v>
      </c>
      <c r="O96" s="18">
        <f>download!O97</f>
        <v>0</v>
      </c>
      <c r="P96" s="18">
        <f>download!P97</f>
        <v>0</v>
      </c>
      <c r="Q96" s="18">
        <f>download!Q97</f>
        <v>0</v>
      </c>
      <c r="R96" s="18">
        <f>download!R97</f>
        <v>0</v>
      </c>
      <c r="S96" s="18">
        <f>download!S97</f>
        <v>0</v>
      </c>
      <c r="T96" s="18">
        <f>download!T97</f>
        <v>0</v>
      </c>
      <c r="U96" s="18">
        <f>download!U97</f>
        <v>0</v>
      </c>
      <c r="V96" s="18">
        <f>download!V97</f>
        <v>0</v>
      </c>
      <c r="W96" s="18">
        <f>download!W97</f>
        <v>0</v>
      </c>
      <c r="X96" s="18">
        <f>download!X97</f>
        <v>0</v>
      </c>
      <c r="Y96" s="18">
        <f>download!Y97</f>
        <v>-0.1</v>
      </c>
      <c r="Z96" s="18">
        <f>download!Z97</f>
        <v>0</v>
      </c>
      <c r="AA96" s="18">
        <f>download!AA97</f>
        <v>-14.1</v>
      </c>
      <c r="AB96" s="18">
        <f>download!AB97</f>
        <v>0</v>
      </c>
      <c r="AC96" s="18">
        <f>download!AC97</f>
        <v>0</v>
      </c>
      <c r="AD96" s="18">
        <f>download!AD97</f>
        <v>0</v>
      </c>
      <c r="AE96" s="18">
        <f>download!AE97</f>
        <v>0</v>
      </c>
      <c r="AF96" s="18">
        <f>download!AF97</f>
        <v>0</v>
      </c>
      <c r="AG96" s="18">
        <f>download!AG97</f>
        <v>0</v>
      </c>
      <c r="AH96" s="18">
        <f>download!AH97</f>
        <v>-134.19999999999999</v>
      </c>
      <c r="AI96" s="18">
        <f>download!AI97</f>
        <v>0</v>
      </c>
      <c r="AJ96" s="18">
        <f>download!AJ97</f>
        <v>0</v>
      </c>
      <c r="AK96" s="18">
        <f>download!AK97</f>
        <v>0</v>
      </c>
      <c r="AL96" s="18">
        <f>download!AL97</f>
        <v>0</v>
      </c>
      <c r="AM96" s="18">
        <f>download!AM97</f>
        <v>0</v>
      </c>
      <c r="AN96" s="18">
        <f>download!AN97</f>
        <v>-2.1</v>
      </c>
      <c r="AO96" s="18">
        <f>download!AO97</f>
        <v>0</v>
      </c>
      <c r="AP96" s="18">
        <f>download!AP97</f>
        <v>0</v>
      </c>
      <c r="AQ96" s="18">
        <f>download!AQ97</f>
        <v>-14.1</v>
      </c>
      <c r="AR96" s="18">
        <f>download!AR97</f>
        <v>0</v>
      </c>
      <c r="AS96" s="18">
        <f>download!AS97</f>
        <v>0</v>
      </c>
      <c r="AT96" s="18">
        <f>download!AT97</f>
        <v>0</v>
      </c>
      <c r="AU96" s="18">
        <f>download!AU97</f>
        <v>0</v>
      </c>
      <c r="AV96" s="18">
        <f>download!AV97</f>
        <v>0</v>
      </c>
      <c r="AW96" s="51">
        <f>download!AW96</f>
        <v>0</v>
      </c>
      <c r="AX96" s="18">
        <f>download!AX97</f>
        <v>0</v>
      </c>
      <c r="AY96" s="18">
        <f>download!AY97</f>
        <v>0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2">
      <c r="A97" s="124" t="str">
        <f>download!A98</f>
        <v>Oct, 2007</v>
      </c>
      <c r="B97" s="18">
        <f>download!B98</f>
        <v>0</v>
      </c>
      <c r="C97" s="18">
        <f>download!C98</f>
        <v>0</v>
      </c>
      <c r="D97" s="18">
        <f>download!D98</f>
        <v>0</v>
      </c>
      <c r="E97" s="18">
        <f>download!E98</f>
        <v>0</v>
      </c>
      <c r="F97" s="18">
        <f>download!F98</f>
        <v>0</v>
      </c>
      <c r="G97" s="18">
        <f>download!G98</f>
        <v>0</v>
      </c>
      <c r="H97" s="18">
        <f>download!H98</f>
        <v>0</v>
      </c>
      <c r="I97" s="18">
        <f>download!I98</f>
        <v>0</v>
      </c>
      <c r="J97" s="18">
        <f>download!J98</f>
        <v>0</v>
      </c>
      <c r="K97" s="18">
        <f>download!K98</f>
        <v>0</v>
      </c>
      <c r="L97" s="18">
        <f>download!L98</f>
        <v>0</v>
      </c>
      <c r="M97" s="18">
        <f>download!M98</f>
        <v>0</v>
      </c>
      <c r="N97" s="18">
        <f>download!N98</f>
        <v>225.4</v>
      </c>
      <c r="O97" s="18">
        <f>download!O98</f>
        <v>0</v>
      </c>
      <c r="P97" s="18">
        <f>download!P98</f>
        <v>0</v>
      </c>
      <c r="Q97" s="18">
        <f>download!Q98</f>
        <v>0</v>
      </c>
      <c r="R97" s="18">
        <f>download!R98</f>
        <v>0</v>
      </c>
      <c r="S97" s="18">
        <f>download!S98</f>
        <v>0</v>
      </c>
      <c r="T97" s="18">
        <f>download!T98</f>
        <v>0</v>
      </c>
      <c r="U97" s="18">
        <f>download!U98</f>
        <v>0</v>
      </c>
      <c r="V97" s="18">
        <f>download!V98</f>
        <v>0</v>
      </c>
      <c r="W97" s="18">
        <f>download!W98</f>
        <v>0</v>
      </c>
      <c r="X97" s="18">
        <f>download!X98</f>
        <v>0</v>
      </c>
      <c r="Y97" s="18">
        <f>download!Y98</f>
        <v>-0.1</v>
      </c>
      <c r="Z97" s="18">
        <f>download!Z98</f>
        <v>0</v>
      </c>
      <c r="AA97" s="18">
        <f>download!AA98</f>
        <v>-14.5</v>
      </c>
      <c r="AB97" s="18">
        <f>download!AB98</f>
        <v>0</v>
      </c>
      <c r="AC97" s="18">
        <f>download!AC98</f>
        <v>0</v>
      </c>
      <c r="AD97" s="18">
        <f>download!AD98</f>
        <v>0</v>
      </c>
      <c r="AE97" s="18">
        <f>download!AE98</f>
        <v>0</v>
      </c>
      <c r="AF97" s="18">
        <f>download!AF98</f>
        <v>0</v>
      </c>
      <c r="AG97" s="18">
        <f>download!AG98</f>
        <v>0</v>
      </c>
      <c r="AH97" s="18">
        <f>download!AH98</f>
        <v>-35.200000000000003</v>
      </c>
      <c r="AI97" s="18">
        <f>download!AI98</f>
        <v>0</v>
      </c>
      <c r="AJ97" s="18">
        <f>download!AJ98</f>
        <v>0</v>
      </c>
      <c r="AK97" s="18">
        <f>download!AK98</f>
        <v>0</v>
      </c>
      <c r="AL97" s="18">
        <f>download!AL98</f>
        <v>0</v>
      </c>
      <c r="AM97" s="18">
        <f>download!AM98</f>
        <v>0</v>
      </c>
      <c r="AN97" s="18">
        <f>download!AN98</f>
        <v>-2.1</v>
      </c>
      <c r="AO97" s="18">
        <f>download!AO98</f>
        <v>0</v>
      </c>
      <c r="AP97" s="18">
        <f>download!AP98</f>
        <v>0</v>
      </c>
      <c r="AQ97" s="18">
        <f>download!AQ98</f>
        <v>-14.5</v>
      </c>
      <c r="AR97" s="18">
        <f>download!AR98</f>
        <v>0</v>
      </c>
      <c r="AS97" s="18">
        <f>download!AS98</f>
        <v>0</v>
      </c>
      <c r="AT97" s="18">
        <f>download!AT98</f>
        <v>0</v>
      </c>
      <c r="AU97" s="18">
        <f>download!AU98</f>
        <v>0</v>
      </c>
      <c r="AV97" s="18">
        <f>download!AV98</f>
        <v>0</v>
      </c>
      <c r="AW97" s="51">
        <f>download!AW97</f>
        <v>0</v>
      </c>
      <c r="AX97" s="18">
        <f>download!AX98</f>
        <v>0</v>
      </c>
      <c r="AY97" s="18">
        <f>download!AY98</f>
        <v>0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2">
      <c r="A98" s="124" t="str">
        <f>download!A99</f>
        <v>Nov, 2007</v>
      </c>
      <c r="B98" s="18">
        <f>download!B99</f>
        <v>0</v>
      </c>
      <c r="C98" s="18">
        <f>download!C99</f>
        <v>0</v>
      </c>
      <c r="D98" s="18">
        <f>download!D99</f>
        <v>0</v>
      </c>
      <c r="E98" s="18">
        <f>download!E99</f>
        <v>0</v>
      </c>
      <c r="F98" s="18">
        <f>download!F99</f>
        <v>0</v>
      </c>
      <c r="G98" s="18">
        <f>download!G99</f>
        <v>0</v>
      </c>
      <c r="H98" s="18">
        <f>download!H99</f>
        <v>0</v>
      </c>
      <c r="I98" s="18">
        <f>download!I99</f>
        <v>0</v>
      </c>
      <c r="J98" s="18">
        <f>download!J99</f>
        <v>0</v>
      </c>
      <c r="K98" s="18">
        <f>download!K99</f>
        <v>0</v>
      </c>
      <c r="L98" s="18">
        <f>download!L99</f>
        <v>0</v>
      </c>
      <c r="M98" s="18">
        <f>download!M99</f>
        <v>0</v>
      </c>
      <c r="N98" s="18">
        <f>download!N99</f>
        <v>230</v>
      </c>
      <c r="O98" s="18">
        <f>download!O99</f>
        <v>0</v>
      </c>
      <c r="P98" s="18">
        <f>download!P99</f>
        <v>0</v>
      </c>
      <c r="Q98" s="18">
        <f>download!Q99</f>
        <v>0</v>
      </c>
      <c r="R98" s="18">
        <f>download!R99</f>
        <v>0</v>
      </c>
      <c r="S98" s="18">
        <f>download!S99</f>
        <v>0</v>
      </c>
      <c r="T98" s="18">
        <f>download!T99</f>
        <v>0</v>
      </c>
      <c r="U98" s="18">
        <f>download!U99</f>
        <v>0</v>
      </c>
      <c r="V98" s="18">
        <f>download!V99</f>
        <v>0</v>
      </c>
      <c r="W98" s="18">
        <f>download!W99</f>
        <v>0</v>
      </c>
      <c r="X98" s="18">
        <f>download!X99</f>
        <v>0</v>
      </c>
      <c r="Y98" s="18">
        <f>download!Y99</f>
        <v>-0.1</v>
      </c>
      <c r="Z98" s="18">
        <f>download!Z99</f>
        <v>0</v>
      </c>
      <c r="AA98" s="18">
        <f>download!AA99</f>
        <v>-14</v>
      </c>
      <c r="AB98" s="18">
        <f>download!AB99</f>
        <v>0</v>
      </c>
      <c r="AC98" s="18">
        <f>download!AC99</f>
        <v>0</v>
      </c>
      <c r="AD98" s="18">
        <f>download!AD99</f>
        <v>0</v>
      </c>
      <c r="AE98" s="18">
        <f>download!AE99</f>
        <v>0</v>
      </c>
      <c r="AF98" s="18">
        <f>download!AF99</f>
        <v>0</v>
      </c>
      <c r="AG98" s="18">
        <f>download!AG99</f>
        <v>0</v>
      </c>
      <c r="AH98" s="18">
        <f>download!AH99</f>
        <v>-132.80000000000001</v>
      </c>
      <c r="AI98" s="18">
        <f>download!AI99</f>
        <v>0</v>
      </c>
      <c r="AJ98" s="18">
        <f>download!AJ99</f>
        <v>0</v>
      </c>
      <c r="AK98" s="18">
        <f>download!AK99</f>
        <v>0</v>
      </c>
      <c r="AL98" s="18">
        <f>download!AL99</f>
        <v>0</v>
      </c>
      <c r="AM98" s="18">
        <f>download!AM99</f>
        <v>0</v>
      </c>
      <c r="AN98" s="18">
        <f>download!AN99</f>
        <v>-2.1</v>
      </c>
      <c r="AO98" s="18">
        <f>download!AO99</f>
        <v>0</v>
      </c>
      <c r="AP98" s="18">
        <f>download!AP99</f>
        <v>0</v>
      </c>
      <c r="AQ98" s="18">
        <f>download!AQ99</f>
        <v>-14</v>
      </c>
      <c r="AR98" s="18">
        <f>download!AR99</f>
        <v>0</v>
      </c>
      <c r="AS98" s="18">
        <f>download!AS99</f>
        <v>0</v>
      </c>
      <c r="AT98" s="18">
        <f>download!AT99</f>
        <v>0</v>
      </c>
      <c r="AU98" s="18">
        <f>download!AU99</f>
        <v>0</v>
      </c>
      <c r="AV98" s="18">
        <f>download!AV99</f>
        <v>0</v>
      </c>
      <c r="AW98" s="51">
        <f>download!AW98</f>
        <v>0</v>
      </c>
      <c r="AX98" s="18">
        <f>download!AX99</f>
        <v>0</v>
      </c>
      <c r="AY98" s="18">
        <f>download!AY99</f>
        <v>0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2">
      <c r="A99" s="124" t="str">
        <f>download!A100</f>
        <v>Dec, 2007</v>
      </c>
      <c r="B99" s="18">
        <f>download!B100</f>
        <v>0</v>
      </c>
      <c r="C99" s="18">
        <f>download!C100</f>
        <v>0</v>
      </c>
      <c r="D99" s="18">
        <f>download!D100</f>
        <v>0</v>
      </c>
      <c r="E99" s="18">
        <f>download!E100</f>
        <v>0</v>
      </c>
      <c r="F99" s="18">
        <f>download!F100</f>
        <v>0</v>
      </c>
      <c r="G99" s="18">
        <f>download!G100</f>
        <v>0</v>
      </c>
      <c r="H99" s="18">
        <f>download!H100</f>
        <v>0</v>
      </c>
      <c r="I99" s="18">
        <f>download!I100</f>
        <v>0</v>
      </c>
      <c r="J99" s="18">
        <f>download!J100</f>
        <v>0</v>
      </c>
      <c r="K99" s="18">
        <f>download!K100</f>
        <v>0</v>
      </c>
      <c r="L99" s="18">
        <f>download!L100</f>
        <v>0</v>
      </c>
      <c r="M99" s="18">
        <f>download!M100</f>
        <v>0</v>
      </c>
      <c r="N99" s="18">
        <f>download!N100</f>
        <v>236.3</v>
      </c>
      <c r="O99" s="18">
        <f>download!O100</f>
        <v>0</v>
      </c>
      <c r="P99" s="18">
        <f>download!P100</f>
        <v>0</v>
      </c>
      <c r="Q99" s="18">
        <f>download!Q100</f>
        <v>0</v>
      </c>
      <c r="R99" s="18">
        <f>download!R100</f>
        <v>0</v>
      </c>
      <c r="S99" s="18">
        <f>download!S100</f>
        <v>0</v>
      </c>
      <c r="T99" s="18">
        <f>download!T100</f>
        <v>0</v>
      </c>
      <c r="U99" s="18">
        <f>download!U100</f>
        <v>0</v>
      </c>
      <c r="V99" s="18">
        <f>download!V100</f>
        <v>0</v>
      </c>
      <c r="W99" s="18">
        <f>download!W100</f>
        <v>0</v>
      </c>
      <c r="X99" s="18">
        <f>download!X100</f>
        <v>0</v>
      </c>
      <c r="Y99" s="18">
        <f>download!Y100</f>
        <v>-0.5</v>
      </c>
      <c r="Z99" s="18">
        <f>download!Z100</f>
        <v>0</v>
      </c>
      <c r="AA99" s="18">
        <f>download!AA100</f>
        <v>-10.8</v>
      </c>
      <c r="AB99" s="18">
        <f>download!AB100</f>
        <v>0</v>
      </c>
      <c r="AC99" s="18">
        <f>download!AC100</f>
        <v>0</v>
      </c>
      <c r="AD99" s="18">
        <f>download!AD100</f>
        <v>0</v>
      </c>
      <c r="AE99" s="18">
        <f>download!AE100</f>
        <v>0</v>
      </c>
      <c r="AF99" s="18">
        <f>download!AF100</f>
        <v>0</v>
      </c>
      <c r="AG99" s="18">
        <f>download!AG100</f>
        <v>0</v>
      </c>
      <c r="AH99" s="18">
        <f>download!AH100</f>
        <v>-136.5</v>
      </c>
      <c r="AI99" s="18">
        <f>download!AI100</f>
        <v>0</v>
      </c>
      <c r="AJ99" s="18">
        <f>download!AJ100</f>
        <v>0</v>
      </c>
      <c r="AK99" s="18">
        <f>download!AK100</f>
        <v>0</v>
      </c>
      <c r="AL99" s="18">
        <f>download!AL100</f>
        <v>0</v>
      </c>
      <c r="AM99" s="18">
        <f>download!AM100</f>
        <v>0</v>
      </c>
      <c r="AN99" s="18">
        <f>download!AN100</f>
        <v>-2.1</v>
      </c>
      <c r="AO99" s="18">
        <f>download!AO100</f>
        <v>0</v>
      </c>
      <c r="AP99" s="18">
        <f>download!AP100</f>
        <v>0</v>
      </c>
      <c r="AQ99" s="18">
        <f>download!AQ100</f>
        <v>-10.8</v>
      </c>
      <c r="AR99" s="18">
        <f>download!AR100</f>
        <v>0</v>
      </c>
      <c r="AS99" s="18">
        <f>download!AS100</f>
        <v>0</v>
      </c>
      <c r="AT99" s="18">
        <f>download!AT100</f>
        <v>0</v>
      </c>
      <c r="AU99" s="18">
        <f>download!AU100</f>
        <v>0</v>
      </c>
      <c r="AV99" s="18">
        <f>download!AV100</f>
        <v>0</v>
      </c>
      <c r="AW99" s="51">
        <f>download!AW99</f>
        <v>0</v>
      </c>
      <c r="AX99" s="18">
        <f>download!AX100</f>
        <v>0</v>
      </c>
      <c r="AY99" s="18">
        <f>download!AY100</f>
        <v>0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2">
      <c r="A100" s="124" t="str">
        <f>download!A101</f>
        <v>Jan, 2008</v>
      </c>
      <c r="B100" s="18">
        <f>download!B101</f>
        <v>0</v>
      </c>
      <c r="C100" s="18">
        <f>download!C101</f>
        <v>0</v>
      </c>
      <c r="D100" s="18">
        <f>download!D101</f>
        <v>0</v>
      </c>
      <c r="E100" s="18">
        <f>download!E101</f>
        <v>0</v>
      </c>
      <c r="F100" s="18">
        <f>download!F101</f>
        <v>0</v>
      </c>
      <c r="G100" s="18">
        <f>download!G101</f>
        <v>0</v>
      </c>
      <c r="H100" s="18">
        <f>download!H101</f>
        <v>0</v>
      </c>
      <c r="I100" s="18">
        <f>download!I101</f>
        <v>0</v>
      </c>
      <c r="J100" s="18">
        <f>download!J101</f>
        <v>0</v>
      </c>
      <c r="K100" s="18">
        <f>download!K101</f>
        <v>0</v>
      </c>
      <c r="L100" s="18">
        <f>download!L101</f>
        <v>0</v>
      </c>
      <c r="M100" s="18">
        <f>download!M101</f>
        <v>0</v>
      </c>
      <c r="N100" s="18">
        <f>download!N101</f>
        <v>235</v>
      </c>
      <c r="O100" s="18">
        <f>download!O101</f>
        <v>0</v>
      </c>
      <c r="P100" s="18">
        <f>download!P101</f>
        <v>0</v>
      </c>
      <c r="Q100" s="18">
        <f>download!Q101</f>
        <v>0</v>
      </c>
      <c r="R100" s="18">
        <f>download!R101</f>
        <v>0</v>
      </c>
      <c r="S100" s="18">
        <f>download!S101</f>
        <v>0</v>
      </c>
      <c r="T100" s="18">
        <f>download!T101</f>
        <v>0</v>
      </c>
      <c r="U100" s="18">
        <f>download!U101</f>
        <v>0</v>
      </c>
      <c r="V100" s="18">
        <f>download!V101</f>
        <v>0</v>
      </c>
      <c r="W100" s="18">
        <f>download!W101</f>
        <v>0</v>
      </c>
      <c r="X100" s="18">
        <f>download!X101</f>
        <v>0</v>
      </c>
      <c r="Y100" s="18">
        <f>download!Y101</f>
        <v>0</v>
      </c>
      <c r="Z100" s="18">
        <f>download!Z101</f>
        <v>0</v>
      </c>
      <c r="AA100" s="18">
        <f>download!AA101</f>
        <v>0</v>
      </c>
      <c r="AB100" s="18">
        <f>download!AB101</f>
        <v>0</v>
      </c>
      <c r="AC100" s="18">
        <f>download!AC101</f>
        <v>0</v>
      </c>
      <c r="AD100" s="18">
        <f>download!AD101</f>
        <v>0</v>
      </c>
      <c r="AE100" s="18">
        <f>download!AE101</f>
        <v>0</v>
      </c>
      <c r="AF100" s="18">
        <f>download!AF101</f>
        <v>0</v>
      </c>
      <c r="AG100" s="18">
        <f>download!AG101</f>
        <v>0</v>
      </c>
      <c r="AH100" s="18">
        <f>download!AH101</f>
        <v>-135.69999999999999</v>
      </c>
      <c r="AI100" s="18">
        <f>download!AI101</f>
        <v>0</v>
      </c>
      <c r="AJ100" s="18">
        <f>download!AJ101</f>
        <v>0</v>
      </c>
      <c r="AK100" s="18">
        <f>download!AK101</f>
        <v>0</v>
      </c>
      <c r="AL100" s="18">
        <f>download!AL101</f>
        <v>0</v>
      </c>
      <c r="AM100" s="18">
        <f>download!AM101</f>
        <v>0</v>
      </c>
      <c r="AN100" s="18">
        <f>download!AN101</f>
        <v>-2.1</v>
      </c>
      <c r="AO100" s="18">
        <f>download!AO101</f>
        <v>0</v>
      </c>
      <c r="AP100" s="18">
        <f>download!AP101</f>
        <v>0</v>
      </c>
      <c r="AQ100" s="18">
        <f>download!AQ101</f>
        <v>0</v>
      </c>
      <c r="AR100" s="18">
        <f>download!AR101</f>
        <v>0</v>
      </c>
      <c r="AS100" s="18">
        <f>download!AS101</f>
        <v>0</v>
      </c>
      <c r="AT100" s="18">
        <f>download!AT101</f>
        <v>0</v>
      </c>
      <c r="AU100" s="18">
        <f>download!AU101</f>
        <v>0</v>
      </c>
      <c r="AV100" s="18">
        <f>download!AV101</f>
        <v>0</v>
      </c>
      <c r="AW100" s="51">
        <f>download!AW100</f>
        <v>0</v>
      </c>
      <c r="AX100" s="18">
        <f>download!AX101</f>
        <v>0</v>
      </c>
      <c r="AY100" s="18">
        <f>download!AY101</f>
        <v>0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2">
      <c r="A101" s="124" t="str">
        <f>download!A102</f>
        <v>Feb, 2008</v>
      </c>
      <c r="B101" s="18">
        <f>download!B102</f>
        <v>0</v>
      </c>
      <c r="C101" s="18">
        <f>download!C102</f>
        <v>0</v>
      </c>
      <c r="D101" s="18">
        <f>download!D102</f>
        <v>0</v>
      </c>
      <c r="E101" s="18">
        <f>download!E102</f>
        <v>0</v>
      </c>
      <c r="F101" s="18">
        <f>download!F102</f>
        <v>0</v>
      </c>
      <c r="G101" s="18">
        <f>download!G102</f>
        <v>0</v>
      </c>
      <c r="H101" s="18">
        <f>download!H102</f>
        <v>0</v>
      </c>
      <c r="I101" s="18">
        <f>download!I102</f>
        <v>0</v>
      </c>
      <c r="J101" s="18">
        <f>download!J102</f>
        <v>0</v>
      </c>
      <c r="K101" s="18">
        <f>download!K102</f>
        <v>0</v>
      </c>
      <c r="L101" s="18">
        <f>download!L102</f>
        <v>0</v>
      </c>
      <c r="M101" s="18">
        <f>download!M102</f>
        <v>0</v>
      </c>
      <c r="N101" s="18">
        <f>download!N102</f>
        <v>218.7</v>
      </c>
      <c r="O101" s="18">
        <f>download!O102</f>
        <v>0</v>
      </c>
      <c r="P101" s="18">
        <f>download!P102</f>
        <v>0</v>
      </c>
      <c r="Q101" s="18">
        <f>download!Q102</f>
        <v>0</v>
      </c>
      <c r="R101" s="18">
        <f>download!R102</f>
        <v>0</v>
      </c>
      <c r="S101" s="18">
        <f>download!S102</f>
        <v>0</v>
      </c>
      <c r="T101" s="18">
        <f>download!T102</f>
        <v>0</v>
      </c>
      <c r="U101" s="18">
        <f>download!U102</f>
        <v>0</v>
      </c>
      <c r="V101" s="18">
        <f>download!V102</f>
        <v>0</v>
      </c>
      <c r="W101" s="18">
        <f>download!W102</f>
        <v>0</v>
      </c>
      <c r="X101" s="18">
        <f>download!X102</f>
        <v>0</v>
      </c>
      <c r="Y101" s="18">
        <f>download!Y102</f>
        <v>0</v>
      </c>
      <c r="Z101" s="18">
        <f>download!Z102</f>
        <v>0</v>
      </c>
      <c r="AA101" s="18">
        <f>download!AA102</f>
        <v>0</v>
      </c>
      <c r="AB101" s="18">
        <f>download!AB102</f>
        <v>0</v>
      </c>
      <c r="AC101" s="18">
        <f>download!AC102</f>
        <v>0</v>
      </c>
      <c r="AD101" s="18">
        <f>download!AD102</f>
        <v>0</v>
      </c>
      <c r="AE101" s="18">
        <f>download!AE102</f>
        <v>0</v>
      </c>
      <c r="AF101" s="18">
        <f>download!AF102</f>
        <v>0</v>
      </c>
      <c r="AG101" s="18">
        <f>download!AG102</f>
        <v>0</v>
      </c>
      <c r="AH101" s="18">
        <f>download!AH102</f>
        <v>-126.2</v>
      </c>
      <c r="AI101" s="18">
        <f>download!AI102</f>
        <v>0</v>
      </c>
      <c r="AJ101" s="18">
        <f>download!AJ102</f>
        <v>0</v>
      </c>
      <c r="AK101" s="18">
        <f>download!AK102</f>
        <v>0</v>
      </c>
      <c r="AL101" s="18">
        <f>download!AL102</f>
        <v>0</v>
      </c>
      <c r="AM101" s="18">
        <f>download!AM102</f>
        <v>0</v>
      </c>
      <c r="AN101" s="18">
        <f>download!AN102</f>
        <v>-2</v>
      </c>
      <c r="AO101" s="18">
        <f>download!AO102</f>
        <v>0</v>
      </c>
      <c r="AP101" s="18">
        <f>download!AP102</f>
        <v>0</v>
      </c>
      <c r="AQ101" s="18">
        <f>download!AQ102</f>
        <v>0</v>
      </c>
      <c r="AR101" s="18">
        <f>download!AR102</f>
        <v>0</v>
      </c>
      <c r="AS101" s="18">
        <f>download!AS102</f>
        <v>0</v>
      </c>
      <c r="AT101" s="18">
        <f>download!AT102</f>
        <v>0</v>
      </c>
      <c r="AU101" s="18">
        <f>download!AU102</f>
        <v>0</v>
      </c>
      <c r="AV101" s="18">
        <f>download!AV102</f>
        <v>0</v>
      </c>
      <c r="AW101" s="51">
        <f>download!AW101</f>
        <v>0</v>
      </c>
      <c r="AX101" s="18">
        <f>download!AX102</f>
        <v>0</v>
      </c>
      <c r="AY101" s="18">
        <f>download!AY102</f>
        <v>0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2">
      <c r="A102" s="124" t="str">
        <f>download!A103</f>
        <v>Mar, 2008</v>
      </c>
      <c r="B102" s="18">
        <f>download!B103</f>
        <v>0</v>
      </c>
      <c r="C102" s="18">
        <f>download!C103</f>
        <v>0</v>
      </c>
      <c r="D102" s="18">
        <f>download!D103</f>
        <v>0</v>
      </c>
      <c r="E102" s="18">
        <f>download!E103</f>
        <v>0</v>
      </c>
      <c r="F102" s="18">
        <f>download!F103</f>
        <v>0</v>
      </c>
      <c r="G102" s="18">
        <f>download!G103</f>
        <v>0</v>
      </c>
      <c r="H102" s="18">
        <f>download!H103</f>
        <v>0</v>
      </c>
      <c r="I102" s="18">
        <f>download!I103</f>
        <v>0</v>
      </c>
      <c r="J102" s="18">
        <f>download!J103</f>
        <v>0</v>
      </c>
      <c r="K102" s="18">
        <f>download!K103</f>
        <v>0</v>
      </c>
      <c r="L102" s="18">
        <f>download!L103</f>
        <v>0</v>
      </c>
      <c r="M102" s="18">
        <f>download!M103</f>
        <v>0</v>
      </c>
      <c r="N102" s="18">
        <f>download!N103</f>
        <v>232.4</v>
      </c>
      <c r="O102" s="18">
        <f>download!O103</f>
        <v>0</v>
      </c>
      <c r="P102" s="18">
        <f>download!P103</f>
        <v>0</v>
      </c>
      <c r="Q102" s="18">
        <f>download!Q103</f>
        <v>0</v>
      </c>
      <c r="R102" s="18">
        <f>download!R103</f>
        <v>0</v>
      </c>
      <c r="S102" s="18">
        <f>download!S103</f>
        <v>0</v>
      </c>
      <c r="T102" s="18">
        <f>download!T103</f>
        <v>0</v>
      </c>
      <c r="U102" s="18">
        <f>download!U103</f>
        <v>0</v>
      </c>
      <c r="V102" s="18">
        <f>download!V103</f>
        <v>0</v>
      </c>
      <c r="W102" s="18">
        <f>download!W103</f>
        <v>0</v>
      </c>
      <c r="X102" s="18">
        <f>download!X103</f>
        <v>0</v>
      </c>
      <c r="Y102" s="18">
        <f>download!Y103</f>
        <v>0</v>
      </c>
      <c r="Z102" s="18">
        <f>download!Z103</f>
        <v>0</v>
      </c>
      <c r="AA102" s="18">
        <f>download!AA103</f>
        <v>0</v>
      </c>
      <c r="AB102" s="18">
        <f>download!AB103</f>
        <v>0</v>
      </c>
      <c r="AC102" s="18">
        <f>download!AC103</f>
        <v>0</v>
      </c>
      <c r="AD102" s="18">
        <f>download!AD103</f>
        <v>0</v>
      </c>
      <c r="AE102" s="18">
        <f>download!AE103</f>
        <v>0</v>
      </c>
      <c r="AF102" s="18">
        <f>download!AF103</f>
        <v>0</v>
      </c>
      <c r="AG102" s="18">
        <f>download!AG103</f>
        <v>0</v>
      </c>
      <c r="AH102" s="18">
        <f>download!AH103</f>
        <v>-134.19999999999999</v>
      </c>
      <c r="AI102" s="18">
        <f>download!AI103</f>
        <v>0</v>
      </c>
      <c r="AJ102" s="18">
        <f>download!AJ103</f>
        <v>0</v>
      </c>
      <c r="AK102" s="18">
        <f>download!AK103</f>
        <v>0</v>
      </c>
      <c r="AL102" s="18">
        <f>download!AL103</f>
        <v>0</v>
      </c>
      <c r="AM102" s="18">
        <f>download!AM103</f>
        <v>0</v>
      </c>
      <c r="AN102" s="18">
        <f>download!AN103</f>
        <v>-2.1</v>
      </c>
      <c r="AO102" s="18">
        <f>download!AO103</f>
        <v>0</v>
      </c>
      <c r="AP102" s="18">
        <f>download!AP103</f>
        <v>0</v>
      </c>
      <c r="AQ102" s="18">
        <f>download!AQ103</f>
        <v>0</v>
      </c>
      <c r="AR102" s="18">
        <f>download!AR103</f>
        <v>0</v>
      </c>
      <c r="AS102" s="18">
        <f>download!AS103</f>
        <v>0</v>
      </c>
      <c r="AT102" s="18">
        <f>download!AT103</f>
        <v>0</v>
      </c>
      <c r="AU102" s="18">
        <f>download!AU103</f>
        <v>0</v>
      </c>
      <c r="AV102" s="18">
        <f>download!AV103</f>
        <v>0</v>
      </c>
      <c r="AW102" s="51">
        <f>download!AW102</f>
        <v>0</v>
      </c>
      <c r="AX102" s="18">
        <f>download!AX103</f>
        <v>0</v>
      </c>
      <c r="AY102" s="18">
        <f>download!AY103</f>
        <v>0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2">
      <c r="A103" s="124" t="str">
        <f>download!A104</f>
        <v>Apr, 2008</v>
      </c>
      <c r="B103" s="18">
        <f>download!B104</f>
        <v>0</v>
      </c>
      <c r="C103" s="18">
        <f>download!C104</f>
        <v>0</v>
      </c>
      <c r="D103" s="18">
        <f>download!D104</f>
        <v>0</v>
      </c>
      <c r="E103" s="18">
        <f>download!E104</f>
        <v>0</v>
      </c>
      <c r="F103" s="18">
        <f>download!F104</f>
        <v>0</v>
      </c>
      <c r="G103" s="18">
        <f>download!G104</f>
        <v>0</v>
      </c>
      <c r="H103" s="18">
        <f>download!H104</f>
        <v>0</v>
      </c>
      <c r="I103" s="18">
        <f>download!I104</f>
        <v>0</v>
      </c>
      <c r="J103" s="18">
        <f>download!J104</f>
        <v>0</v>
      </c>
      <c r="K103" s="18">
        <f>download!K104</f>
        <v>0</v>
      </c>
      <c r="L103" s="18">
        <f>download!L104</f>
        <v>0</v>
      </c>
      <c r="M103" s="18">
        <f>download!M104</f>
        <v>0</v>
      </c>
      <c r="N103" s="18">
        <f>download!N104</f>
        <v>223.7</v>
      </c>
      <c r="O103" s="18">
        <f>download!O104</f>
        <v>0</v>
      </c>
      <c r="P103" s="18">
        <f>download!P104</f>
        <v>0</v>
      </c>
      <c r="Q103" s="18">
        <f>download!Q104</f>
        <v>0</v>
      </c>
      <c r="R103" s="18">
        <f>download!R104</f>
        <v>0</v>
      </c>
      <c r="S103" s="18">
        <f>download!S104</f>
        <v>0</v>
      </c>
      <c r="T103" s="18">
        <f>download!T104</f>
        <v>0</v>
      </c>
      <c r="U103" s="18">
        <f>download!U104</f>
        <v>0</v>
      </c>
      <c r="V103" s="18">
        <f>download!V104</f>
        <v>0</v>
      </c>
      <c r="W103" s="18">
        <f>download!W104</f>
        <v>0</v>
      </c>
      <c r="X103" s="18">
        <f>download!X104</f>
        <v>0</v>
      </c>
      <c r="Y103" s="18">
        <f>download!Y104</f>
        <v>0</v>
      </c>
      <c r="Z103" s="18">
        <f>download!Z104</f>
        <v>0</v>
      </c>
      <c r="AA103" s="18">
        <f>download!AA104</f>
        <v>0</v>
      </c>
      <c r="AB103" s="18">
        <f>download!AB104</f>
        <v>0</v>
      </c>
      <c r="AC103" s="18">
        <f>download!AC104</f>
        <v>0</v>
      </c>
      <c r="AD103" s="18">
        <f>download!AD104</f>
        <v>0</v>
      </c>
      <c r="AE103" s="18">
        <f>download!AE104</f>
        <v>0</v>
      </c>
      <c r="AF103" s="18">
        <f>download!AF104</f>
        <v>0</v>
      </c>
      <c r="AG103" s="18">
        <f>download!AG104</f>
        <v>0</v>
      </c>
      <c r="AH103" s="18">
        <f>download!AH104</f>
        <v>-129.19999999999999</v>
      </c>
      <c r="AI103" s="18">
        <f>download!AI104</f>
        <v>0</v>
      </c>
      <c r="AJ103" s="18">
        <f>download!AJ104</f>
        <v>0</v>
      </c>
      <c r="AK103" s="18">
        <f>download!AK104</f>
        <v>0</v>
      </c>
      <c r="AL103" s="18">
        <f>download!AL104</f>
        <v>0</v>
      </c>
      <c r="AM103" s="18">
        <f>download!AM104</f>
        <v>0</v>
      </c>
      <c r="AN103" s="18">
        <f>download!AN104</f>
        <v>-2</v>
      </c>
      <c r="AO103" s="18">
        <f>download!AO104</f>
        <v>0</v>
      </c>
      <c r="AP103" s="18">
        <f>download!AP104</f>
        <v>0</v>
      </c>
      <c r="AQ103" s="18">
        <f>download!AQ104</f>
        <v>0</v>
      </c>
      <c r="AR103" s="18">
        <f>download!AR104</f>
        <v>0</v>
      </c>
      <c r="AS103" s="18">
        <f>download!AS104</f>
        <v>0</v>
      </c>
      <c r="AT103" s="18">
        <f>download!AT104</f>
        <v>0</v>
      </c>
      <c r="AU103" s="18">
        <f>download!AU104</f>
        <v>0</v>
      </c>
      <c r="AV103" s="18">
        <f>download!AV104</f>
        <v>0</v>
      </c>
      <c r="AW103" s="51">
        <f>download!AW103</f>
        <v>0</v>
      </c>
      <c r="AX103" s="18">
        <f>download!AX104</f>
        <v>0</v>
      </c>
      <c r="AY103" s="18">
        <f>download!AY104</f>
        <v>0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2">
      <c r="A104" s="124" t="str">
        <f>download!A105</f>
        <v>May, 2008</v>
      </c>
      <c r="B104" s="18">
        <f>download!B105</f>
        <v>0</v>
      </c>
      <c r="C104" s="18">
        <f>download!C105</f>
        <v>0</v>
      </c>
      <c r="D104" s="18">
        <f>download!D105</f>
        <v>0</v>
      </c>
      <c r="E104" s="18">
        <f>download!E105</f>
        <v>0</v>
      </c>
      <c r="F104" s="18">
        <f>download!F105</f>
        <v>0</v>
      </c>
      <c r="G104" s="18">
        <f>download!G105</f>
        <v>0</v>
      </c>
      <c r="H104" s="18">
        <f>download!H105</f>
        <v>0</v>
      </c>
      <c r="I104" s="18">
        <f>download!I105</f>
        <v>0</v>
      </c>
      <c r="J104" s="18">
        <f>download!J105</f>
        <v>0</v>
      </c>
      <c r="K104" s="18">
        <f>download!K105</f>
        <v>0</v>
      </c>
      <c r="L104" s="18">
        <f>download!L105</f>
        <v>0</v>
      </c>
      <c r="M104" s="18">
        <f>download!M105</f>
        <v>0</v>
      </c>
      <c r="N104" s="18">
        <f>download!N105</f>
        <v>216.8</v>
      </c>
      <c r="O104" s="18">
        <f>download!O105</f>
        <v>0</v>
      </c>
      <c r="P104" s="18">
        <f>download!P105</f>
        <v>0</v>
      </c>
      <c r="Q104" s="18">
        <f>download!Q105</f>
        <v>0</v>
      </c>
      <c r="R104" s="18">
        <f>download!R105</f>
        <v>0</v>
      </c>
      <c r="S104" s="18">
        <f>download!S105</f>
        <v>0</v>
      </c>
      <c r="T104" s="18">
        <f>download!T105</f>
        <v>0</v>
      </c>
      <c r="U104" s="18">
        <f>download!U105</f>
        <v>0</v>
      </c>
      <c r="V104" s="18">
        <f>download!V105</f>
        <v>0</v>
      </c>
      <c r="W104" s="18">
        <f>download!W105</f>
        <v>0</v>
      </c>
      <c r="X104" s="18">
        <f>download!X105</f>
        <v>0</v>
      </c>
      <c r="Y104" s="18">
        <f>download!Y105</f>
        <v>0</v>
      </c>
      <c r="Z104" s="18">
        <f>download!Z105</f>
        <v>0</v>
      </c>
      <c r="AA104" s="18">
        <f>download!AA105</f>
        <v>0</v>
      </c>
      <c r="AB104" s="18">
        <f>download!AB105</f>
        <v>0</v>
      </c>
      <c r="AC104" s="18">
        <f>download!AC105</f>
        <v>0</v>
      </c>
      <c r="AD104" s="18">
        <f>download!AD105</f>
        <v>0</v>
      </c>
      <c r="AE104" s="18">
        <f>download!AE105</f>
        <v>0</v>
      </c>
      <c r="AF104" s="18">
        <f>download!AF105</f>
        <v>0</v>
      </c>
      <c r="AG104" s="18">
        <f>download!AG105</f>
        <v>0</v>
      </c>
      <c r="AH104" s="18">
        <f>download!AH105</f>
        <v>-33.9</v>
      </c>
      <c r="AI104" s="18">
        <f>download!AI105</f>
        <v>0</v>
      </c>
      <c r="AJ104" s="18">
        <f>download!AJ105</f>
        <v>0</v>
      </c>
      <c r="AK104" s="18">
        <f>download!AK105</f>
        <v>0</v>
      </c>
      <c r="AL104" s="18">
        <f>download!AL105</f>
        <v>0</v>
      </c>
      <c r="AM104" s="18">
        <f>download!AM105</f>
        <v>0</v>
      </c>
      <c r="AN104" s="18">
        <f>download!AN105</f>
        <v>-2.1</v>
      </c>
      <c r="AO104" s="18">
        <f>download!AO105</f>
        <v>0</v>
      </c>
      <c r="AP104" s="18">
        <f>download!AP105</f>
        <v>0</v>
      </c>
      <c r="AQ104" s="18">
        <f>download!AQ105</f>
        <v>0</v>
      </c>
      <c r="AR104" s="18">
        <f>download!AR105</f>
        <v>0</v>
      </c>
      <c r="AS104" s="18">
        <f>download!AS105</f>
        <v>0</v>
      </c>
      <c r="AT104" s="18">
        <f>download!AT105</f>
        <v>0</v>
      </c>
      <c r="AU104" s="18">
        <f>download!AU105</f>
        <v>0</v>
      </c>
      <c r="AV104" s="18">
        <f>download!AV105</f>
        <v>0</v>
      </c>
      <c r="AW104" s="51">
        <f>download!AW104</f>
        <v>0</v>
      </c>
      <c r="AX104" s="18">
        <f>download!AX105</f>
        <v>0</v>
      </c>
      <c r="AY104" s="18">
        <f>download!AY105</f>
        <v>0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2">
      <c r="A105" s="124" t="str">
        <f>download!A106</f>
        <v>Jun, 2008</v>
      </c>
      <c r="B105" s="18">
        <f>download!B106</f>
        <v>0</v>
      </c>
      <c r="C105" s="18">
        <f>download!C106</f>
        <v>0</v>
      </c>
      <c r="D105" s="18">
        <f>download!D106</f>
        <v>0</v>
      </c>
      <c r="E105" s="18">
        <f>download!E106</f>
        <v>0</v>
      </c>
      <c r="F105" s="18">
        <f>download!F106</f>
        <v>0</v>
      </c>
      <c r="G105" s="18">
        <f>download!G106</f>
        <v>0</v>
      </c>
      <c r="H105" s="18">
        <f>download!H106</f>
        <v>0</v>
      </c>
      <c r="I105" s="18">
        <f>download!I106</f>
        <v>0</v>
      </c>
      <c r="J105" s="18">
        <f>download!J106</f>
        <v>0</v>
      </c>
      <c r="K105" s="18">
        <f>download!K106</f>
        <v>0</v>
      </c>
      <c r="L105" s="18">
        <f>download!L106</f>
        <v>0</v>
      </c>
      <c r="M105" s="18">
        <f>download!M106</f>
        <v>0</v>
      </c>
      <c r="N105" s="18">
        <f>download!N106</f>
        <v>221.3</v>
      </c>
      <c r="O105" s="18">
        <f>download!O106</f>
        <v>0</v>
      </c>
      <c r="P105" s="18">
        <f>download!P106</f>
        <v>0</v>
      </c>
      <c r="Q105" s="18">
        <f>download!Q106</f>
        <v>0</v>
      </c>
      <c r="R105" s="18">
        <f>download!R106</f>
        <v>0</v>
      </c>
      <c r="S105" s="18">
        <f>download!S106</f>
        <v>0</v>
      </c>
      <c r="T105" s="18">
        <f>download!T106</f>
        <v>0</v>
      </c>
      <c r="U105" s="18">
        <f>download!U106</f>
        <v>0</v>
      </c>
      <c r="V105" s="18">
        <f>download!V106</f>
        <v>0</v>
      </c>
      <c r="W105" s="18">
        <f>download!W106</f>
        <v>0</v>
      </c>
      <c r="X105" s="18">
        <f>download!X106</f>
        <v>0</v>
      </c>
      <c r="Y105" s="18">
        <f>download!Y106</f>
        <v>0</v>
      </c>
      <c r="Z105" s="18">
        <f>download!Z106</f>
        <v>0</v>
      </c>
      <c r="AA105" s="18">
        <f>download!AA106</f>
        <v>0</v>
      </c>
      <c r="AB105" s="18">
        <f>download!AB106</f>
        <v>0</v>
      </c>
      <c r="AC105" s="18">
        <f>download!AC106</f>
        <v>0</v>
      </c>
      <c r="AD105" s="18">
        <f>download!AD106</f>
        <v>0</v>
      </c>
      <c r="AE105" s="18">
        <f>download!AE106</f>
        <v>0</v>
      </c>
      <c r="AF105" s="18">
        <f>download!AF106</f>
        <v>0</v>
      </c>
      <c r="AG105" s="18">
        <f>download!AG106</f>
        <v>0</v>
      </c>
      <c r="AH105" s="18">
        <f>download!AH106</f>
        <v>-127.8</v>
      </c>
      <c r="AI105" s="18">
        <f>download!AI106</f>
        <v>0</v>
      </c>
      <c r="AJ105" s="18">
        <f>download!AJ106</f>
        <v>0</v>
      </c>
      <c r="AK105" s="18">
        <f>download!AK106</f>
        <v>0</v>
      </c>
      <c r="AL105" s="18">
        <f>download!AL106</f>
        <v>0</v>
      </c>
      <c r="AM105" s="18">
        <f>download!AM106</f>
        <v>0</v>
      </c>
      <c r="AN105" s="18">
        <f>download!AN106</f>
        <v>-2</v>
      </c>
      <c r="AO105" s="18">
        <f>download!AO106</f>
        <v>0</v>
      </c>
      <c r="AP105" s="18">
        <f>download!AP106</f>
        <v>0</v>
      </c>
      <c r="AQ105" s="18">
        <f>download!AQ106</f>
        <v>0</v>
      </c>
      <c r="AR105" s="18">
        <f>download!AR106</f>
        <v>0</v>
      </c>
      <c r="AS105" s="18">
        <f>download!AS106</f>
        <v>0</v>
      </c>
      <c r="AT105" s="18">
        <f>download!AT106</f>
        <v>0</v>
      </c>
      <c r="AU105" s="18">
        <f>download!AU106</f>
        <v>0</v>
      </c>
      <c r="AV105" s="18">
        <f>download!AV106</f>
        <v>0</v>
      </c>
      <c r="AW105" s="51">
        <f>download!AW105</f>
        <v>0</v>
      </c>
      <c r="AX105" s="18">
        <f>download!AX106</f>
        <v>0</v>
      </c>
      <c r="AY105" s="18">
        <f>download!AY106</f>
        <v>0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2">
      <c r="A106" s="124" t="str">
        <f>download!A107</f>
        <v>Jul, 2008</v>
      </c>
      <c r="B106" s="18">
        <f>download!B107</f>
        <v>0</v>
      </c>
      <c r="C106" s="18">
        <f>download!C107</f>
        <v>0</v>
      </c>
      <c r="D106" s="18">
        <f>download!D107</f>
        <v>0</v>
      </c>
      <c r="E106" s="18">
        <f>download!E107</f>
        <v>0</v>
      </c>
      <c r="F106" s="18">
        <f>download!F107</f>
        <v>0</v>
      </c>
      <c r="G106" s="18">
        <f>download!G107</f>
        <v>0</v>
      </c>
      <c r="H106" s="18">
        <f>download!H107</f>
        <v>0</v>
      </c>
      <c r="I106" s="18">
        <f>download!I107</f>
        <v>0</v>
      </c>
      <c r="J106" s="18">
        <f>download!J107</f>
        <v>0</v>
      </c>
      <c r="K106" s="18">
        <f>download!K107</f>
        <v>0</v>
      </c>
      <c r="L106" s="18">
        <f>download!L107</f>
        <v>0</v>
      </c>
      <c r="M106" s="18">
        <f>download!M107</f>
        <v>0</v>
      </c>
      <c r="N106" s="18">
        <f>download!N107</f>
        <v>227.4</v>
      </c>
      <c r="O106" s="18">
        <f>download!O107</f>
        <v>0</v>
      </c>
      <c r="P106" s="18">
        <f>download!P107</f>
        <v>0</v>
      </c>
      <c r="Q106" s="18">
        <f>download!Q107</f>
        <v>0</v>
      </c>
      <c r="R106" s="18">
        <f>download!R107</f>
        <v>0</v>
      </c>
      <c r="S106" s="18">
        <f>download!S107</f>
        <v>0</v>
      </c>
      <c r="T106" s="18">
        <f>download!T107</f>
        <v>0</v>
      </c>
      <c r="U106" s="18">
        <f>download!U107</f>
        <v>0</v>
      </c>
      <c r="V106" s="18">
        <f>download!V107</f>
        <v>0</v>
      </c>
      <c r="W106" s="18">
        <f>download!W107</f>
        <v>0</v>
      </c>
      <c r="X106" s="18">
        <f>download!X107</f>
        <v>0</v>
      </c>
      <c r="Y106" s="18">
        <f>download!Y107</f>
        <v>0</v>
      </c>
      <c r="Z106" s="18">
        <f>download!Z107</f>
        <v>0</v>
      </c>
      <c r="AA106" s="18">
        <f>download!AA107</f>
        <v>0</v>
      </c>
      <c r="AB106" s="18">
        <f>download!AB107</f>
        <v>0</v>
      </c>
      <c r="AC106" s="18">
        <f>download!AC107</f>
        <v>0</v>
      </c>
      <c r="AD106" s="18">
        <f>download!AD107</f>
        <v>0</v>
      </c>
      <c r="AE106" s="18">
        <f>download!AE107</f>
        <v>0</v>
      </c>
      <c r="AF106" s="18">
        <f>download!AF107</f>
        <v>0</v>
      </c>
      <c r="AG106" s="18">
        <f>download!AG107</f>
        <v>0</v>
      </c>
      <c r="AH106" s="18">
        <f>download!AH107</f>
        <v>-131.30000000000001</v>
      </c>
      <c r="AI106" s="18">
        <f>download!AI107</f>
        <v>0</v>
      </c>
      <c r="AJ106" s="18">
        <f>download!AJ107</f>
        <v>0</v>
      </c>
      <c r="AK106" s="18">
        <f>download!AK107</f>
        <v>0</v>
      </c>
      <c r="AL106" s="18">
        <f>download!AL107</f>
        <v>0</v>
      </c>
      <c r="AM106" s="18">
        <f>download!AM107</f>
        <v>0</v>
      </c>
      <c r="AN106" s="18">
        <f>download!AN107</f>
        <v>-2</v>
      </c>
      <c r="AO106" s="18">
        <f>download!AO107</f>
        <v>0</v>
      </c>
      <c r="AP106" s="18">
        <f>download!AP107</f>
        <v>0</v>
      </c>
      <c r="AQ106" s="18">
        <f>download!AQ107</f>
        <v>0</v>
      </c>
      <c r="AR106" s="18">
        <f>download!AR107</f>
        <v>0</v>
      </c>
      <c r="AS106" s="18">
        <f>download!AS107</f>
        <v>0</v>
      </c>
      <c r="AT106" s="18">
        <f>download!AT107</f>
        <v>0</v>
      </c>
      <c r="AU106" s="18">
        <f>download!AU107</f>
        <v>0</v>
      </c>
      <c r="AV106" s="18">
        <f>download!AV107</f>
        <v>0</v>
      </c>
      <c r="AW106" s="51">
        <f>download!AW106</f>
        <v>0</v>
      </c>
      <c r="AX106" s="18">
        <f>download!AX107</f>
        <v>0</v>
      </c>
      <c r="AY106" s="18">
        <f>download!AY107</f>
        <v>0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2">
      <c r="A107" s="124" t="str">
        <f>download!A108</f>
        <v>Aug, 2008</v>
      </c>
      <c r="B107" s="18">
        <f>download!B108</f>
        <v>0</v>
      </c>
      <c r="C107" s="18">
        <f>download!C108</f>
        <v>0</v>
      </c>
      <c r="D107" s="18">
        <f>download!D108</f>
        <v>0</v>
      </c>
      <c r="E107" s="18">
        <f>download!E108</f>
        <v>0</v>
      </c>
      <c r="F107" s="18">
        <f>download!F108</f>
        <v>0</v>
      </c>
      <c r="G107" s="18">
        <f>download!G108</f>
        <v>0</v>
      </c>
      <c r="H107" s="18">
        <f>download!H108</f>
        <v>0</v>
      </c>
      <c r="I107" s="18">
        <f>download!I108</f>
        <v>0</v>
      </c>
      <c r="J107" s="18">
        <f>download!J108</f>
        <v>0</v>
      </c>
      <c r="K107" s="18">
        <f>download!K108</f>
        <v>0</v>
      </c>
      <c r="L107" s="18">
        <f>download!L108</f>
        <v>0</v>
      </c>
      <c r="M107" s="18">
        <f>download!M108</f>
        <v>0</v>
      </c>
      <c r="N107" s="18">
        <f>download!N108</f>
        <v>226.2</v>
      </c>
      <c r="O107" s="18">
        <f>download!O108</f>
        <v>0</v>
      </c>
      <c r="P107" s="18">
        <f>download!P108</f>
        <v>0</v>
      </c>
      <c r="Q107" s="18">
        <f>download!Q108</f>
        <v>0</v>
      </c>
      <c r="R107" s="18">
        <f>download!R108</f>
        <v>0</v>
      </c>
      <c r="S107" s="18">
        <f>download!S108</f>
        <v>0</v>
      </c>
      <c r="T107" s="18">
        <f>download!T108</f>
        <v>0</v>
      </c>
      <c r="U107" s="18">
        <f>download!U108</f>
        <v>0</v>
      </c>
      <c r="V107" s="18">
        <f>download!V108</f>
        <v>0</v>
      </c>
      <c r="W107" s="18">
        <f>download!W108</f>
        <v>0</v>
      </c>
      <c r="X107" s="18">
        <f>download!X108</f>
        <v>0</v>
      </c>
      <c r="Y107" s="18">
        <f>download!Y108</f>
        <v>0</v>
      </c>
      <c r="Z107" s="18">
        <f>download!Z108</f>
        <v>0</v>
      </c>
      <c r="AA107" s="18">
        <f>download!AA108</f>
        <v>0</v>
      </c>
      <c r="AB107" s="18">
        <f>download!AB108</f>
        <v>0</v>
      </c>
      <c r="AC107" s="18">
        <f>download!AC108</f>
        <v>0</v>
      </c>
      <c r="AD107" s="18">
        <f>download!AD108</f>
        <v>0</v>
      </c>
      <c r="AE107" s="18">
        <f>download!AE108</f>
        <v>0</v>
      </c>
      <c r="AF107" s="18">
        <f>download!AF108</f>
        <v>0</v>
      </c>
      <c r="AG107" s="18">
        <f>download!AG108</f>
        <v>0</v>
      </c>
      <c r="AH107" s="18">
        <f>download!AH108</f>
        <v>-130.6</v>
      </c>
      <c r="AI107" s="18">
        <f>download!AI108</f>
        <v>0</v>
      </c>
      <c r="AJ107" s="18">
        <f>download!AJ108</f>
        <v>0</v>
      </c>
      <c r="AK107" s="18">
        <f>download!AK108</f>
        <v>0</v>
      </c>
      <c r="AL107" s="18">
        <f>download!AL108</f>
        <v>0</v>
      </c>
      <c r="AM107" s="18">
        <f>download!AM108</f>
        <v>0</v>
      </c>
      <c r="AN107" s="18">
        <f>download!AN108</f>
        <v>-2</v>
      </c>
      <c r="AO107" s="18">
        <f>download!AO108</f>
        <v>0</v>
      </c>
      <c r="AP107" s="18">
        <f>download!AP108</f>
        <v>0</v>
      </c>
      <c r="AQ107" s="18">
        <f>download!AQ108</f>
        <v>0</v>
      </c>
      <c r="AR107" s="18">
        <f>download!AR108</f>
        <v>0</v>
      </c>
      <c r="AS107" s="18">
        <f>download!AS108</f>
        <v>0</v>
      </c>
      <c r="AT107" s="18">
        <f>download!AT108</f>
        <v>0</v>
      </c>
      <c r="AU107" s="18">
        <f>download!AU108</f>
        <v>0</v>
      </c>
      <c r="AV107" s="18">
        <f>download!AV108</f>
        <v>0</v>
      </c>
      <c r="AW107" s="51">
        <f>download!AW107</f>
        <v>0</v>
      </c>
      <c r="AX107" s="18">
        <f>download!AX108</f>
        <v>0</v>
      </c>
      <c r="AY107" s="18">
        <f>download!AY108</f>
        <v>0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2">
      <c r="A108" s="124" t="str">
        <f>download!A109</f>
        <v>Sep, 2008</v>
      </c>
      <c r="B108" s="18">
        <f>download!B109</f>
        <v>0</v>
      </c>
      <c r="C108" s="18">
        <f>download!C109</f>
        <v>0</v>
      </c>
      <c r="D108" s="18">
        <f>download!D109</f>
        <v>0</v>
      </c>
      <c r="E108" s="18">
        <f>download!E109</f>
        <v>0</v>
      </c>
      <c r="F108" s="18">
        <f>download!F109</f>
        <v>0</v>
      </c>
      <c r="G108" s="18">
        <f>download!G109</f>
        <v>0</v>
      </c>
      <c r="H108" s="18">
        <f>download!H109</f>
        <v>0</v>
      </c>
      <c r="I108" s="18">
        <f>download!I109</f>
        <v>0</v>
      </c>
      <c r="J108" s="18">
        <f>download!J109</f>
        <v>0</v>
      </c>
      <c r="K108" s="18">
        <f>download!K109</f>
        <v>0</v>
      </c>
      <c r="L108" s="18">
        <f>download!L109</f>
        <v>0</v>
      </c>
      <c r="M108" s="18">
        <f>download!M109</f>
        <v>0</v>
      </c>
      <c r="N108" s="18">
        <f>download!N109</f>
        <v>217.7</v>
      </c>
      <c r="O108" s="18">
        <f>download!O109</f>
        <v>0</v>
      </c>
      <c r="P108" s="18">
        <f>download!P109</f>
        <v>0</v>
      </c>
      <c r="Q108" s="18">
        <f>download!Q109</f>
        <v>0</v>
      </c>
      <c r="R108" s="18">
        <f>download!R109</f>
        <v>0</v>
      </c>
      <c r="S108" s="18">
        <f>download!S109</f>
        <v>0</v>
      </c>
      <c r="T108" s="18">
        <f>download!T109</f>
        <v>0</v>
      </c>
      <c r="U108" s="18">
        <f>download!U109</f>
        <v>0</v>
      </c>
      <c r="V108" s="18">
        <f>download!V109</f>
        <v>0</v>
      </c>
      <c r="W108" s="18">
        <f>download!W109</f>
        <v>0</v>
      </c>
      <c r="X108" s="18">
        <f>download!X109</f>
        <v>0</v>
      </c>
      <c r="Y108" s="18">
        <f>download!Y109</f>
        <v>0</v>
      </c>
      <c r="Z108" s="18">
        <f>download!Z109</f>
        <v>0</v>
      </c>
      <c r="AA108" s="18">
        <f>download!AA109</f>
        <v>0</v>
      </c>
      <c r="AB108" s="18">
        <f>download!AB109</f>
        <v>0</v>
      </c>
      <c r="AC108" s="18">
        <f>download!AC109</f>
        <v>0</v>
      </c>
      <c r="AD108" s="18">
        <f>download!AD109</f>
        <v>0</v>
      </c>
      <c r="AE108" s="18">
        <f>download!AE109</f>
        <v>0</v>
      </c>
      <c r="AF108" s="18">
        <f>download!AF109</f>
        <v>0</v>
      </c>
      <c r="AG108" s="18">
        <f>download!AG109</f>
        <v>0</v>
      </c>
      <c r="AH108" s="18">
        <f>download!AH109</f>
        <v>-125.7</v>
      </c>
      <c r="AI108" s="18">
        <f>download!AI109</f>
        <v>0</v>
      </c>
      <c r="AJ108" s="18">
        <f>download!AJ109</f>
        <v>0</v>
      </c>
      <c r="AK108" s="18">
        <f>download!AK109</f>
        <v>0</v>
      </c>
      <c r="AL108" s="18">
        <f>download!AL109</f>
        <v>0</v>
      </c>
      <c r="AM108" s="18">
        <f>download!AM109</f>
        <v>0</v>
      </c>
      <c r="AN108" s="18">
        <f>download!AN109</f>
        <v>-1.9</v>
      </c>
      <c r="AO108" s="18">
        <f>download!AO109</f>
        <v>0</v>
      </c>
      <c r="AP108" s="18">
        <f>download!AP109</f>
        <v>0</v>
      </c>
      <c r="AQ108" s="18">
        <f>download!AQ109</f>
        <v>0</v>
      </c>
      <c r="AR108" s="18">
        <f>download!AR109</f>
        <v>0</v>
      </c>
      <c r="AS108" s="18">
        <f>download!AS109</f>
        <v>0</v>
      </c>
      <c r="AT108" s="18">
        <f>download!AT109</f>
        <v>0</v>
      </c>
      <c r="AU108" s="18">
        <f>download!AU109</f>
        <v>0</v>
      </c>
      <c r="AV108" s="18">
        <f>download!AV109</f>
        <v>0</v>
      </c>
      <c r="AW108" s="51">
        <f>download!AW108</f>
        <v>0</v>
      </c>
      <c r="AX108" s="18">
        <f>download!AX109</f>
        <v>0</v>
      </c>
      <c r="AY108" s="18">
        <f>download!AY109</f>
        <v>0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2">
      <c r="A109" s="124" t="str">
        <f>download!A110</f>
        <v>Oct, 2008</v>
      </c>
      <c r="B109" s="18">
        <f>download!B110</f>
        <v>0</v>
      </c>
      <c r="C109" s="18">
        <f>download!C110</f>
        <v>0</v>
      </c>
      <c r="D109" s="18">
        <f>download!D110</f>
        <v>0</v>
      </c>
      <c r="E109" s="18">
        <f>download!E110</f>
        <v>0</v>
      </c>
      <c r="F109" s="18">
        <f>download!F110</f>
        <v>0</v>
      </c>
      <c r="G109" s="18">
        <f>download!G110</f>
        <v>0</v>
      </c>
      <c r="H109" s="18">
        <f>download!H110</f>
        <v>0</v>
      </c>
      <c r="I109" s="18">
        <f>download!I110</f>
        <v>0</v>
      </c>
      <c r="J109" s="18">
        <f>download!J110</f>
        <v>0</v>
      </c>
      <c r="K109" s="18">
        <f>download!K110</f>
        <v>0</v>
      </c>
      <c r="L109" s="18">
        <f>download!L110</f>
        <v>0</v>
      </c>
      <c r="M109" s="18">
        <f>download!M110</f>
        <v>0</v>
      </c>
      <c r="N109" s="18">
        <f>download!N110</f>
        <v>211.1</v>
      </c>
      <c r="O109" s="18">
        <f>download!O110</f>
        <v>0</v>
      </c>
      <c r="P109" s="18">
        <f>download!P110</f>
        <v>0</v>
      </c>
      <c r="Q109" s="18">
        <f>download!Q110</f>
        <v>0</v>
      </c>
      <c r="R109" s="18">
        <f>download!R110</f>
        <v>0</v>
      </c>
      <c r="S109" s="18">
        <f>download!S110</f>
        <v>0</v>
      </c>
      <c r="T109" s="18">
        <f>download!T110</f>
        <v>0</v>
      </c>
      <c r="U109" s="18">
        <f>download!U110</f>
        <v>0</v>
      </c>
      <c r="V109" s="18">
        <f>download!V110</f>
        <v>0</v>
      </c>
      <c r="W109" s="18">
        <f>download!W110</f>
        <v>0</v>
      </c>
      <c r="X109" s="18">
        <f>download!X110</f>
        <v>0</v>
      </c>
      <c r="Y109" s="18">
        <f>download!Y110</f>
        <v>0</v>
      </c>
      <c r="Z109" s="18">
        <f>download!Z110</f>
        <v>0</v>
      </c>
      <c r="AA109" s="18">
        <f>download!AA110</f>
        <v>0</v>
      </c>
      <c r="AB109" s="18">
        <f>download!AB110</f>
        <v>0</v>
      </c>
      <c r="AC109" s="18">
        <f>download!AC110</f>
        <v>0</v>
      </c>
      <c r="AD109" s="18">
        <f>download!AD110</f>
        <v>0</v>
      </c>
      <c r="AE109" s="18">
        <f>download!AE110</f>
        <v>0</v>
      </c>
      <c r="AF109" s="18">
        <f>download!AF110</f>
        <v>0</v>
      </c>
      <c r="AG109" s="18">
        <f>download!AG110</f>
        <v>0</v>
      </c>
      <c r="AH109" s="18">
        <f>download!AH110</f>
        <v>-33</v>
      </c>
      <c r="AI109" s="18">
        <f>download!AI110</f>
        <v>0</v>
      </c>
      <c r="AJ109" s="18">
        <f>download!AJ110</f>
        <v>0</v>
      </c>
      <c r="AK109" s="18">
        <f>download!AK110</f>
        <v>0</v>
      </c>
      <c r="AL109" s="18">
        <f>download!AL110</f>
        <v>0</v>
      </c>
      <c r="AM109" s="18">
        <f>download!AM110</f>
        <v>0</v>
      </c>
      <c r="AN109" s="18">
        <f>download!AN110</f>
        <v>-2</v>
      </c>
      <c r="AO109" s="18">
        <f>download!AO110</f>
        <v>0</v>
      </c>
      <c r="AP109" s="18">
        <f>download!AP110</f>
        <v>0</v>
      </c>
      <c r="AQ109" s="18">
        <f>download!AQ110</f>
        <v>0</v>
      </c>
      <c r="AR109" s="18">
        <f>download!AR110</f>
        <v>0</v>
      </c>
      <c r="AS109" s="18">
        <f>download!AS110</f>
        <v>0</v>
      </c>
      <c r="AT109" s="18">
        <f>download!AT110</f>
        <v>0</v>
      </c>
      <c r="AU109" s="18">
        <f>download!AU110</f>
        <v>0</v>
      </c>
      <c r="AV109" s="18">
        <f>download!AV110</f>
        <v>0</v>
      </c>
      <c r="AW109" s="51">
        <f>download!AW109</f>
        <v>0</v>
      </c>
      <c r="AX109" s="18">
        <f>download!AX110</f>
        <v>0</v>
      </c>
      <c r="AY109" s="18">
        <f>download!AY110</f>
        <v>0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2">
      <c r="A110" s="124" t="str">
        <f>download!A111</f>
        <v>Nov, 2008</v>
      </c>
      <c r="B110" s="18">
        <f>download!B111</f>
        <v>0</v>
      </c>
      <c r="C110" s="18">
        <f>download!C111</f>
        <v>0</v>
      </c>
      <c r="D110" s="18">
        <f>download!D111</f>
        <v>0</v>
      </c>
      <c r="E110" s="18">
        <f>download!E111</f>
        <v>0</v>
      </c>
      <c r="F110" s="18">
        <f>download!F111</f>
        <v>0</v>
      </c>
      <c r="G110" s="18">
        <f>download!G111</f>
        <v>0</v>
      </c>
      <c r="H110" s="18">
        <f>download!H111</f>
        <v>0</v>
      </c>
      <c r="I110" s="18">
        <f>download!I111</f>
        <v>0</v>
      </c>
      <c r="J110" s="18">
        <f>download!J111</f>
        <v>0</v>
      </c>
      <c r="K110" s="18">
        <f>download!K111</f>
        <v>0</v>
      </c>
      <c r="L110" s="18">
        <f>download!L111</f>
        <v>0</v>
      </c>
      <c r="M110" s="18">
        <f>download!M111</f>
        <v>0</v>
      </c>
      <c r="N110" s="18">
        <f>download!N111</f>
        <v>215.4</v>
      </c>
      <c r="O110" s="18">
        <f>download!O111</f>
        <v>0</v>
      </c>
      <c r="P110" s="18">
        <f>download!P111</f>
        <v>0</v>
      </c>
      <c r="Q110" s="18">
        <f>download!Q111</f>
        <v>0</v>
      </c>
      <c r="R110" s="18">
        <f>download!R111</f>
        <v>0</v>
      </c>
      <c r="S110" s="18">
        <f>download!S111</f>
        <v>0</v>
      </c>
      <c r="T110" s="18">
        <f>download!T111</f>
        <v>0</v>
      </c>
      <c r="U110" s="18">
        <f>download!U111</f>
        <v>0</v>
      </c>
      <c r="V110" s="18">
        <f>download!V111</f>
        <v>0</v>
      </c>
      <c r="W110" s="18">
        <f>download!W111</f>
        <v>0</v>
      </c>
      <c r="X110" s="18">
        <f>download!X111</f>
        <v>0</v>
      </c>
      <c r="Y110" s="18">
        <f>download!Y111</f>
        <v>0</v>
      </c>
      <c r="Z110" s="18">
        <f>download!Z111</f>
        <v>0</v>
      </c>
      <c r="AA110" s="18">
        <f>download!AA111</f>
        <v>0</v>
      </c>
      <c r="AB110" s="18">
        <f>download!AB111</f>
        <v>0</v>
      </c>
      <c r="AC110" s="18">
        <f>download!AC111</f>
        <v>0</v>
      </c>
      <c r="AD110" s="18">
        <f>download!AD111</f>
        <v>0</v>
      </c>
      <c r="AE110" s="18">
        <f>download!AE111</f>
        <v>0</v>
      </c>
      <c r="AF110" s="18">
        <f>download!AF111</f>
        <v>0</v>
      </c>
      <c r="AG110" s="18">
        <f>download!AG111</f>
        <v>0</v>
      </c>
      <c r="AH110" s="18">
        <f>download!AH111</f>
        <v>-124.3</v>
      </c>
      <c r="AI110" s="18">
        <f>download!AI111</f>
        <v>0</v>
      </c>
      <c r="AJ110" s="18">
        <f>download!AJ111</f>
        <v>0</v>
      </c>
      <c r="AK110" s="18">
        <f>download!AK111</f>
        <v>0</v>
      </c>
      <c r="AL110" s="18">
        <f>download!AL111</f>
        <v>0</v>
      </c>
      <c r="AM110" s="18">
        <f>download!AM111</f>
        <v>0</v>
      </c>
      <c r="AN110" s="18">
        <f>download!AN111</f>
        <v>-1.9</v>
      </c>
      <c r="AO110" s="18">
        <f>download!AO111</f>
        <v>0</v>
      </c>
      <c r="AP110" s="18">
        <f>download!AP111</f>
        <v>0</v>
      </c>
      <c r="AQ110" s="18">
        <f>download!AQ111</f>
        <v>0</v>
      </c>
      <c r="AR110" s="18">
        <f>download!AR111</f>
        <v>0</v>
      </c>
      <c r="AS110" s="18">
        <f>download!AS111</f>
        <v>0</v>
      </c>
      <c r="AT110" s="18">
        <f>download!AT111</f>
        <v>0</v>
      </c>
      <c r="AU110" s="18">
        <f>download!AU111</f>
        <v>0</v>
      </c>
      <c r="AV110" s="18">
        <f>download!AV111</f>
        <v>0</v>
      </c>
      <c r="AW110" s="51">
        <f>download!AW110</f>
        <v>0</v>
      </c>
      <c r="AX110" s="18">
        <f>download!AX111</f>
        <v>0</v>
      </c>
      <c r="AY110" s="18">
        <f>download!AY111</f>
        <v>0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2">
      <c r="A111" s="124" t="str">
        <f>download!A112</f>
        <v>Dec, 2008</v>
      </c>
      <c r="B111" s="18">
        <f>download!B112</f>
        <v>0</v>
      </c>
      <c r="C111" s="18">
        <f>download!C112</f>
        <v>0</v>
      </c>
      <c r="D111" s="18">
        <f>download!D112</f>
        <v>0</v>
      </c>
      <c r="E111" s="18">
        <f>download!E112</f>
        <v>0</v>
      </c>
      <c r="F111" s="18">
        <f>download!F112</f>
        <v>0</v>
      </c>
      <c r="G111" s="18">
        <f>download!G112</f>
        <v>0</v>
      </c>
      <c r="H111" s="18">
        <f>download!H112</f>
        <v>0</v>
      </c>
      <c r="I111" s="18">
        <f>download!I112</f>
        <v>0</v>
      </c>
      <c r="J111" s="18">
        <f>download!J112</f>
        <v>0</v>
      </c>
      <c r="K111" s="18">
        <f>download!K112</f>
        <v>0</v>
      </c>
      <c r="L111" s="18">
        <f>download!L112</f>
        <v>0</v>
      </c>
      <c r="M111" s="18">
        <f>download!M112</f>
        <v>0</v>
      </c>
      <c r="N111" s="18">
        <f>download!N112</f>
        <v>221.3</v>
      </c>
      <c r="O111" s="18">
        <f>download!O112</f>
        <v>0</v>
      </c>
      <c r="P111" s="18">
        <f>download!P112</f>
        <v>0</v>
      </c>
      <c r="Q111" s="18">
        <f>download!Q112</f>
        <v>0</v>
      </c>
      <c r="R111" s="18">
        <f>download!R112</f>
        <v>0</v>
      </c>
      <c r="S111" s="18">
        <f>download!S112</f>
        <v>0</v>
      </c>
      <c r="T111" s="18">
        <f>download!T112</f>
        <v>0</v>
      </c>
      <c r="U111" s="18">
        <f>download!U112</f>
        <v>0</v>
      </c>
      <c r="V111" s="18">
        <f>download!V112</f>
        <v>0</v>
      </c>
      <c r="W111" s="18">
        <f>download!W112</f>
        <v>0</v>
      </c>
      <c r="X111" s="18">
        <f>download!X112</f>
        <v>0</v>
      </c>
      <c r="Y111" s="18">
        <f>download!Y112</f>
        <v>0</v>
      </c>
      <c r="Z111" s="18">
        <f>download!Z112</f>
        <v>0</v>
      </c>
      <c r="AA111" s="18">
        <f>download!AA112</f>
        <v>0</v>
      </c>
      <c r="AB111" s="18">
        <f>download!AB112</f>
        <v>0</v>
      </c>
      <c r="AC111" s="18">
        <f>download!AC112</f>
        <v>0</v>
      </c>
      <c r="AD111" s="18">
        <f>download!AD112</f>
        <v>0</v>
      </c>
      <c r="AE111" s="18">
        <f>download!AE112</f>
        <v>0</v>
      </c>
      <c r="AF111" s="18">
        <f>download!AF112</f>
        <v>0</v>
      </c>
      <c r="AG111" s="18">
        <f>download!AG112</f>
        <v>0</v>
      </c>
      <c r="AH111" s="18">
        <f>download!AH112</f>
        <v>-127.8</v>
      </c>
      <c r="AI111" s="18">
        <f>download!AI112</f>
        <v>0</v>
      </c>
      <c r="AJ111" s="18">
        <f>download!AJ112</f>
        <v>0</v>
      </c>
      <c r="AK111" s="18">
        <f>download!AK112</f>
        <v>0</v>
      </c>
      <c r="AL111" s="18">
        <f>download!AL112</f>
        <v>0</v>
      </c>
      <c r="AM111" s="18">
        <f>download!AM112</f>
        <v>0</v>
      </c>
      <c r="AN111" s="18">
        <f>download!AN112</f>
        <v>-2</v>
      </c>
      <c r="AO111" s="18">
        <f>download!AO112</f>
        <v>0</v>
      </c>
      <c r="AP111" s="18">
        <f>download!AP112</f>
        <v>0</v>
      </c>
      <c r="AQ111" s="18">
        <f>download!AQ112</f>
        <v>0</v>
      </c>
      <c r="AR111" s="18">
        <f>download!AR112</f>
        <v>0</v>
      </c>
      <c r="AS111" s="18">
        <f>download!AS112</f>
        <v>0</v>
      </c>
      <c r="AT111" s="18">
        <f>download!AT112</f>
        <v>0</v>
      </c>
      <c r="AU111" s="18">
        <f>download!AU112</f>
        <v>0</v>
      </c>
      <c r="AV111" s="18">
        <f>download!AV112</f>
        <v>0</v>
      </c>
      <c r="AW111" s="51">
        <f>download!AW111</f>
        <v>0</v>
      </c>
      <c r="AX111" s="18">
        <f>download!AX112</f>
        <v>0</v>
      </c>
      <c r="AY111" s="18">
        <f>download!AY112</f>
        <v>0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2">
      <c r="A112" s="124" t="str">
        <f>download!A113</f>
        <v>Jan, 2009</v>
      </c>
      <c r="B112" s="18">
        <f>download!B113</f>
        <v>0</v>
      </c>
      <c r="C112" s="18">
        <f>download!C113</f>
        <v>0</v>
      </c>
      <c r="D112" s="18">
        <f>download!D113</f>
        <v>0</v>
      </c>
      <c r="E112" s="18">
        <f>download!E113</f>
        <v>0</v>
      </c>
      <c r="F112" s="18">
        <f>download!F113</f>
        <v>0</v>
      </c>
      <c r="G112" s="18">
        <f>download!G113</f>
        <v>0</v>
      </c>
      <c r="H112" s="18">
        <f>download!H113</f>
        <v>0</v>
      </c>
      <c r="I112" s="18">
        <f>download!I113</f>
        <v>0</v>
      </c>
      <c r="J112" s="18">
        <f>download!J113</f>
        <v>0</v>
      </c>
      <c r="K112" s="18">
        <f>download!K113</f>
        <v>0</v>
      </c>
      <c r="L112" s="18">
        <f>download!L113</f>
        <v>0</v>
      </c>
      <c r="M112" s="18">
        <f>download!M113</f>
        <v>0</v>
      </c>
      <c r="N112" s="18">
        <f>download!N113</f>
        <v>220.1</v>
      </c>
      <c r="O112" s="18">
        <f>download!O113</f>
        <v>0</v>
      </c>
      <c r="P112" s="18">
        <f>download!P113</f>
        <v>0</v>
      </c>
      <c r="Q112" s="18">
        <f>download!Q113</f>
        <v>0</v>
      </c>
      <c r="R112" s="18">
        <f>download!R113</f>
        <v>0</v>
      </c>
      <c r="S112" s="18">
        <f>download!S113</f>
        <v>0</v>
      </c>
      <c r="T112" s="18">
        <f>download!T113</f>
        <v>0</v>
      </c>
      <c r="U112" s="18">
        <f>download!U113</f>
        <v>0</v>
      </c>
      <c r="V112" s="18">
        <f>download!V113</f>
        <v>0</v>
      </c>
      <c r="W112" s="18">
        <f>download!W113</f>
        <v>0</v>
      </c>
      <c r="X112" s="18">
        <f>download!X113</f>
        <v>0</v>
      </c>
      <c r="Y112" s="18">
        <f>download!Y113</f>
        <v>0</v>
      </c>
      <c r="Z112" s="18">
        <f>download!Z113</f>
        <v>0</v>
      </c>
      <c r="AA112" s="18">
        <f>download!AA113</f>
        <v>0</v>
      </c>
      <c r="AB112" s="18">
        <f>download!AB113</f>
        <v>0</v>
      </c>
      <c r="AC112" s="18">
        <f>download!AC113</f>
        <v>0</v>
      </c>
      <c r="AD112" s="18">
        <f>download!AD113</f>
        <v>0</v>
      </c>
      <c r="AE112" s="18">
        <f>download!AE113</f>
        <v>0</v>
      </c>
      <c r="AF112" s="18">
        <f>download!AF113</f>
        <v>0</v>
      </c>
      <c r="AG112" s="18">
        <f>download!AG113</f>
        <v>0</v>
      </c>
      <c r="AH112" s="18">
        <f>download!AH113</f>
        <v>-127.1</v>
      </c>
      <c r="AI112" s="18">
        <f>download!AI113</f>
        <v>0</v>
      </c>
      <c r="AJ112" s="18">
        <f>download!AJ113</f>
        <v>0</v>
      </c>
      <c r="AK112" s="18">
        <f>download!AK113</f>
        <v>0</v>
      </c>
      <c r="AL112" s="18">
        <f>download!AL113</f>
        <v>0</v>
      </c>
      <c r="AM112" s="18">
        <f>download!AM113</f>
        <v>0</v>
      </c>
      <c r="AN112" s="18">
        <f>download!AN113</f>
        <v>-2</v>
      </c>
      <c r="AO112" s="18">
        <f>download!AO113</f>
        <v>0</v>
      </c>
      <c r="AP112" s="18">
        <f>download!AP113</f>
        <v>0</v>
      </c>
      <c r="AQ112" s="18">
        <f>download!AQ113</f>
        <v>0</v>
      </c>
      <c r="AR112" s="18">
        <f>download!AR113</f>
        <v>0</v>
      </c>
      <c r="AS112" s="18">
        <f>download!AS113</f>
        <v>0</v>
      </c>
      <c r="AT112" s="18">
        <f>download!AT113</f>
        <v>0</v>
      </c>
      <c r="AU112" s="18">
        <f>download!AU113</f>
        <v>0</v>
      </c>
      <c r="AV112" s="18">
        <f>download!AV113</f>
        <v>0</v>
      </c>
      <c r="AW112" s="51">
        <f>download!AW112</f>
        <v>0</v>
      </c>
      <c r="AX112" s="18">
        <f>download!AX113</f>
        <v>0</v>
      </c>
      <c r="AY112" s="18">
        <f>download!AY113</f>
        <v>0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2">
      <c r="A113" s="124" t="str">
        <f>download!A114</f>
        <v>Feb, 2009</v>
      </c>
      <c r="B113" s="18">
        <f>download!B114</f>
        <v>0</v>
      </c>
      <c r="C113" s="18">
        <f>download!C114</f>
        <v>0</v>
      </c>
      <c r="D113" s="18">
        <f>download!D114</f>
        <v>0</v>
      </c>
      <c r="E113" s="18">
        <f>download!E114</f>
        <v>0</v>
      </c>
      <c r="F113" s="18">
        <f>download!F114</f>
        <v>0</v>
      </c>
      <c r="G113" s="18">
        <f>download!G114</f>
        <v>0</v>
      </c>
      <c r="H113" s="18">
        <f>download!H114</f>
        <v>0</v>
      </c>
      <c r="I113" s="18">
        <f>download!I114</f>
        <v>0</v>
      </c>
      <c r="J113" s="18">
        <f>download!J114</f>
        <v>0</v>
      </c>
      <c r="K113" s="18">
        <f>download!K114</f>
        <v>0</v>
      </c>
      <c r="L113" s="18">
        <f>download!L114</f>
        <v>0</v>
      </c>
      <c r="M113" s="18">
        <f>download!M114</f>
        <v>0</v>
      </c>
      <c r="N113" s="18">
        <f>download!N114</f>
        <v>197.8</v>
      </c>
      <c r="O113" s="18">
        <f>download!O114</f>
        <v>0</v>
      </c>
      <c r="P113" s="18">
        <f>download!P114</f>
        <v>0</v>
      </c>
      <c r="Q113" s="18">
        <f>download!Q114</f>
        <v>0</v>
      </c>
      <c r="R113" s="18">
        <f>download!R114</f>
        <v>0</v>
      </c>
      <c r="S113" s="18">
        <f>download!S114</f>
        <v>0</v>
      </c>
      <c r="T113" s="18">
        <f>download!T114</f>
        <v>0</v>
      </c>
      <c r="U113" s="18">
        <f>download!U114</f>
        <v>0</v>
      </c>
      <c r="V113" s="18">
        <f>download!V114</f>
        <v>0</v>
      </c>
      <c r="W113" s="18">
        <f>download!W114</f>
        <v>0</v>
      </c>
      <c r="X113" s="18">
        <f>download!X114</f>
        <v>0</v>
      </c>
      <c r="Y113" s="18">
        <f>download!Y114</f>
        <v>0</v>
      </c>
      <c r="Z113" s="18">
        <f>download!Z114</f>
        <v>0</v>
      </c>
      <c r="AA113" s="18">
        <f>download!AA114</f>
        <v>0</v>
      </c>
      <c r="AB113" s="18">
        <f>download!AB114</f>
        <v>0</v>
      </c>
      <c r="AC113" s="18">
        <f>download!AC114</f>
        <v>0</v>
      </c>
      <c r="AD113" s="18">
        <f>download!AD114</f>
        <v>0</v>
      </c>
      <c r="AE113" s="18">
        <f>download!AE114</f>
        <v>0</v>
      </c>
      <c r="AF113" s="18">
        <f>download!AF114</f>
        <v>0</v>
      </c>
      <c r="AG113" s="18">
        <f>download!AG114</f>
        <v>0</v>
      </c>
      <c r="AH113" s="18">
        <f>download!AH114</f>
        <v>-114.2</v>
      </c>
      <c r="AI113" s="18">
        <f>download!AI114</f>
        <v>0</v>
      </c>
      <c r="AJ113" s="18">
        <f>download!AJ114</f>
        <v>0</v>
      </c>
      <c r="AK113" s="18">
        <f>download!AK114</f>
        <v>0</v>
      </c>
      <c r="AL113" s="18">
        <f>download!AL114</f>
        <v>0</v>
      </c>
      <c r="AM113" s="18">
        <f>download!AM114</f>
        <v>0</v>
      </c>
      <c r="AN113" s="18">
        <f>download!AN114</f>
        <v>-1.8</v>
      </c>
      <c r="AO113" s="18">
        <f>download!AO114</f>
        <v>0</v>
      </c>
      <c r="AP113" s="18">
        <f>download!AP114</f>
        <v>0</v>
      </c>
      <c r="AQ113" s="18">
        <f>download!AQ114</f>
        <v>0</v>
      </c>
      <c r="AR113" s="18">
        <f>download!AR114</f>
        <v>0</v>
      </c>
      <c r="AS113" s="18">
        <f>download!AS114</f>
        <v>0</v>
      </c>
      <c r="AT113" s="18">
        <f>download!AT114</f>
        <v>0</v>
      </c>
      <c r="AU113" s="18">
        <f>download!AU114</f>
        <v>0</v>
      </c>
      <c r="AV113" s="18">
        <f>download!AV114</f>
        <v>0</v>
      </c>
      <c r="AW113" s="51">
        <f>download!AW113</f>
        <v>0</v>
      </c>
      <c r="AX113" s="18">
        <f>download!AX114</f>
        <v>0</v>
      </c>
      <c r="AY113" s="18">
        <f>download!AY114</f>
        <v>0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2">
      <c r="A114" s="124" t="str">
        <f>download!A115</f>
        <v>Mar, 2009</v>
      </c>
      <c r="B114" s="18">
        <f>download!B115</f>
        <v>0</v>
      </c>
      <c r="C114" s="18">
        <f>download!C115</f>
        <v>0</v>
      </c>
      <c r="D114" s="18">
        <f>download!D115</f>
        <v>0</v>
      </c>
      <c r="E114" s="18">
        <f>download!E115</f>
        <v>0</v>
      </c>
      <c r="F114" s="18">
        <f>download!F115</f>
        <v>0</v>
      </c>
      <c r="G114" s="18">
        <f>download!G115</f>
        <v>0</v>
      </c>
      <c r="H114" s="18">
        <f>download!H115</f>
        <v>0</v>
      </c>
      <c r="I114" s="18">
        <f>download!I115</f>
        <v>0</v>
      </c>
      <c r="J114" s="18">
        <f>download!J115</f>
        <v>0</v>
      </c>
      <c r="K114" s="18">
        <f>download!K115</f>
        <v>0</v>
      </c>
      <c r="L114" s="18">
        <f>download!L115</f>
        <v>0</v>
      </c>
      <c r="M114" s="18">
        <f>download!M115</f>
        <v>0</v>
      </c>
      <c r="N114" s="18">
        <f>download!N115</f>
        <v>217.8</v>
      </c>
      <c r="O114" s="18">
        <f>download!O115</f>
        <v>0</v>
      </c>
      <c r="P114" s="18">
        <f>download!P115</f>
        <v>0</v>
      </c>
      <c r="Q114" s="18">
        <f>download!Q115</f>
        <v>0</v>
      </c>
      <c r="R114" s="18">
        <f>download!R115</f>
        <v>0</v>
      </c>
      <c r="S114" s="18">
        <f>download!S115</f>
        <v>0</v>
      </c>
      <c r="T114" s="18">
        <f>download!T115</f>
        <v>0</v>
      </c>
      <c r="U114" s="18">
        <f>download!U115</f>
        <v>0</v>
      </c>
      <c r="V114" s="18">
        <f>download!V115</f>
        <v>0</v>
      </c>
      <c r="W114" s="18">
        <f>download!W115</f>
        <v>0</v>
      </c>
      <c r="X114" s="18">
        <f>download!X115</f>
        <v>0</v>
      </c>
      <c r="Y114" s="18">
        <f>download!Y115</f>
        <v>0</v>
      </c>
      <c r="Z114" s="18">
        <f>download!Z115</f>
        <v>0</v>
      </c>
      <c r="AA114" s="18">
        <f>download!AA115</f>
        <v>0</v>
      </c>
      <c r="AB114" s="18">
        <f>download!AB115</f>
        <v>0</v>
      </c>
      <c r="AC114" s="18">
        <f>download!AC115</f>
        <v>0</v>
      </c>
      <c r="AD114" s="18">
        <f>download!AD115</f>
        <v>0</v>
      </c>
      <c r="AE114" s="18">
        <f>download!AE115</f>
        <v>0</v>
      </c>
      <c r="AF114" s="18">
        <f>download!AF115</f>
        <v>0</v>
      </c>
      <c r="AG114" s="18">
        <f>download!AG115</f>
        <v>0</v>
      </c>
      <c r="AH114" s="18">
        <f>download!AH115</f>
        <v>-125.8</v>
      </c>
      <c r="AI114" s="18">
        <f>download!AI115</f>
        <v>0</v>
      </c>
      <c r="AJ114" s="18">
        <f>download!AJ115</f>
        <v>0</v>
      </c>
      <c r="AK114" s="18">
        <f>download!AK115</f>
        <v>0</v>
      </c>
      <c r="AL114" s="18">
        <f>download!AL115</f>
        <v>0</v>
      </c>
      <c r="AM114" s="18">
        <f>download!AM115</f>
        <v>0</v>
      </c>
      <c r="AN114" s="18">
        <f>download!AN115</f>
        <v>-1.9</v>
      </c>
      <c r="AO114" s="18">
        <f>download!AO115</f>
        <v>0</v>
      </c>
      <c r="AP114" s="18">
        <f>download!AP115</f>
        <v>0</v>
      </c>
      <c r="AQ114" s="18">
        <f>download!AQ115</f>
        <v>0</v>
      </c>
      <c r="AR114" s="18">
        <f>download!AR115</f>
        <v>0</v>
      </c>
      <c r="AS114" s="18">
        <f>download!AS115</f>
        <v>0</v>
      </c>
      <c r="AT114" s="18">
        <f>download!AT115</f>
        <v>0</v>
      </c>
      <c r="AU114" s="18">
        <f>download!AU115</f>
        <v>0</v>
      </c>
      <c r="AV114" s="18">
        <f>download!AV115</f>
        <v>0</v>
      </c>
      <c r="AW114" s="51">
        <f>download!AW114</f>
        <v>0</v>
      </c>
      <c r="AX114" s="18">
        <f>download!AX115</f>
        <v>0</v>
      </c>
      <c r="AY114" s="18">
        <f>download!AY115</f>
        <v>0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2">
      <c r="A115" s="124" t="str">
        <f>download!A116</f>
        <v>Apr, 2009</v>
      </c>
      <c r="B115" s="18">
        <f>download!B116</f>
        <v>0</v>
      </c>
      <c r="C115" s="18">
        <f>download!C116</f>
        <v>0</v>
      </c>
      <c r="D115" s="18">
        <f>download!D116</f>
        <v>0</v>
      </c>
      <c r="E115" s="18">
        <f>download!E116</f>
        <v>0</v>
      </c>
      <c r="F115" s="18">
        <f>download!F116</f>
        <v>0</v>
      </c>
      <c r="G115" s="18">
        <f>download!G116</f>
        <v>0</v>
      </c>
      <c r="H115" s="18">
        <f>download!H116</f>
        <v>0</v>
      </c>
      <c r="I115" s="18">
        <f>download!I116</f>
        <v>0</v>
      </c>
      <c r="J115" s="18">
        <f>download!J116</f>
        <v>0</v>
      </c>
      <c r="K115" s="18">
        <f>download!K116</f>
        <v>0</v>
      </c>
      <c r="L115" s="18">
        <f>download!L116</f>
        <v>0</v>
      </c>
      <c r="M115" s="18">
        <f>download!M116</f>
        <v>0</v>
      </c>
      <c r="N115" s="18">
        <f>download!N116</f>
        <v>209.6</v>
      </c>
      <c r="O115" s="18">
        <f>download!O116</f>
        <v>0</v>
      </c>
      <c r="P115" s="18">
        <f>download!P116</f>
        <v>0</v>
      </c>
      <c r="Q115" s="18">
        <f>download!Q116</f>
        <v>0</v>
      </c>
      <c r="R115" s="18">
        <f>download!R116</f>
        <v>0</v>
      </c>
      <c r="S115" s="18">
        <f>download!S116</f>
        <v>0</v>
      </c>
      <c r="T115" s="18">
        <f>download!T116</f>
        <v>0</v>
      </c>
      <c r="U115" s="18">
        <f>download!U116</f>
        <v>0</v>
      </c>
      <c r="V115" s="18">
        <f>download!V116</f>
        <v>0</v>
      </c>
      <c r="W115" s="18">
        <f>download!W116</f>
        <v>0</v>
      </c>
      <c r="X115" s="18">
        <f>download!X116</f>
        <v>0</v>
      </c>
      <c r="Y115" s="18">
        <f>download!Y116</f>
        <v>0</v>
      </c>
      <c r="Z115" s="18">
        <f>download!Z116</f>
        <v>0</v>
      </c>
      <c r="AA115" s="18">
        <f>download!AA116</f>
        <v>0</v>
      </c>
      <c r="AB115" s="18">
        <f>download!AB116</f>
        <v>0</v>
      </c>
      <c r="AC115" s="18">
        <f>download!AC116</f>
        <v>0</v>
      </c>
      <c r="AD115" s="18">
        <f>download!AD116</f>
        <v>0</v>
      </c>
      <c r="AE115" s="18">
        <f>download!AE116</f>
        <v>0</v>
      </c>
      <c r="AF115" s="18">
        <f>download!AF116</f>
        <v>0</v>
      </c>
      <c r="AG115" s="18">
        <f>download!AG116</f>
        <v>0</v>
      </c>
      <c r="AH115" s="18">
        <f>download!AH116</f>
        <v>-121</v>
      </c>
      <c r="AI115" s="18">
        <f>download!AI116</f>
        <v>0</v>
      </c>
      <c r="AJ115" s="18">
        <f>download!AJ116</f>
        <v>0</v>
      </c>
      <c r="AK115" s="18">
        <f>download!AK116</f>
        <v>0</v>
      </c>
      <c r="AL115" s="18">
        <f>download!AL116</f>
        <v>0</v>
      </c>
      <c r="AM115" s="18">
        <f>download!AM116</f>
        <v>0</v>
      </c>
      <c r="AN115" s="18">
        <f>download!AN116</f>
        <v>-1.9</v>
      </c>
      <c r="AO115" s="18">
        <f>download!AO116</f>
        <v>0</v>
      </c>
      <c r="AP115" s="18">
        <f>download!AP116</f>
        <v>0</v>
      </c>
      <c r="AQ115" s="18">
        <f>download!AQ116</f>
        <v>0</v>
      </c>
      <c r="AR115" s="18">
        <f>download!AR116</f>
        <v>0</v>
      </c>
      <c r="AS115" s="18">
        <f>download!AS116</f>
        <v>0</v>
      </c>
      <c r="AT115" s="18">
        <f>download!AT116</f>
        <v>0</v>
      </c>
      <c r="AU115" s="18">
        <f>download!AU116</f>
        <v>0</v>
      </c>
      <c r="AV115" s="18">
        <f>download!AV116</f>
        <v>0</v>
      </c>
      <c r="AW115" s="51">
        <f>download!AW115</f>
        <v>0</v>
      </c>
      <c r="AX115" s="18">
        <f>download!AX116</f>
        <v>0</v>
      </c>
      <c r="AY115" s="18">
        <f>download!AY116</f>
        <v>0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2">
      <c r="A116" s="124" t="str">
        <f>download!A117</f>
        <v>May, 2009</v>
      </c>
      <c r="B116" s="18">
        <f>download!B117</f>
        <v>0</v>
      </c>
      <c r="C116" s="18">
        <f>download!C117</f>
        <v>0</v>
      </c>
      <c r="D116" s="18">
        <f>download!D117</f>
        <v>0</v>
      </c>
      <c r="E116" s="18">
        <f>download!E117</f>
        <v>0</v>
      </c>
      <c r="F116" s="18">
        <f>download!F117</f>
        <v>0</v>
      </c>
      <c r="G116" s="18">
        <f>download!G117</f>
        <v>0</v>
      </c>
      <c r="H116" s="18">
        <f>download!H117</f>
        <v>0</v>
      </c>
      <c r="I116" s="18">
        <f>download!I117</f>
        <v>0</v>
      </c>
      <c r="J116" s="18">
        <f>download!J117</f>
        <v>0</v>
      </c>
      <c r="K116" s="18">
        <f>download!K117</f>
        <v>0</v>
      </c>
      <c r="L116" s="18">
        <f>download!L117</f>
        <v>0</v>
      </c>
      <c r="M116" s="18">
        <f>download!M117</f>
        <v>0</v>
      </c>
      <c r="N116" s="18">
        <f>download!N117</f>
        <v>203.2</v>
      </c>
      <c r="O116" s="18">
        <f>download!O117</f>
        <v>0</v>
      </c>
      <c r="P116" s="18">
        <f>download!P117</f>
        <v>0</v>
      </c>
      <c r="Q116" s="18">
        <f>download!Q117</f>
        <v>0</v>
      </c>
      <c r="R116" s="18">
        <f>download!R117</f>
        <v>0</v>
      </c>
      <c r="S116" s="18">
        <f>download!S117</f>
        <v>0</v>
      </c>
      <c r="T116" s="18">
        <f>download!T117</f>
        <v>0</v>
      </c>
      <c r="U116" s="18">
        <f>download!U117</f>
        <v>0</v>
      </c>
      <c r="V116" s="18">
        <f>download!V117</f>
        <v>0</v>
      </c>
      <c r="W116" s="18">
        <f>download!W117</f>
        <v>0</v>
      </c>
      <c r="X116" s="18">
        <f>download!X117</f>
        <v>0</v>
      </c>
      <c r="Y116" s="18">
        <f>download!Y117</f>
        <v>0</v>
      </c>
      <c r="Z116" s="18">
        <f>download!Z117</f>
        <v>0</v>
      </c>
      <c r="AA116" s="18">
        <f>download!AA117</f>
        <v>0</v>
      </c>
      <c r="AB116" s="18">
        <f>download!AB117</f>
        <v>0</v>
      </c>
      <c r="AC116" s="18">
        <f>download!AC117</f>
        <v>0</v>
      </c>
      <c r="AD116" s="18">
        <f>download!AD117</f>
        <v>0</v>
      </c>
      <c r="AE116" s="18">
        <f>download!AE117</f>
        <v>0</v>
      </c>
      <c r="AF116" s="18">
        <f>download!AF117</f>
        <v>0</v>
      </c>
      <c r="AG116" s="18">
        <f>download!AG117</f>
        <v>0</v>
      </c>
      <c r="AH116" s="18">
        <f>download!AH117</f>
        <v>-31.7</v>
      </c>
      <c r="AI116" s="18">
        <f>download!AI117</f>
        <v>0</v>
      </c>
      <c r="AJ116" s="18">
        <f>download!AJ117</f>
        <v>0</v>
      </c>
      <c r="AK116" s="18">
        <f>download!AK117</f>
        <v>0</v>
      </c>
      <c r="AL116" s="18">
        <f>download!AL117</f>
        <v>0</v>
      </c>
      <c r="AM116" s="18">
        <f>download!AM117</f>
        <v>0</v>
      </c>
      <c r="AN116" s="18">
        <f>download!AN117</f>
        <v>-1.9</v>
      </c>
      <c r="AO116" s="18">
        <f>download!AO117</f>
        <v>0</v>
      </c>
      <c r="AP116" s="18">
        <f>download!AP117</f>
        <v>0</v>
      </c>
      <c r="AQ116" s="18">
        <f>download!AQ117</f>
        <v>0</v>
      </c>
      <c r="AR116" s="18">
        <f>download!AR117</f>
        <v>0</v>
      </c>
      <c r="AS116" s="18">
        <f>download!AS117</f>
        <v>0</v>
      </c>
      <c r="AT116" s="18">
        <f>download!AT117</f>
        <v>0</v>
      </c>
      <c r="AU116" s="18">
        <f>download!AU117</f>
        <v>0</v>
      </c>
      <c r="AV116" s="18">
        <f>download!AV117</f>
        <v>0</v>
      </c>
      <c r="AW116" s="51">
        <f>download!AW116</f>
        <v>0</v>
      </c>
      <c r="AX116" s="18">
        <f>download!AX117</f>
        <v>0</v>
      </c>
      <c r="AY116" s="18">
        <f>download!AY117</f>
        <v>0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2">
      <c r="A117" s="124" t="str">
        <f>download!A118</f>
        <v>Jun, 2009</v>
      </c>
      <c r="B117" s="18">
        <f>download!B118</f>
        <v>0</v>
      </c>
      <c r="C117" s="18">
        <f>download!C118</f>
        <v>0</v>
      </c>
      <c r="D117" s="18">
        <f>download!D118</f>
        <v>0</v>
      </c>
      <c r="E117" s="18">
        <f>download!E118</f>
        <v>0</v>
      </c>
      <c r="F117" s="18">
        <f>download!F118</f>
        <v>0</v>
      </c>
      <c r="G117" s="18">
        <f>download!G118</f>
        <v>0</v>
      </c>
      <c r="H117" s="18">
        <f>download!H118</f>
        <v>0</v>
      </c>
      <c r="I117" s="18">
        <f>download!I118</f>
        <v>0</v>
      </c>
      <c r="J117" s="18">
        <f>download!J118</f>
        <v>0</v>
      </c>
      <c r="K117" s="18">
        <f>download!K118</f>
        <v>0</v>
      </c>
      <c r="L117" s="18">
        <f>download!L118</f>
        <v>0</v>
      </c>
      <c r="M117" s="18">
        <f>download!M118</f>
        <v>0</v>
      </c>
      <c r="N117" s="18">
        <f>download!N118</f>
        <v>207.4</v>
      </c>
      <c r="O117" s="18">
        <f>download!O118</f>
        <v>0</v>
      </c>
      <c r="P117" s="18">
        <f>download!P118</f>
        <v>0</v>
      </c>
      <c r="Q117" s="18">
        <f>download!Q118</f>
        <v>0</v>
      </c>
      <c r="R117" s="18">
        <f>download!R118</f>
        <v>0</v>
      </c>
      <c r="S117" s="18">
        <f>download!S118</f>
        <v>0</v>
      </c>
      <c r="T117" s="18">
        <f>download!T118</f>
        <v>0</v>
      </c>
      <c r="U117" s="18">
        <f>download!U118</f>
        <v>0</v>
      </c>
      <c r="V117" s="18">
        <f>download!V118</f>
        <v>0</v>
      </c>
      <c r="W117" s="18">
        <f>download!W118</f>
        <v>0</v>
      </c>
      <c r="X117" s="18">
        <f>download!X118</f>
        <v>0</v>
      </c>
      <c r="Y117" s="18">
        <f>download!Y118</f>
        <v>0</v>
      </c>
      <c r="Z117" s="18">
        <f>download!Z118</f>
        <v>0</v>
      </c>
      <c r="AA117" s="18">
        <f>download!AA118</f>
        <v>0</v>
      </c>
      <c r="AB117" s="18">
        <f>download!AB118</f>
        <v>0</v>
      </c>
      <c r="AC117" s="18">
        <f>download!AC118</f>
        <v>0</v>
      </c>
      <c r="AD117" s="18">
        <f>download!AD118</f>
        <v>0</v>
      </c>
      <c r="AE117" s="18">
        <f>download!AE118</f>
        <v>0</v>
      </c>
      <c r="AF117" s="18">
        <f>download!AF118</f>
        <v>0</v>
      </c>
      <c r="AG117" s="18">
        <f>download!AG118</f>
        <v>0</v>
      </c>
      <c r="AH117" s="18">
        <f>download!AH118</f>
        <v>-119.7</v>
      </c>
      <c r="AI117" s="18">
        <f>download!AI118</f>
        <v>0</v>
      </c>
      <c r="AJ117" s="18">
        <f>download!AJ118</f>
        <v>0</v>
      </c>
      <c r="AK117" s="18">
        <f>download!AK118</f>
        <v>0</v>
      </c>
      <c r="AL117" s="18">
        <f>download!AL118</f>
        <v>0</v>
      </c>
      <c r="AM117" s="18">
        <f>download!AM118</f>
        <v>0</v>
      </c>
      <c r="AN117" s="18">
        <f>download!AN118</f>
        <v>-1.9</v>
      </c>
      <c r="AO117" s="18">
        <f>download!AO118</f>
        <v>0</v>
      </c>
      <c r="AP117" s="18">
        <f>download!AP118</f>
        <v>0</v>
      </c>
      <c r="AQ117" s="18">
        <f>download!AQ118</f>
        <v>0</v>
      </c>
      <c r="AR117" s="18">
        <f>download!AR118</f>
        <v>0</v>
      </c>
      <c r="AS117" s="18">
        <f>download!AS118</f>
        <v>0</v>
      </c>
      <c r="AT117" s="18">
        <f>download!AT118</f>
        <v>0</v>
      </c>
      <c r="AU117" s="18">
        <f>download!AU118</f>
        <v>0</v>
      </c>
      <c r="AV117" s="18">
        <f>download!AV118</f>
        <v>0</v>
      </c>
      <c r="AW117" s="51">
        <f>download!AW117</f>
        <v>0</v>
      </c>
      <c r="AX117" s="18">
        <f>download!AX118</f>
        <v>0</v>
      </c>
      <c r="AY117" s="18">
        <f>download!AY118</f>
        <v>0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2">
      <c r="A118" s="124" t="str">
        <f>download!A119</f>
        <v>Jul, 2009</v>
      </c>
      <c r="B118" s="18">
        <f>download!B119</f>
        <v>0</v>
      </c>
      <c r="C118" s="18">
        <f>download!C119</f>
        <v>0</v>
      </c>
      <c r="D118" s="18">
        <f>download!D119</f>
        <v>0</v>
      </c>
      <c r="E118" s="18">
        <f>download!E119</f>
        <v>0</v>
      </c>
      <c r="F118" s="18">
        <f>download!F119</f>
        <v>0</v>
      </c>
      <c r="G118" s="18">
        <f>download!G119</f>
        <v>0</v>
      </c>
      <c r="H118" s="18">
        <f>download!H119</f>
        <v>0</v>
      </c>
      <c r="I118" s="18">
        <f>download!I119</f>
        <v>0</v>
      </c>
      <c r="J118" s="18">
        <f>download!J119</f>
        <v>0</v>
      </c>
      <c r="K118" s="18">
        <f>download!K119</f>
        <v>0</v>
      </c>
      <c r="L118" s="18">
        <f>download!L119</f>
        <v>0</v>
      </c>
      <c r="M118" s="18">
        <f>download!M119</f>
        <v>0</v>
      </c>
      <c r="N118" s="18">
        <f>download!N119</f>
        <v>213.1</v>
      </c>
      <c r="O118" s="18">
        <f>download!O119</f>
        <v>0</v>
      </c>
      <c r="P118" s="18">
        <f>download!P119</f>
        <v>0</v>
      </c>
      <c r="Q118" s="18">
        <f>download!Q119</f>
        <v>0</v>
      </c>
      <c r="R118" s="18">
        <f>download!R119</f>
        <v>0</v>
      </c>
      <c r="S118" s="18">
        <f>download!S119</f>
        <v>0</v>
      </c>
      <c r="T118" s="18">
        <f>download!T119</f>
        <v>0</v>
      </c>
      <c r="U118" s="18">
        <f>download!U119</f>
        <v>0</v>
      </c>
      <c r="V118" s="18">
        <f>download!V119</f>
        <v>0</v>
      </c>
      <c r="W118" s="18">
        <f>download!W119</f>
        <v>0</v>
      </c>
      <c r="X118" s="18">
        <f>download!X119</f>
        <v>0</v>
      </c>
      <c r="Y118" s="18">
        <f>download!Y119</f>
        <v>0</v>
      </c>
      <c r="Z118" s="18">
        <f>download!Z119</f>
        <v>0</v>
      </c>
      <c r="AA118" s="18">
        <f>download!AA119</f>
        <v>0</v>
      </c>
      <c r="AB118" s="18">
        <f>download!AB119</f>
        <v>0</v>
      </c>
      <c r="AC118" s="18">
        <f>download!AC119</f>
        <v>0</v>
      </c>
      <c r="AD118" s="18">
        <f>download!AD119</f>
        <v>0</v>
      </c>
      <c r="AE118" s="18">
        <f>download!AE119</f>
        <v>0</v>
      </c>
      <c r="AF118" s="18">
        <f>download!AF119</f>
        <v>0</v>
      </c>
      <c r="AG118" s="18">
        <f>download!AG119</f>
        <v>0</v>
      </c>
      <c r="AH118" s="18">
        <f>download!AH119</f>
        <v>-123</v>
      </c>
      <c r="AI118" s="18">
        <f>download!AI119</f>
        <v>0</v>
      </c>
      <c r="AJ118" s="18">
        <f>download!AJ119</f>
        <v>0</v>
      </c>
      <c r="AK118" s="18">
        <f>download!AK119</f>
        <v>0</v>
      </c>
      <c r="AL118" s="18">
        <f>download!AL119</f>
        <v>0</v>
      </c>
      <c r="AM118" s="18">
        <f>download!AM119</f>
        <v>0</v>
      </c>
      <c r="AN118" s="18">
        <f>download!AN119</f>
        <v>-1.9</v>
      </c>
      <c r="AO118" s="18">
        <f>download!AO119</f>
        <v>0</v>
      </c>
      <c r="AP118" s="18">
        <f>download!AP119</f>
        <v>0</v>
      </c>
      <c r="AQ118" s="18">
        <f>download!AQ119</f>
        <v>0</v>
      </c>
      <c r="AR118" s="18">
        <f>download!AR119</f>
        <v>0</v>
      </c>
      <c r="AS118" s="18">
        <f>download!AS119</f>
        <v>0</v>
      </c>
      <c r="AT118" s="18">
        <f>download!AT119</f>
        <v>0</v>
      </c>
      <c r="AU118" s="18">
        <f>download!AU119</f>
        <v>0</v>
      </c>
      <c r="AV118" s="18">
        <f>download!AV119</f>
        <v>0</v>
      </c>
      <c r="AW118" s="51">
        <f>download!AW118</f>
        <v>0</v>
      </c>
      <c r="AX118" s="18">
        <f>download!AX119</f>
        <v>0</v>
      </c>
      <c r="AY118" s="18">
        <f>download!AY119</f>
        <v>0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2">
      <c r="A119" s="124" t="str">
        <f>download!A120</f>
        <v>Aug, 2009</v>
      </c>
      <c r="B119" s="18">
        <f>download!B120</f>
        <v>0</v>
      </c>
      <c r="C119" s="18">
        <f>download!C120</f>
        <v>0</v>
      </c>
      <c r="D119" s="18">
        <f>download!D120</f>
        <v>0</v>
      </c>
      <c r="E119" s="18">
        <f>download!E120</f>
        <v>0</v>
      </c>
      <c r="F119" s="18">
        <f>download!F120</f>
        <v>0</v>
      </c>
      <c r="G119" s="18">
        <f>download!G120</f>
        <v>0</v>
      </c>
      <c r="H119" s="18">
        <f>download!H120</f>
        <v>0</v>
      </c>
      <c r="I119" s="18">
        <f>download!I120</f>
        <v>0</v>
      </c>
      <c r="J119" s="18">
        <f>download!J120</f>
        <v>0</v>
      </c>
      <c r="K119" s="18">
        <f>download!K120</f>
        <v>0</v>
      </c>
      <c r="L119" s="18">
        <f>download!L120</f>
        <v>0</v>
      </c>
      <c r="M119" s="18">
        <f>download!M120</f>
        <v>0</v>
      </c>
      <c r="N119" s="18">
        <f>download!N120</f>
        <v>211.9</v>
      </c>
      <c r="O119" s="18">
        <f>download!O120</f>
        <v>0</v>
      </c>
      <c r="P119" s="18">
        <f>download!P120</f>
        <v>0</v>
      </c>
      <c r="Q119" s="18">
        <f>download!Q120</f>
        <v>0</v>
      </c>
      <c r="R119" s="18">
        <f>download!R120</f>
        <v>0</v>
      </c>
      <c r="S119" s="18">
        <f>download!S120</f>
        <v>0</v>
      </c>
      <c r="T119" s="18">
        <f>download!T120</f>
        <v>0</v>
      </c>
      <c r="U119" s="18">
        <f>download!U120</f>
        <v>0</v>
      </c>
      <c r="V119" s="18">
        <f>download!V120</f>
        <v>0</v>
      </c>
      <c r="W119" s="18">
        <f>download!W120</f>
        <v>0</v>
      </c>
      <c r="X119" s="18">
        <f>download!X120</f>
        <v>0</v>
      </c>
      <c r="Y119" s="18">
        <f>download!Y120</f>
        <v>0</v>
      </c>
      <c r="Z119" s="18">
        <f>download!Z120</f>
        <v>0</v>
      </c>
      <c r="AA119" s="18">
        <f>download!AA120</f>
        <v>0</v>
      </c>
      <c r="AB119" s="18">
        <f>download!AB120</f>
        <v>0</v>
      </c>
      <c r="AC119" s="18">
        <f>download!AC120</f>
        <v>0</v>
      </c>
      <c r="AD119" s="18">
        <f>download!AD120</f>
        <v>0</v>
      </c>
      <c r="AE119" s="18">
        <f>download!AE120</f>
        <v>0</v>
      </c>
      <c r="AF119" s="18">
        <f>download!AF120</f>
        <v>0</v>
      </c>
      <c r="AG119" s="18">
        <f>download!AG120</f>
        <v>0</v>
      </c>
      <c r="AH119" s="18">
        <f>download!AH120</f>
        <v>-122.4</v>
      </c>
      <c r="AI119" s="18">
        <f>download!AI120</f>
        <v>0</v>
      </c>
      <c r="AJ119" s="18">
        <f>download!AJ120</f>
        <v>0</v>
      </c>
      <c r="AK119" s="18">
        <f>download!AK120</f>
        <v>0</v>
      </c>
      <c r="AL119" s="18">
        <f>download!AL120</f>
        <v>0</v>
      </c>
      <c r="AM119" s="18">
        <f>download!AM120</f>
        <v>0</v>
      </c>
      <c r="AN119" s="18">
        <f>download!AN120</f>
        <v>-1.9</v>
      </c>
      <c r="AO119" s="18">
        <f>download!AO120</f>
        <v>0</v>
      </c>
      <c r="AP119" s="18">
        <f>download!AP120</f>
        <v>0</v>
      </c>
      <c r="AQ119" s="18">
        <f>download!AQ120</f>
        <v>0</v>
      </c>
      <c r="AR119" s="18">
        <f>download!AR120</f>
        <v>0</v>
      </c>
      <c r="AS119" s="18">
        <f>download!AS120</f>
        <v>0</v>
      </c>
      <c r="AT119" s="18">
        <f>download!AT120</f>
        <v>0</v>
      </c>
      <c r="AU119" s="18">
        <f>download!AU120</f>
        <v>0</v>
      </c>
      <c r="AV119" s="18">
        <f>download!AV120</f>
        <v>0</v>
      </c>
      <c r="AW119" s="51">
        <f>download!AW119</f>
        <v>0</v>
      </c>
      <c r="AX119" s="18">
        <f>download!AX120</f>
        <v>0</v>
      </c>
      <c r="AY119" s="18">
        <f>download!AY120</f>
        <v>0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2">
      <c r="A120" s="124" t="str">
        <f>download!A121</f>
        <v>Sep, 2009</v>
      </c>
      <c r="B120" s="18">
        <f>download!B121</f>
        <v>0</v>
      </c>
      <c r="C120" s="18">
        <f>download!C121</f>
        <v>0</v>
      </c>
      <c r="D120" s="18">
        <f>download!D121</f>
        <v>0</v>
      </c>
      <c r="E120" s="18">
        <f>download!E121</f>
        <v>0</v>
      </c>
      <c r="F120" s="18">
        <f>download!F121</f>
        <v>0</v>
      </c>
      <c r="G120" s="18">
        <f>download!G121</f>
        <v>0</v>
      </c>
      <c r="H120" s="18">
        <f>download!H121</f>
        <v>0</v>
      </c>
      <c r="I120" s="18">
        <f>download!I121</f>
        <v>0</v>
      </c>
      <c r="J120" s="18">
        <f>download!J121</f>
        <v>0</v>
      </c>
      <c r="K120" s="18">
        <f>download!K121</f>
        <v>0</v>
      </c>
      <c r="L120" s="18">
        <f>download!L121</f>
        <v>0</v>
      </c>
      <c r="M120" s="18">
        <f>download!M121</f>
        <v>0</v>
      </c>
      <c r="N120" s="18">
        <f>download!N121</f>
        <v>203.9</v>
      </c>
      <c r="O120" s="18">
        <f>download!O121</f>
        <v>0</v>
      </c>
      <c r="P120" s="18">
        <f>download!P121</f>
        <v>0</v>
      </c>
      <c r="Q120" s="18">
        <f>download!Q121</f>
        <v>0</v>
      </c>
      <c r="R120" s="18">
        <f>download!R121</f>
        <v>0</v>
      </c>
      <c r="S120" s="18">
        <f>download!S121</f>
        <v>0</v>
      </c>
      <c r="T120" s="18">
        <f>download!T121</f>
        <v>0</v>
      </c>
      <c r="U120" s="18">
        <f>download!U121</f>
        <v>0</v>
      </c>
      <c r="V120" s="18">
        <f>download!V121</f>
        <v>0</v>
      </c>
      <c r="W120" s="18">
        <f>download!W121</f>
        <v>0</v>
      </c>
      <c r="X120" s="18">
        <f>download!X121</f>
        <v>0</v>
      </c>
      <c r="Y120" s="18">
        <f>download!Y121</f>
        <v>0</v>
      </c>
      <c r="Z120" s="18">
        <f>download!Z121</f>
        <v>0</v>
      </c>
      <c r="AA120" s="18">
        <f>download!AA121</f>
        <v>0</v>
      </c>
      <c r="AB120" s="18">
        <f>download!AB121</f>
        <v>0</v>
      </c>
      <c r="AC120" s="18">
        <f>download!AC121</f>
        <v>0</v>
      </c>
      <c r="AD120" s="18">
        <f>download!AD121</f>
        <v>0</v>
      </c>
      <c r="AE120" s="18">
        <f>download!AE121</f>
        <v>0</v>
      </c>
      <c r="AF120" s="18">
        <f>download!AF121</f>
        <v>0</v>
      </c>
      <c r="AG120" s="18">
        <f>download!AG121</f>
        <v>0</v>
      </c>
      <c r="AH120" s="18">
        <f>download!AH121</f>
        <v>-117.7</v>
      </c>
      <c r="AI120" s="18">
        <f>download!AI121</f>
        <v>0</v>
      </c>
      <c r="AJ120" s="18">
        <f>download!AJ121</f>
        <v>0</v>
      </c>
      <c r="AK120" s="18">
        <f>download!AK121</f>
        <v>0</v>
      </c>
      <c r="AL120" s="18">
        <f>download!AL121</f>
        <v>0</v>
      </c>
      <c r="AM120" s="18">
        <f>download!AM121</f>
        <v>0</v>
      </c>
      <c r="AN120" s="18">
        <f>download!AN121</f>
        <v>-1.8</v>
      </c>
      <c r="AO120" s="18">
        <f>download!AO121</f>
        <v>0</v>
      </c>
      <c r="AP120" s="18">
        <f>download!AP121</f>
        <v>0</v>
      </c>
      <c r="AQ120" s="18">
        <f>download!AQ121</f>
        <v>0</v>
      </c>
      <c r="AR120" s="18">
        <f>download!AR121</f>
        <v>0</v>
      </c>
      <c r="AS120" s="18">
        <f>download!AS121</f>
        <v>0</v>
      </c>
      <c r="AT120" s="18">
        <f>download!AT121</f>
        <v>0</v>
      </c>
      <c r="AU120" s="18">
        <f>download!AU121</f>
        <v>0</v>
      </c>
      <c r="AV120" s="18">
        <f>download!AV121</f>
        <v>0</v>
      </c>
      <c r="AW120" s="51">
        <f>download!AW120</f>
        <v>0</v>
      </c>
      <c r="AX120" s="18">
        <f>download!AX121</f>
        <v>0</v>
      </c>
      <c r="AY120" s="18">
        <f>download!AY121</f>
        <v>0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2">
      <c r="A121" s="124" t="str">
        <f>download!A122</f>
        <v>Oct, 2009</v>
      </c>
      <c r="B121" s="18">
        <f>download!B122</f>
        <v>0</v>
      </c>
      <c r="C121" s="18">
        <f>download!C122</f>
        <v>0</v>
      </c>
      <c r="D121" s="18">
        <f>download!D122</f>
        <v>0</v>
      </c>
      <c r="E121" s="18">
        <f>download!E122</f>
        <v>0</v>
      </c>
      <c r="F121" s="18">
        <f>download!F122</f>
        <v>0</v>
      </c>
      <c r="G121" s="18">
        <f>download!G122</f>
        <v>0</v>
      </c>
      <c r="H121" s="18">
        <f>download!H122</f>
        <v>0</v>
      </c>
      <c r="I121" s="18">
        <f>download!I122</f>
        <v>0</v>
      </c>
      <c r="J121" s="18">
        <f>download!J122</f>
        <v>0</v>
      </c>
      <c r="K121" s="18">
        <f>download!K122</f>
        <v>0</v>
      </c>
      <c r="L121" s="18">
        <f>download!L122</f>
        <v>0</v>
      </c>
      <c r="M121" s="18">
        <f>download!M122</f>
        <v>0</v>
      </c>
      <c r="N121" s="18">
        <f>download!N122</f>
        <v>197.7</v>
      </c>
      <c r="O121" s="18">
        <f>download!O122</f>
        <v>0</v>
      </c>
      <c r="P121" s="18">
        <f>download!P122</f>
        <v>0</v>
      </c>
      <c r="Q121" s="18">
        <f>download!Q122</f>
        <v>0</v>
      </c>
      <c r="R121" s="18">
        <f>download!R122</f>
        <v>0</v>
      </c>
      <c r="S121" s="18">
        <f>download!S122</f>
        <v>0</v>
      </c>
      <c r="T121" s="18">
        <f>download!T122</f>
        <v>0</v>
      </c>
      <c r="U121" s="18">
        <f>download!U122</f>
        <v>0</v>
      </c>
      <c r="V121" s="18">
        <f>download!V122</f>
        <v>0</v>
      </c>
      <c r="W121" s="18">
        <f>download!W122</f>
        <v>0</v>
      </c>
      <c r="X121" s="18">
        <f>download!X122</f>
        <v>0</v>
      </c>
      <c r="Y121" s="18">
        <f>download!Y122</f>
        <v>0</v>
      </c>
      <c r="Z121" s="18">
        <f>download!Z122</f>
        <v>0</v>
      </c>
      <c r="AA121" s="18">
        <f>download!AA122</f>
        <v>0</v>
      </c>
      <c r="AB121" s="18">
        <f>download!AB122</f>
        <v>0</v>
      </c>
      <c r="AC121" s="18">
        <f>download!AC122</f>
        <v>0</v>
      </c>
      <c r="AD121" s="18">
        <f>download!AD122</f>
        <v>0</v>
      </c>
      <c r="AE121" s="18">
        <f>download!AE122</f>
        <v>0</v>
      </c>
      <c r="AF121" s="18">
        <f>download!AF122</f>
        <v>0</v>
      </c>
      <c r="AG121" s="18">
        <f>download!AG122</f>
        <v>0</v>
      </c>
      <c r="AH121" s="18">
        <f>download!AH122</f>
        <v>-30.9</v>
      </c>
      <c r="AI121" s="18">
        <f>download!AI122</f>
        <v>0</v>
      </c>
      <c r="AJ121" s="18">
        <f>download!AJ122</f>
        <v>0</v>
      </c>
      <c r="AK121" s="18">
        <f>download!AK122</f>
        <v>0</v>
      </c>
      <c r="AL121" s="18">
        <f>download!AL122</f>
        <v>0</v>
      </c>
      <c r="AM121" s="18">
        <f>download!AM122</f>
        <v>0</v>
      </c>
      <c r="AN121" s="18">
        <f>download!AN122</f>
        <v>-1.9</v>
      </c>
      <c r="AO121" s="18">
        <f>download!AO122</f>
        <v>0</v>
      </c>
      <c r="AP121" s="18">
        <f>download!AP122</f>
        <v>0</v>
      </c>
      <c r="AQ121" s="18">
        <f>download!AQ122</f>
        <v>0</v>
      </c>
      <c r="AR121" s="18">
        <f>download!AR122</f>
        <v>0</v>
      </c>
      <c r="AS121" s="18">
        <f>download!AS122</f>
        <v>0</v>
      </c>
      <c r="AT121" s="18">
        <f>download!AT122</f>
        <v>0</v>
      </c>
      <c r="AU121" s="18">
        <f>download!AU122</f>
        <v>0</v>
      </c>
      <c r="AV121" s="18">
        <f>download!AV122</f>
        <v>0</v>
      </c>
      <c r="AW121" s="51">
        <f>download!AW121</f>
        <v>0</v>
      </c>
      <c r="AX121" s="18">
        <f>download!AX122</f>
        <v>0</v>
      </c>
      <c r="AY121" s="18">
        <f>download!AY122</f>
        <v>0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2">
      <c r="A122" s="124" t="str">
        <f>download!A123</f>
        <v>Nov, 2009</v>
      </c>
      <c r="B122" s="18">
        <f>download!B123</f>
        <v>0</v>
      </c>
      <c r="C122" s="18">
        <f>download!C123</f>
        <v>0</v>
      </c>
      <c r="D122" s="18">
        <f>download!D123</f>
        <v>0</v>
      </c>
      <c r="E122" s="18">
        <f>download!E123</f>
        <v>0</v>
      </c>
      <c r="F122" s="18">
        <f>download!F123</f>
        <v>0</v>
      </c>
      <c r="G122" s="18">
        <f>download!G123</f>
        <v>0</v>
      </c>
      <c r="H122" s="18">
        <f>download!H123</f>
        <v>0</v>
      </c>
      <c r="I122" s="18">
        <f>download!I123</f>
        <v>0</v>
      </c>
      <c r="J122" s="18">
        <f>download!J123</f>
        <v>0</v>
      </c>
      <c r="K122" s="18">
        <f>download!K123</f>
        <v>0</v>
      </c>
      <c r="L122" s="18">
        <f>download!L123</f>
        <v>0</v>
      </c>
      <c r="M122" s="18">
        <f>download!M123</f>
        <v>0</v>
      </c>
      <c r="N122" s="18">
        <f>download!N123</f>
        <v>200.5</v>
      </c>
      <c r="O122" s="18">
        <f>download!O123</f>
        <v>0</v>
      </c>
      <c r="P122" s="18">
        <f>download!P123</f>
        <v>0</v>
      </c>
      <c r="Q122" s="18">
        <f>download!Q123</f>
        <v>0</v>
      </c>
      <c r="R122" s="18">
        <f>download!R123</f>
        <v>0</v>
      </c>
      <c r="S122" s="18">
        <f>download!S123</f>
        <v>0</v>
      </c>
      <c r="T122" s="18">
        <f>download!T123</f>
        <v>0</v>
      </c>
      <c r="U122" s="18">
        <f>download!U123</f>
        <v>0</v>
      </c>
      <c r="V122" s="18">
        <f>download!V123</f>
        <v>0</v>
      </c>
      <c r="W122" s="18">
        <f>download!W123</f>
        <v>0</v>
      </c>
      <c r="X122" s="18">
        <f>download!X123</f>
        <v>0</v>
      </c>
      <c r="Y122" s="18">
        <f>download!Y123</f>
        <v>0</v>
      </c>
      <c r="Z122" s="18">
        <f>download!Z123</f>
        <v>0</v>
      </c>
      <c r="AA122" s="18">
        <f>download!AA123</f>
        <v>0</v>
      </c>
      <c r="AB122" s="18">
        <f>download!AB123</f>
        <v>0</v>
      </c>
      <c r="AC122" s="18">
        <f>download!AC123</f>
        <v>0</v>
      </c>
      <c r="AD122" s="18">
        <f>download!AD123</f>
        <v>0</v>
      </c>
      <c r="AE122" s="18">
        <f>download!AE123</f>
        <v>0</v>
      </c>
      <c r="AF122" s="18">
        <f>download!AF123</f>
        <v>0</v>
      </c>
      <c r="AG122" s="18">
        <f>download!AG123</f>
        <v>0</v>
      </c>
      <c r="AH122" s="18">
        <f>download!AH123</f>
        <v>-116.4</v>
      </c>
      <c r="AI122" s="18">
        <f>download!AI123</f>
        <v>0</v>
      </c>
      <c r="AJ122" s="18">
        <f>download!AJ123</f>
        <v>0</v>
      </c>
      <c r="AK122" s="18">
        <f>download!AK123</f>
        <v>0</v>
      </c>
      <c r="AL122" s="18">
        <f>download!AL123</f>
        <v>0</v>
      </c>
      <c r="AM122" s="18">
        <f>download!AM123</f>
        <v>0</v>
      </c>
      <c r="AN122" s="18">
        <f>download!AN123</f>
        <v>-1.8</v>
      </c>
      <c r="AO122" s="18">
        <f>download!AO123</f>
        <v>0</v>
      </c>
      <c r="AP122" s="18">
        <f>download!AP123</f>
        <v>0</v>
      </c>
      <c r="AQ122" s="18">
        <f>download!AQ123</f>
        <v>0</v>
      </c>
      <c r="AR122" s="18">
        <f>download!AR123</f>
        <v>0</v>
      </c>
      <c r="AS122" s="18">
        <f>download!AS123</f>
        <v>0</v>
      </c>
      <c r="AT122" s="18">
        <f>download!AT123</f>
        <v>0</v>
      </c>
      <c r="AU122" s="18">
        <f>download!AU123</f>
        <v>0</v>
      </c>
      <c r="AV122" s="18">
        <f>download!AV123</f>
        <v>0</v>
      </c>
      <c r="AW122" s="51">
        <f>download!AW122</f>
        <v>0</v>
      </c>
      <c r="AX122" s="18">
        <f>download!AX123</f>
        <v>0</v>
      </c>
      <c r="AY122" s="18">
        <f>download!AY123</f>
        <v>0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2">
      <c r="A123" s="124" t="str">
        <f>download!A124</f>
        <v>Dec, 2009</v>
      </c>
      <c r="B123" s="18">
        <f>download!B124</f>
        <v>0</v>
      </c>
      <c r="C123" s="18">
        <f>download!C124</f>
        <v>0</v>
      </c>
      <c r="D123" s="18">
        <f>download!D124</f>
        <v>0</v>
      </c>
      <c r="E123" s="18">
        <f>download!E124</f>
        <v>0</v>
      </c>
      <c r="F123" s="18">
        <f>download!F124</f>
        <v>0</v>
      </c>
      <c r="G123" s="18">
        <f>download!G124</f>
        <v>0</v>
      </c>
      <c r="H123" s="18">
        <f>download!H124</f>
        <v>0</v>
      </c>
      <c r="I123" s="18">
        <f>download!I124</f>
        <v>0</v>
      </c>
      <c r="J123" s="18">
        <f>download!J124</f>
        <v>0</v>
      </c>
      <c r="K123" s="18">
        <f>download!K124</f>
        <v>0</v>
      </c>
      <c r="L123" s="18">
        <f>download!L124</f>
        <v>0</v>
      </c>
      <c r="M123" s="18">
        <f>download!M124</f>
        <v>0</v>
      </c>
      <c r="N123" s="18">
        <f>download!N124</f>
        <v>206</v>
      </c>
      <c r="O123" s="18">
        <f>download!O124</f>
        <v>0</v>
      </c>
      <c r="P123" s="18">
        <f>download!P124</f>
        <v>0</v>
      </c>
      <c r="Q123" s="18">
        <f>download!Q124</f>
        <v>0</v>
      </c>
      <c r="R123" s="18">
        <f>download!R124</f>
        <v>0</v>
      </c>
      <c r="S123" s="18">
        <f>download!S124</f>
        <v>0</v>
      </c>
      <c r="T123" s="18">
        <f>download!T124</f>
        <v>0</v>
      </c>
      <c r="U123" s="18">
        <f>download!U124</f>
        <v>0</v>
      </c>
      <c r="V123" s="18">
        <f>download!V124</f>
        <v>0</v>
      </c>
      <c r="W123" s="18">
        <f>download!W124</f>
        <v>0</v>
      </c>
      <c r="X123" s="18">
        <f>download!X124</f>
        <v>0</v>
      </c>
      <c r="Y123" s="18">
        <f>download!Y124</f>
        <v>0</v>
      </c>
      <c r="Z123" s="18">
        <f>download!Z124</f>
        <v>0</v>
      </c>
      <c r="AA123" s="18">
        <f>download!AA124</f>
        <v>0</v>
      </c>
      <c r="AB123" s="18">
        <f>download!AB124</f>
        <v>0</v>
      </c>
      <c r="AC123" s="18">
        <f>download!AC124</f>
        <v>0</v>
      </c>
      <c r="AD123" s="18">
        <f>download!AD124</f>
        <v>0</v>
      </c>
      <c r="AE123" s="18">
        <f>download!AE124</f>
        <v>0</v>
      </c>
      <c r="AF123" s="18">
        <f>download!AF124</f>
        <v>0</v>
      </c>
      <c r="AG123" s="18">
        <f>download!AG124</f>
        <v>0</v>
      </c>
      <c r="AH123" s="18">
        <f>download!AH124</f>
        <v>-119.7</v>
      </c>
      <c r="AI123" s="18">
        <f>download!AI124</f>
        <v>0</v>
      </c>
      <c r="AJ123" s="18">
        <f>download!AJ124</f>
        <v>0</v>
      </c>
      <c r="AK123" s="18">
        <f>download!AK124</f>
        <v>0</v>
      </c>
      <c r="AL123" s="18">
        <f>download!AL124</f>
        <v>0</v>
      </c>
      <c r="AM123" s="18">
        <f>download!AM124</f>
        <v>0</v>
      </c>
      <c r="AN123" s="18">
        <f>download!AN124</f>
        <v>-1.9</v>
      </c>
      <c r="AO123" s="18">
        <f>download!AO124</f>
        <v>0</v>
      </c>
      <c r="AP123" s="18">
        <f>download!AP124</f>
        <v>0</v>
      </c>
      <c r="AQ123" s="18">
        <f>download!AQ124</f>
        <v>0</v>
      </c>
      <c r="AR123" s="18">
        <f>download!AR124</f>
        <v>0</v>
      </c>
      <c r="AS123" s="18">
        <f>download!AS124</f>
        <v>0</v>
      </c>
      <c r="AT123" s="18">
        <f>download!AT124</f>
        <v>0</v>
      </c>
      <c r="AU123" s="18">
        <f>download!AU124</f>
        <v>0</v>
      </c>
      <c r="AV123" s="18">
        <f>download!AV124</f>
        <v>0</v>
      </c>
      <c r="AW123" s="51">
        <f>download!AW123</f>
        <v>0</v>
      </c>
      <c r="AX123" s="18">
        <f>download!AX124</f>
        <v>0</v>
      </c>
      <c r="AY123" s="18">
        <f>download!AY124</f>
        <v>0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2">
      <c r="A124" s="124" t="str">
        <f>download!A125</f>
        <v>Jan, 2010</v>
      </c>
      <c r="B124" s="18">
        <f>download!B125</f>
        <v>0</v>
      </c>
      <c r="C124" s="18">
        <f>download!C125</f>
        <v>0</v>
      </c>
      <c r="D124" s="18">
        <f>download!D125</f>
        <v>0</v>
      </c>
      <c r="E124" s="18">
        <f>download!E125</f>
        <v>0</v>
      </c>
      <c r="F124" s="18">
        <f>download!F125</f>
        <v>0</v>
      </c>
      <c r="G124" s="18">
        <f>download!G125</f>
        <v>0</v>
      </c>
      <c r="H124" s="18">
        <f>download!H125</f>
        <v>0</v>
      </c>
      <c r="I124" s="18">
        <f>download!I125</f>
        <v>0</v>
      </c>
      <c r="J124" s="18">
        <f>download!J125</f>
        <v>0</v>
      </c>
      <c r="K124" s="18">
        <f>download!K125</f>
        <v>0</v>
      </c>
      <c r="L124" s="18">
        <f>download!L125</f>
        <v>0</v>
      </c>
      <c r="M124" s="18">
        <f>download!M125</f>
        <v>0</v>
      </c>
      <c r="N124" s="18">
        <f>download!N125</f>
        <v>204.9</v>
      </c>
      <c r="O124" s="18">
        <f>download!O125</f>
        <v>0</v>
      </c>
      <c r="P124" s="18">
        <f>download!P125</f>
        <v>0</v>
      </c>
      <c r="Q124" s="18">
        <f>download!Q125</f>
        <v>0</v>
      </c>
      <c r="R124" s="18">
        <f>download!R125</f>
        <v>0</v>
      </c>
      <c r="S124" s="18">
        <f>download!S125</f>
        <v>0</v>
      </c>
      <c r="T124" s="18">
        <f>download!T125</f>
        <v>0</v>
      </c>
      <c r="U124" s="18">
        <f>download!U125</f>
        <v>0</v>
      </c>
      <c r="V124" s="18">
        <f>download!V125</f>
        <v>0</v>
      </c>
      <c r="W124" s="18">
        <f>download!W125</f>
        <v>0</v>
      </c>
      <c r="X124" s="18">
        <f>download!X125</f>
        <v>0</v>
      </c>
      <c r="Y124" s="18">
        <f>download!Y125</f>
        <v>0</v>
      </c>
      <c r="Z124" s="18">
        <f>download!Z125</f>
        <v>0</v>
      </c>
      <c r="AA124" s="18">
        <f>download!AA125</f>
        <v>0</v>
      </c>
      <c r="AB124" s="18">
        <f>download!AB125</f>
        <v>0</v>
      </c>
      <c r="AC124" s="18">
        <f>download!AC125</f>
        <v>0</v>
      </c>
      <c r="AD124" s="18">
        <f>download!AD125</f>
        <v>0</v>
      </c>
      <c r="AE124" s="18">
        <f>download!AE125</f>
        <v>0</v>
      </c>
      <c r="AF124" s="18">
        <f>download!AF125</f>
        <v>0</v>
      </c>
      <c r="AG124" s="18">
        <f>download!AG125</f>
        <v>0</v>
      </c>
      <c r="AH124" s="18">
        <f>download!AH125</f>
        <v>-119</v>
      </c>
      <c r="AI124" s="18">
        <f>download!AI125</f>
        <v>0</v>
      </c>
      <c r="AJ124" s="18">
        <f>download!AJ125</f>
        <v>0</v>
      </c>
      <c r="AK124" s="18">
        <f>download!AK125</f>
        <v>0</v>
      </c>
      <c r="AL124" s="18">
        <f>download!AL125</f>
        <v>0</v>
      </c>
      <c r="AM124" s="18">
        <f>download!AM125</f>
        <v>0</v>
      </c>
      <c r="AN124" s="18">
        <f>download!AN125</f>
        <v>0</v>
      </c>
      <c r="AO124" s="18">
        <f>download!AO125</f>
        <v>0</v>
      </c>
      <c r="AP124" s="18">
        <f>download!AP125</f>
        <v>0</v>
      </c>
      <c r="AQ124" s="18">
        <f>download!AQ125</f>
        <v>0</v>
      </c>
      <c r="AR124" s="18">
        <f>download!AR125</f>
        <v>0</v>
      </c>
      <c r="AS124" s="18">
        <f>download!AS125</f>
        <v>0</v>
      </c>
      <c r="AT124" s="18">
        <f>download!AT125</f>
        <v>0</v>
      </c>
      <c r="AU124" s="18">
        <f>download!AU125</f>
        <v>0</v>
      </c>
      <c r="AV124" s="18">
        <f>download!AV125</f>
        <v>0</v>
      </c>
      <c r="AW124" s="51">
        <f>download!AW124</f>
        <v>0</v>
      </c>
      <c r="AX124" s="18">
        <f>download!AX125</f>
        <v>0</v>
      </c>
      <c r="AY124" s="18">
        <f>download!AY125</f>
        <v>0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2">
      <c r="A125" s="124" t="str">
        <f>download!A126</f>
        <v>Feb, 2010</v>
      </c>
      <c r="B125" s="18">
        <f>download!B126</f>
        <v>0</v>
      </c>
      <c r="C125" s="18">
        <f>download!C126</f>
        <v>0</v>
      </c>
      <c r="D125" s="18">
        <f>download!D126</f>
        <v>0</v>
      </c>
      <c r="E125" s="18">
        <f>download!E126</f>
        <v>0</v>
      </c>
      <c r="F125" s="18">
        <f>download!F126</f>
        <v>0</v>
      </c>
      <c r="G125" s="18">
        <f>download!G126</f>
        <v>0</v>
      </c>
      <c r="H125" s="18">
        <f>download!H126</f>
        <v>0</v>
      </c>
      <c r="I125" s="18">
        <f>download!I126</f>
        <v>0</v>
      </c>
      <c r="J125" s="18">
        <f>download!J126</f>
        <v>0</v>
      </c>
      <c r="K125" s="18">
        <f>download!K126</f>
        <v>0</v>
      </c>
      <c r="L125" s="18">
        <f>download!L126</f>
        <v>0</v>
      </c>
      <c r="M125" s="18">
        <f>download!M126</f>
        <v>0</v>
      </c>
      <c r="N125" s="18">
        <f>download!N126</f>
        <v>184</v>
      </c>
      <c r="O125" s="18">
        <f>download!O126</f>
        <v>0</v>
      </c>
      <c r="P125" s="18">
        <f>download!P126</f>
        <v>0</v>
      </c>
      <c r="Q125" s="18">
        <f>download!Q126</f>
        <v>0</v>
      </c>
      <c r="R125" s="18">
        <f>download!R126</f>
        <v>0</v>
      </c>
      <c r="S125" s="18">
        <f>download!S126</f>
        <v>0</v>
      </c>
      <c r="T125" s="18">
        <f>download!T126</f>
        <v>0</v>
      </c>
      <c r="U125" s="18">
        <f>download!U126</f>
        <v>0</v>
      </c>
      <c r="V125" s="18">
        <f>download!V126</f>
        <v>0</v>
      </c>
      <c r="W125" s="18">
        <f>download!W126</f>
        <v>0</v>
      </c>
      <c r="X125" s="18">
        <f>download!X126</f>
        <v>0</v>
      </c>
      <c r="Y125" s="18">
        <f>download!Y126</f>
        <v>0</v>
      </c>
      <c r="Z125" s="18">
        <f>download!Z126</f>
        <v>0</v>
      </c>
      <c r="AA125" s="18">
        <f>download!AA126</f>
        <v>0</v>
      </c>
      <c r="AB125" s="18">
        <f>download!AB126</f>
        <v>0</v>
      </c>
      <c r="AC125" s="18">
        <f>download!AC126</f>
        <v>0</v>
      </c>
      <c r="AD125" s="18">
        <f>download!AD126</f>
        <v>0</v>
      </c>
      <c r="AE125" s="18">
        <f>download!AE126</f>
        <v>0</v>
      </c>
      <c r="AF125" s="18">
        <f>download!AF126</f>
        <v>0</v>
      </c>
      <c r="AG125" s="18">
        <f>download!AG126</f>
        <v>0</v>
      </c>
      <c r="AH125" s="18">
        <f>download!AH126</f>
        <v>-106.9</v>
      </c>
      <c r="AI125" s="18">
        <f>download!AI126</f>
        <v>0</v>
      </c>
      <c r="AJ125" s="18">
        <f>download!AJ126</f>
        <v>0</v>
      </c>
      <c r="AK125" s="18">
        <f>download!AK126</f>
        <v>0</v>
      </c>
      <c r="AL125" s="18">
        <f>download!AL126</f>
        <v>0</v>
      </c>
      <c r="AM125" s="18">
        <f>download!AM126</f>
        <v>0</v>
      </c>
      <c r="AN125" s="18">
        <f>download!AN126</f>
        <v>0</v>
      </c>
      <c r="AO125" s="18">
        <f>download!AO126</f>
        <v>0</v>
      </c>
      <c r="AP125" s="18">
        <f>download!AP126</f>
        <v>0</v>
      </c>
      <c r="AQ125" s="18">
        <f>download!AQ126</f>
        <v>0</v>
      </c>
      <c r="AR125" s="18">
        <f>download!AR126</f>
        <v>0</v>
      </c>
      <c r="AS125" s="18">
        <f>download!AS126</f>
        <v>0</v>
      </c>
      <c r="AT125" s="18">
        <f>download!AT126</f>
        <v>0</v>
      </c>
      <c r="AU125" s="18">
        <f>download!AU126</f>
        <v>0</v>
      </c>
      <c r="AV125" s="18">
        <f>download!AV126</f>
        <v>0</v>
      </c>
      <c r="AW125" s="51">
        <f>download!AW125</f>
        <v>0</v>
      </c>
      <c r="AX125" s="18">
        <f>download!AX126</f>
        <v>0</v>
      </c>
      <c r="AY125" s="18">
        <f>download!AY126</f>
        <v>0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2">
      <c r="A126" s="124" t="str">
        <f>download!A127</f>
        <v>Mar, 2010</v>
      </c>
      <c r="B126" s="18">
        <f>download!B127</f>
        <v>0</v>
      </c>
      <c r="C126" s="18">
        <f>download!C127</f>
        <v>0</v>
      </c>
      <c r="D126" s="18">
        <f>download!D127</f>
        <v>0</v>
      </c>
      <c r="E126" s="18">
        <f>download!E127</f>
        <v>0</v>
      </c>
      <c r="F126" s="18">
        <f>download!F127</f>
        <v>0</v>
      </c>
      <c r="G126" s="18">
        <f>download!G127</f>
        <v>0</v>
      </c>
      <c r="H126" s="18">
        <f>download!H127</f>
        <v>0</v>
      </c>
      <c r="I126" s="18">
        <f>download!I127</f>
        <v>0</v>
      </c>
      <c r="J126" s="18">
        <f>download!J127</f>
        <v>0</v>
      </c>
      <c r="K126" s="18">
        <f>download!K127</f>
        <v>0</v>
      </c>
      <c r="L126" s="18">
        <f>download!L127</f>
        <v>0</v>
      </c>
      <c r="M126" s="18">
        <f>download!M127</f>
        <v>0</v>
      </c>
      <c r="N126" s="18">
        <f>download!N127</f>
        <v>202.7</v>
      </c>
      <c r="O126" s="18">
        <f>download!O127</f>
        <v>0</v>
      </c>
      <c r="P126" s="18">
        <f>download!P127</f>
        <v>0</v>
      </c>
      <c r="Q126" s="18">
        <f>download!Q127</f>
        <v>0</v>
      </c>
      <c r="R126" s="18">
        <f>download!R127</f>
        <v>0</v>
      </c>
      <c r="S126" s="18">
        <f>download!S127</f>
        <v>0</v>
      </c>
      <c r="T126" s="18">
        <f>download!T127</f>
        <v>0</v>
      </c>
      <c r="U126" s="18">
        <f>download!U127</f>
        <v>0</v>
      </c>
      <c r="V126" s="18">
        <f>download!V127</f>
        <v>0</v>
      </c>
      <c r="W126" s="18">
        <f>download!W127</f>
        <v>0</v>
      </c>
      <c r="X126" s="18">
        <f>download!X127</f>
        <v>0</v>
      </c>
      <c r="Y126" s="18">
        <f>download!Y127</f>
        <v>0</v>
      </c>
      <c r="Z126" s="18">
        <f>download!Z127</f>
        <v>0</v>
      </c>
      <c r="AA126" s="18">
        <f>download!AA127</f>
        <v>0</v>
      </c>
      <c r="AB126" s="18">
        <f>download!AB127</f>
        <v>0</v>
      </c>
      <c r="AC126" s="18">
        <f>download!AC127</f>
        <v>0</v>
      </c>
      <c r="AD126" s="18">
        <f>download!AD127</f>
        <v>0</v>
      </c>
      <c r="AE126" s="18">
        <f>download!AE127</f>
        <v>0</v>
      </c>
      <c r="AF126" s="18">
        <f>download!AF127</f>
        <v>0</v>
      </c>
      <c r="AG126" s="18">
        <f>download!AG127</f>
        <v>0</v>
      </c>
      <c r="AH126" s="18">
        <f>download!AH127</f>
        <v>-117.7</v>
      </c>
      <c r="AI126" s="18">
        <f>download!AI127</f>
        <v>0</v>
      </c>
      <c r="AJ126" s="18">
        <f>download!AJ127</f>
        <v>0</v>
      </c>
      <c r="AK126" s="18">
        <f>download!AK127</f>
        <v>0</v>
      </c>
      <c r="AL126" s="18">
        <f>download!AL127</f>
        <v>0</v>
      </c>
      <c r="AM126" s="18">
        <f>download!AM127</f>
        <v>0</v>
      </c>
      <c r="AN126" s="18">
        <f>download!AN127</f>
        <v>0</v>
      </c>
      <c r="AO126" s="18">
        <f>download!AO127</f>
        <v>0</v>
      </c>
      <c r="AP126" s="18">
        <f>download!AP127</f>
        <v>0</v>
      </c>
      <c r="AQ126" s="18">
        <f>download!AQ127</f>
        <v>0</v>
      </c>
      <c r="AR126" s="18">
        <f>download!AR127</f>
        <v>0</v>
      </c>
      <c r="AS126" s="18">
        <f>download!AS127</f>
        <v>0</v>
      </c>
      <c r="AT126" s="18">
        <f>download!AT127</f>
        <v>0</v>
      </c>
      <c r="AU126" s="18">
        <f>download!AU127</f>
        <v>0</v>
      </c>
      <c r="AV126" s="18">
        <f>download!AV127</f>
        <v>0</v>
      </c>
      <c r="AW126" s="51">
        <f>download!AW126</f>
        <v>0</v>
      </c>
      <c r="AX126" s="18">
        <f>download!AX127</f>
        <v>0</v>
      </c>
      <c r="AY126" s="18">
        <f>download!AY127</f>
        <v>0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2">
      <c r="A127" s="124" t="str">
        <f>download!A128</f>
        <v>Apr, 2010</v>
      </c>
      <c r="B127" s="18">
        <f>download!B128</f>
        <v>0</v>
      </c>
      <c r="C127" s="18">
        <f>download!C128</f>
        <v>0</v>
      </c>
      <c r="D127" s="18">
        <f>download!D128</f>
        <v>0</v>
      </c>
      <c r="E127" s="18">
        <f>download!E128</f>
        <v>0</v>
      </c>
      <c r="F127" s="18">
        <f>download!F128</f>
        <v>0</v>
      </c>
      <c r="G127" s="18">
        <f>download!G128</f>
        <v>0</v>
      </c>
      <c r="H127" s="18">
        <f>download!H128</f>
        <v>0</v>
      </c>
      <c r="I127" s="18">
        <f>download!I128</f>
        <v>0</v>
      </c>
      <c r="J127" s="18">
        <f>download!J128</f>
        <v>0</v>
      </c>
      <c r="K127" s="18">
        <f>download!K128</f>
        <v>0</v>
      </c>
      <c r="L127" s="18">
        <f>download!L128</f>
        <v>0</v>
      </c>
      <c r="M127" s="18">
        <f>download!M128</f>
        <v>0</v>
      </c>
      <c r="N127" s="18">
        <f>download!N128</f>
        <v>195</v>
      </c>
      <c r="O127" s="18">
        <f>download!O128</f>
        <v>0</v>
      </c>
      <c r="P127" s="18">
        <f>download!P128</f>
        <v>0</v>
      </c>
      <c r="Q127" s="18">
        <f>download!Q128</f>
        <v>0</v>
      </c>
      <c r="R127" s="18">
        <f>download!R128</f>
        <v>0</v>
      </c>
      <c r="S127" s="18">
        <f>download!S128</f>
        <v>0</v>
      </c>
      <c r="T127" s="18">
        <f>download!T128</f>
        <v>0</v>
      </c>
      <c r="U127" s="18">
        <f>download!U128</f>
        <v>0</v>
      </c>
      <c r="V127" s="18">
        <f>download!V128</f>
        <v>0</v>
      </c>
      <c r="W127" s="18">
        <f>download!W128</f>
        <v>0</v>
      </c>
      <c r="X127" s="18">
        <f>download!X128</f>
        <v>0</v>
      </c>
      <c r="Y127" s="18">
        <f>download!Y128</f>
        <v>0</v>
      </c>
      <c r="Z127" s="18">
        <f>download!Z128</f>
        <v>0</v>
      </c>
      <c r="AA127" s="18">
        <f>download!AA128</f>
        <v>0</v>
      </c>
      <c r="AB127" s="18">
        <f>download!AB128</f>
        <v>0</v>
      </c>
      <c r="AC127" s="18">
        <f>download!AC128</f>
        <v>0</v>
      </c>
      <c r="AD127" s="18">
        <f>download!AD128</f>
        <v>0</v>
      </c>
      <c r="AE127" s="18">
        <f>download!AE128</f>
        <v>0</v>
      </c>
      <c r="AF127" s="18">
        <f>download!AF128</f>
        <v>0</v>
      </c>
      <c r="AG127" s="18">
        <f>download!AG128</f>
        <v>0</v>
      </c>
      <c r="AH127" s="18">
        <f>download!AH128</f>
        <v>-113.3</v>
      </c>
      <c r="AI127" s="18">
        <f>download!AI128</f>
        <v>0</v>
      </c>
      <c r="AJ127" s="18">
        <f>download!AJ128</f>
        <v>0</v>
      </c>
      <c r="AK127" s="18">
        <f>download!AK128</f>
        <v>0</v>
      </c>
      <c r="AL127" s="18">
        <f>download!AL128</f>
        <v>0</v>
      </c>
      <c r="AM127" s="18">
        <f>download!AM128</f>
        <v>0</v>
      </c>
      <c r="AN127" s="18">
        <f>download!AN128</f>
        <v>0</v>
      </c>
      <c r="AO127" s="18">
        <f>download!AO128</f>
        <v>0</v>
      </c>
      <c r="AP127" s="18">
        <f>download!AP128</f>
        <v>0</v>
      </c>
      <c r="AQ127" s="18">
        <f>download!AQ128</f>
        <v>0</v>
      </c>
      <c r="AR127" s="18">
        <f>download!AR128</f>
        <v>0</v>
      </c>
      <c r="AS127" s="18">
        <f>download!AS128</f>
        <v>0</v>
      </c>
      <c r="AT127" s="18">
        <f>download!AT128</f>
        <v>0</v>
      </c>
      <c r="AU127" s="18">
        <f>download!AU128</f>
        <v>0</v>
      </c>
      <c r="AV127" s="18">
        <f>download!AV128</f>
        <v>0</v>
      </c>
      <c r="AW127" s="51">
        <f>download!AW127</f>
        <v>0</v>
      </c>
      <c r="AX127" s="18">
        <f>download!AX128</f>
        <v>0</v>
      </c>
      <c r="AY127" s="18">
        <f>download!AY128</f>
        <v>0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2">
      <c r="A128" s="124" t="str">
        <f>download!A129</f>
        <v>May, 2010</v>
      </c>
      <c r="B128" s="18">
        <f>download!B129</f>
        <v>0</v>
      </c>
      <c r="C128" s="18">
        <f>download!C129</f>
        <v>0</v>
      </c>
      <c r="D128" s="18">
        <f>download!D129</f>
        <v>0</v>
      </c>
      <c r="E128" s="18">
        <f>download!E129</f>
        <v>0</v>
      </c>
      <c r="F128" s="18">
        <f>download!F129</f>
        <v>0</v>
      </c>
      <c r="G128" s="18">
        <f>download!G129</f>
        <v>0</v>
      </c>
      <c r="H128" s="18">
        <f>download!H129</f>
        <v>0</v>
      </c>
      <c r="I128" s="18">
        <f>download!I129</f>
        <v>0</v>
      </c>
      <c r="J128" s="18">
        <f>download!J129</f>
        <v>0</v>
      </c>
      <c r="K128" s="18">
        <f>download!K129</f>
        <v>0</v>
      </c>
      <c r="L128" s="18">
        <f>download!L129</f>
        <v>0</v>
      </c>
      <c r="M128" s="18">
        <f>download!M129</f>
        <v>0</v>
      </c>
      <c r="N128" s="18">
        <f>download!N129</f>
        <v>189</v>
      </c>
      <c r="O128" s="18">
        <f>download!O129</f>
        <v>0</v>
      </c>
      <c r="P128" s="18">
        <f>download!P129</f>
        <v>0</v>
      </c>
      <c r="Q128" s="18">
        <f>download!Q129</f>
        <v>0</v>
      </c>
      <c r="R128" s="18">
        <f>download!R129</f>
        <v>0</v>
      </c>
      <c r="S128" s="18">
        <f>download!S129</f>
        <v>0</v>
      </c>
      <c r="T128" s="18">
        <f>download!T129</f>
        <v>0</v>
      </c>
      <c r="U128" s="18">
        <f>download!U129</f>
        <v>0</v>
      </c>
      <c r="V128" s="18">
        <f>download!V129</f>
        <v>0</v>
      </c>
      <c r="W128" s="18">
        <f>download!W129</f>
        <v>0</v>
      </c>
      <c r="X128" s="18">
        <f>download!X129</f>
        <v>0</v>
      </c>
      <c r="Y128" s="18">
        <f>download!Y129</f>
        <v>0</v>
      </c>
      <c r="Z128" s="18">
        <f>download!Z129</f>
        <v>0</v>
      </c>
      <c r="AA128" s="18">
        <f>download!AA129</f>
        <v>0</v>
      </c>
      <c r="AB128" s="18">
        <f>download!AB129</f>
        <v>0</v>
      </c>
      <c r="AC128" s="18">
        <f>download!AC129</f>
        <v>0</v>
      </c>
      <c r="AD128" s="18">
        <f>download!AD129</f>
        <v>0</v>
      </c>
      <c r="AE128" s="18">
        <f>download!AE129</f>
        <v>0</v>
      </c>
      <c r="AF128" s="18">
        <f>download!AF129</f>
        <v>0</v>
      </c>
      <c r="AG128" s="18">
        <f>download!AG129</f>
        <v>0</v>
      </c>
      <c r="AH128" s="18">
        <f>download!AH129</f>
        <v>-29.7</v>
      </c>
      <c r="AI128" s="18">
        <f>download!AI129</f>
        <v>0</v>
      </c>
      <c r="AJ128" s="18">
        <f>download!AJ129</f>
        <v>0</v>
      </c>
      <c r="AK128" s="18">
        <f>download!AK129</f>
        <v>0</v>
      </c>
      <c r="AL128" s="18">
        <f>download!AL129</f>
        <v>0</v>
      </c>
      <c r="AM128" s="18">
        <f>download!AM129</f>
        <v>0</v>
      </c>
      <c r="AN128" s="18">
        <f>download!AN129</f>
        <v>0</v>
      </c>
      <c r="AO128" s="18">
        <f>download!AO129</f>
        <v>0</v>
      </c>
      <c r="AP128" s="18">
        <f>download!AP129</f>
        <v>0</v>
      </c>
      <c r="AQ128" s="18">
        <f>download!AQ129</f>
        <v>0</v>
      </c>
      <c r="AR128" s="18">
        <f>download!AR129</f>
        <v>0</v>
      </c>
      <c r="AS128" s="18">
        <f>download!AS129</f>
        <v>0</v>
      </c>
      <c r="AT128" s="18">
        <f>download!AT129</f>
        <v>0</v>
      </c>
      <c r="AU128" s="18">
        <f>download!AU129</f>
        <v>0</v>
      </c>
      <c r="AV128" s="18">
        <f>download!AV129</f>
        <v>0</v>
      </c>
      <c r="AW128" s="51">
        <f>download!AW128</f>
        <v>0</v>
      </c>
      <c r="AX128" s="18">
        <f>download!AX129</f>
        <v>0</v>
      </c>
      <c r="AY128" s="18">
        <f>download!AY129</f>
        <v>0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2">
      <c r="A129" s="124" t="str">
        <f>download!A130</f>
        <v>Jun, 2010</v>
      </c>
      <c r="B129" s="18">
        <f>download!B130</f>
        <v>0</v>
      </c>
      <c r="C129" s="18">
        <f>download!C130</f>
        <v>0</v>
      </c>
      <c r="D129" s="18">
        <f>download!D130</f>
        <v>0</v>
      </c>
      <c r="E129" s="18">
        <f>download!E130</f>
        <v>0</v>
      </c>
      <c r="F129" s="18">
        <f>download!F130</f>
        <v>0</v>
      </c>
      <c r="G129" s="18">
        <f>download!G130</f>
        <v>0</v>
      </c>
      <c r="H129" s="18">
        <f>download!H130</f>
        <v>0</v>
      </c>
      <c r="I129" s="18">
        <f>download!I130</f>
        <v>0</v>
      </c>
      <c r="J129" s="18">
        <f>download!J130</f>
        <v>0</v>
      </c>
      <c r="K129" s="18">
        <f>download!K130</f>
        <v>0</v>
      </c>
      <c r="L129" s="18">
        <f>download!L130</f>
        <v>0</v>
      </c>
      <c r="M129" s="18">
        <f>download!M130</f>
        <v>0</v>
      </c>
      <c r="N129" s="18">
        <f>download!N130</f>
        <v>192.8</v>
      </c>
      <c r="O129" s="18">
        <f>download!O130</f>
        <v>0</v>
      </c>
      <c r="P129" s="18">
        <f>download!P130</f>
        <v>0</v>
      </c>
      <c r="Q129" s="18">
        <f>download!Q130</f>
        <v>0</v>
      </c>
      <c r="R129" s="18">
        <f>download!R130</f>
        <v>0</v>
      </c>
      <c r="S129" s="18">
        <f>download!S130</f>
        <v>0</v>
      </c>
      <c r="T129" s="18">
        <f>download!T130</f>
        <v>0</v>
      </c>
      <c r="U129" s="18">
        <f>download!U130</f>
        <v>0</v>
      </c>
      <c r="V129" s="18">
        <f>download!V130</f>
        <v>0</v>
      </c>
      <c r="W129" s="18">
        <f>download!W130</f>
        <v>0</v>
      </c>
      <c r="X129" s="18">
        <f>download!X130</f>
        <v>0</v>
      </c>
      <c r="Y129" s="18">
        <f>download!Y130</f>
        <v>0</v>
      </c>
      <c r="Z129" s="18">
        <f>download!Z130</f>
        <v>0</v>
      </c>
      <c r="AA129" s="18">
        <f>download!AA130</f>
        <v>0</v>
      </c>
      <c r="AB129" s="18">
        <f>download!AB130</f>
        <v>0</v>
      </c>
      <c r="AC129" s="18">
        <f>download!AC130</f>
        <v>0</v>
      </c>
      <c r="AD129" s="18">
        <f>download!AD130</f>
        <v>0</v>
      </c>
      <c r="AE129" s="18">
        <f>download!AE130</f>
        <v>0</v>
      </c>
      <c r="AF129" s="18">
        <f>download!AF130</f>
        <v>0</v>
      </c>
      <c r="AG129" s="18">
        <f>download!AG130</f>
        <v>0</v>
      </c>
      <c r="AH129" s="18">
        <f>download!AH130</f>
        <v>-112</v>
      </c>
      <c r="AI129" s="18">
        <f>download!AI130</f>
        <v>0</v>
      </c>
      <c r="AJ129" s="18">
        <f>download!AJ130</f>
        <v>0</v>
      </c>
      <c r="AK129" s="18">
        <f>download!AK130</f>
        <v>0</v>
      </c>
      <c r="AL129" s="18">
        <f>download!AL130</f>
        <v>0</v>
      </c>
      <c r="AM129" s="18">
        <f>download!AM130</f>
        <v>0</v>
      </c>
      <c r="AN129" s="18">
        <f>download!AN130</f>
        <v>0</v>
      </c>
      <c r="AO129" s="18">
        <f>download!AO130</f>
        <v>0</v>
      </c>
      <c r="AP129" s="18">
        <f>download!AP130</f>
        <v>0</v>
      </c>
      <c r="AQ129" s="18">
        <f>download!AQ130</f>
        <v>0</v>
      </c>
      <c r="AR129" s="18">
        <f>download!AR130</f>
        <v>0</v>
      </c>
      <c r="AS129" s="18">
        <f>download!AS130</f>
        <v>0</v>
      </c>
      <c r="AT129" s="18">
        <f>download!AT130</f>
        <v>0</v>
      </c>
      <c r="AU129" s="18">
        <f>download!AU130</f>
        <v>0</v>
      </c>
      <c r="AV129" s="18">
        <f>download!AV130</f>
        <v>0</v>
      </c>
      <c r="AW129" s="51">
        <f>download!AW129</f>
        <v>0</v>
      </c>
      <c r="AX129" s="18">
        <f>download!AX130</f>
        <v>0</v>
      </c>
      <c r="AY129" s="18">
        <f>download!AY130</f>
        <v>0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2">
      <c r="A130" s="124" t="str">
        <f>download!A131</f>
        <v>Jul, 2010</v>
      </c>
      <c r="B130" s="18">
        <f>download!B131</f>
        <v>0</v>
      </c>
      <c r="C130" s="18">
        <f>download!C131</f>
        <v>0</v>
      </c>
      <c r="D130" s="18">
        <f>download!D131</f>
        <v>0</v>
      </c>
      <c r="E130" s="18">
        <f>download!E131</f>
        <v>0</v>
      </c>
      <c r="F130" s="18">
        <f>download!F131</f>
        <v>0</v>
      </c>
      <c r="G130" s="18">
        <f>download!G131</f>
        <v>0</v>
      </c>
      <c r="H130" s="18">
        <f>download!H131</f>
        <v>0</v>
      </c>
      <c r="I130" s="18">
        <f>download!I131</f>
        <v>0</v>
      </c>
      <c r="J130" s="18">
        <f>download!J131</f>
        <v>0</v>
      </c>
      <c r="K130" s="18">
        <f>download!K131</f>
        <v>0</v>
      </c>
      <c r="L130" s="18">
        <f>download!L131</f>
        <v>0</v>
      </c>
      <c r="M130" s="18">
        <f>download!M131</f>
        <v>0</v>
      </c>
      <c r="N130" s="18">
        <f>download!N131</f>
        <v>198.1</v>
      </c>
      <c r="O130" s="18">
        <f>download!O131</f>
        <v>0</v>
      </c>
      <c r="P130" s="18">
        <f>download!P131</f>
        <v>0</v>
      </c>
      <c r="Q130" s="18">
        <f>download!Q131</f>
        <v>0</v>
      </c>
      <c r="R130" s="18">
        <f>download!R131</f>
        <v>0</v>
      </c>
      <c r="S130" s="18">
        <f>download!S131</f>
        <v>0</v>
      </c>
      <c r="T130" s="18">
        <f>download!T131</f>
        <v>0</v>
      </c>
      <c r="U130" s="18">
        <f>download!U131</f>
        <v>0</v>
      </c>
      <c r="V130" s="18">
        <f>download!V131</f>
        <v>0</v>
      </c>
      <c r="W130" s="18">
        <f>download!W131</f>
        <v>0</v>
      </c>
      <c r="X130" s="18">
        <f>download!X131</f>
        <v>0</v>
      </c>
      <c r="Y130" s="18">
        <f>download!Y131</f>
        <v>0</v>
      </c>
      <c r="Z130" s="18">
        <f>download!Z131</f>
        <v>0</v>
      </c>
      <c r="AA130" s="18">
        <f>download!AA131</f>
        <v>0</v>
      </c>
      <c r="AB130" s="18">
        <f>download!AB131</f>
        <v>0</v>
      </c>
      <c r="AC130" s="18">
        <f>download!AC131</f>
        <v>0</v>
      </c>
      <c r="AD130" s="18">
        <f>download!AD131</f>
        <v>0</v>
      </c>
      <c r="AE130" s="18">
        <f>download!AE131</f>
        <v>0</v>
      </c>
      <c r="AF130" s="18">
        <f>download!AF131</f>
        <v>0</v>
      </c>
      <c r="AG130" s="18">
        <f>download!AG131</f>
        <v>0</v>
      </c>
      <c r="AH130" s="18">
        <f>download!AH131</f>
        <v>-115.1</v>
      </c>
      <c r="AI130" s="18">
        <f>download!AI131</f>
        <v>0</v>
      </c>
      <c r="AJ130" s="18">
        <f>download!AJ131</f>
        <v>0</v>
      </c>
      <c r="AK130" s="18">
        <f>download!AK131</f>
        <v>0</v>
      </c>
      <c r="AL130" s="18">
        <f>download!AL131</f>
        <v>0</v>
      </c>
      <c r="AM130" s="18">
        <f>download!AM131</f>
        <v>0</v>
      </c>
      <c r="AN130" s="18">
        <f>download!AN131</f>
        <v>0</v>
      </c>
      <c r="AO130" s="18">
        <f>download!AO131</f>
        <v>0</v>
      </c>
      <c r="AP130" s="18">
        <f>download!AP131</f>
        <v>0</v>
      </c>
      <c r="AQ130" s="18">
        <f>download!AQ131</f>
        <v>0</v>
      </c>
      <c r="AR130" s="18">
        <f>download!AR131</f>
        <v>0</v>
      </c>
      <c r="AS130" s="18">
        <f>download!AS131</f>
        <v>0</v>
      </c>
      <c r="AT130" s="18">
        <f>download!AT131</f>
        <v>0</v>
      </c>
      <c r="AU130" s="18">
        <f>download!AU131</f>
        <v>0</v>
      </c>
      <c r="AV130" s="18">
        <f>download!AV131</f>
        <v>0</v>
      </c>
      <c r="AW130" s="51">
        <f>download!AW130</f>
        <v>0</v>
      </c>
      <c r="AX130" s="18">
        <f>download!AX131</f>
        <v>0</v>
      </c>
      <c r="AY130" s="18">
        <f>download!AY131</f>
        <v>0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2">
      <c r="A131" s="124" t="str">
        <f>download!A132</f>
        <v>Aug, 2010</v>
      </c>
      <c r="B131" s="18">
        <f>download!B132</f>
        <v>0</v>
      </c>
      <c r="C131" s="18">
        <f>download!C132</f>
        <v>0</v>
      </c>
      <c r="D131" s="18">
        <f>download!D132</f>
        <v>0</v>
      </c>
      <c r="E131" s="18">
        <f>download!E132</f>
        <v>0</v>
      </c>
      <c r="F131" s="18">
        <f>download!F132</f>
        <v>0</v>
      </c>
      <c r="G131" s="18">
        <f>download!G132</f>
        <v>0</v>
      </c>
      <c r="H131" s="18">
        <f>download!H132</f>
        <v>0</v>
      </c>
      <c r="I131" s="18">
        <f>download!I132</f>
        <v>0</v>
      </c>
      <c r="J131" s="18">
        <f>download!J132</f>
        <v>0</v>
      </c>
      <c r="K131" s="18">
        <f>download!K132</f>
        <v>0</v>
      </c>
      <c r="L131" s="18">
        <f>download!L132</f>
        <v>0</v>
      </c>
      <c r="M131" s="18">
        <f>download!M132</f>
        <v>0</v>
      </c>
      <c r="N131" s="18">
        <f>download!N132</f>
        <v>197</v>
      </c>
      <c r="O131" s="18">
        <f>download!O132</f>
        <v>0</v>
      </c>
      <c r="P131" s="18">
        <f>download!P132</f>
        <v>0</v>
      </c>
      <c r="Q131" s="18">
        <f>download!Q132</f>
        <v>0</v>
      </c>
      <c r="R131" s="18">
        <f>download!R132</f>
        <v>0</v>
      </c>
      <c r="S131" s="18">
        <f>download!S132</f>
        <v>0</v>
      </c>
      <c r="T131" s="18">
        <f>download!T132</f>
        <v>0</v>
      </c>
      <c r="U131" s="18">
        <f>download!U132</f>
        <v>0</v>
      </c>
      <c r="V131" s="18">
        <f>download!V132</f>
        <v>0</v>
      </c>
      <c r="W131" s="18">
        <f>download!W132</f>
        <v>0</v>
      </c>
      <c r="X131" s="18">
        <f>download!X132</f>
        <v>0</v>
      </c>
      <c r="Y131" s="18">
        <f>download!Y132</f>
        <v>0</v>
      </c>
      <c r="Z131" s="18">
        <f>download!Z132</f>
        <v>0</v>
      </c>
      <c r="AA131" s="18">
        <f>download!AA132</f>
        <v>0</v>
      </c>
      <c r="AB131" s="18">
        <f>download!AB132</f>
        <v>0</v>
      </c>
      <c r="AC131" s="18">
        <f>download!AC132</f>
        <v>0</v>
      </c>
      <c r="AD131" s="18">
        <f>download!AD132</f>
        <v>0</v>
      </c>
      <c r="AE131" s="18">
        <f>download!AE132</f>
        <v>0</v>
      </c>
      <c r="AF131" s="18">
        <f>download!AF132</f>
        <v>0</v>
      </c>
      <c r="AG131" s="18">
        <f>download!AG132</f>
        <v>0</v>
      </c>
      <c r="AH131" s="18">
        <f>download!AH132</f>
        <v>-114.4</v>
      </c>
      <c r="AI131" s="18">
        <f>download!AI132</f>
        <v>0</v>
      </c>
      <c r="AJ131" s="18">
        <f>download!AJ132</f>
        <v>0</v>
      </c>
      <c r="AK131" s="18">
        <f>download!AK132</f>
        <v>0</v>
      </c>
      <c r="AL131" s="18">
        <f>download!AL132</f>
        <v>0</v>
      </c>
      <c r="AM131" s="18">
        <f>download!AM132</f>
        <v>0</v>
      </c>
      <c r="AN131" s="18">
        <f>download!AN132</f>
        <v>0</v>
      </c>
      <c r="AO131" s="18">
        <f>download!AO132</f>
        <v>0</v>
      </c>
      <c r="AP131" s="18">
        <f>download!AP132</f>
        <v>0</v>
      </c>
      <c r="AQ131" s="18">
        <f>download!AQ132</f>
        <v>0</v>
      </c>
      <c r="AR131" s="18">
        <f>download!AR132</f>
        <v>0</v>
      </c>
      <c r="AS131" s="18">
        <f>download!AS132</f>
        <v>0</v>
      </c>
      <c r="AT131" s="18">
        <f>download!AT132</f>
        <v>0</v>
      </c>
      <c r="AU131" s="18">
        <f>download!AU132</f>
        <v>0</v>
      </c>
      <c r="AV131" s="18">
        <f>download!AV132</f>
        <v>0</v>
      </c>
      <c r="AW131" s="51">
        <f>download!AW131</f>
        <v>0</v>
      </c>
      <c r="AX131" s="18">
        <f>download!AX132</f>
        <v>0</v>
      </c>
      <c r="AY131" s="18">
        <f>download!AY132</f>
        <v>0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2">
      <c r="A132" s="124" t="str">
        <f>download!A133</f>
        <v>Sep, 2010</v>
      </c>
      <c r="B132" s="18">
        <f>download!B133</f>
        <v>0</v>
      </c>
      <c r="C132" s="18">
        <f>download!C133</f>
        <v>0</v>
      </c>
      <c r="D132" s="18">
        <f>download!D133</f>
        <v>0</v>
      </c>
      <c r="E132" s="18">
        <f>download!E133</f>
        <v>0</v>
      </c>
      <c r="F132" s="18">
        <f>download!F133</f>
        <v>0</v>
      </c>
      <c r="G132" s="18">
        <f>download!G133</f>
        <v>0</v>
      </c>
      <c r="H132" s="18">
        <f>download!H133</f>
        <v>0</v>
      </c>
      <c r="I132" s="18">
        <f>download!I133</f>
        <v>0</v>
      </c>
      <c r="J132" s="18">
        <f>download!J133</f>
        <v>0</v>
      </c>
      <c r="K132" s="18">
        <f>download!K133</f>
        <v>0</v>
      </c>
      <c r="L132" s="18">
        <f>download!L133</f>
        <v>0</v>
      </c>
      <c r="M132" s="18">
        <f>download!M133</f>
        <v>0</v>
      </c>
      <c r="N132" s="18">
        <f>download!N133</f>
        <v>189.6</v>
      </c>
      <c r="O132" s="18">
        <f>download!O133</f>
        <v>0</v>
      </c>
      <c r="P132" s="18">
        <f>download!P133</f>
        <v>0</v>
      </c>
      <c r="Q132" s="18">
        <f>download!Q133</f>
        <v>0</v>
      </c>
      <c r="R132" s="18">
        <f>download!R133</f>
        <v>0</v>
      </c>
      <c r="S132" s="18">
        <f>download!S133</f>
        <v>0</v>
      </c>
      <c r="T132" s="18">
        <f>download!T133</f>
        <v>0</v>
      </c>
      <c r="U132" s="18">
        <f>download!U133</f>
        <v>0</v>
      </c>
      <c r="V132" s="18">
        <f>download!V133</f>
        <v>0</v>
      </c>
      <c r="W132" s="18">
        <f>download!W133</f>
        <v>0</v>
      </c>
      <c r="X132" s="18">
        <f>download!X133</f>
        <v>0</v>
      </c>
      <c r="Y132" s="18">
        <f>download!Y133</f>
        <v>0</v>
      </c>
      <c r="Z132" s="18">
        <f>download!Z133</f>
        <v>0</v>
      </c>
      <c r="AA132" s="18">
        <f>download!AA133</f>
        <v>0</v>
      </c>
      <c r="AB132" s="18">
        <f>download!AB133</f>
        <v>0</v>
      </c>
      <c r="AC132" s="18">
        <f>download!AC133</f>
        <v>0</v>
      </c>
      <c r="AD132" s="18">
        <f>download!AD133</f>
        <v>0</v>
      </c>
      <c r="AE132" s="18">
        <f>download!AE133</f>
        <v>0</v>
      </c>
      <c r="AF132" s="18">
        <f>download!AF133</f>
        <v>0</v>
      </c>
      <c r="AG132" s="18">
        <f>download!AG133</f>
        <v>0</v>
      </c>
      <c r="AH132" s="18">
        <f>download!AH133</f>
        <v>-110.1</v>
      </c>
      <c r="AI132" s="18">
        <f>download!AI133</f>
        <v>0</v>
      </c>
      <c r="AJ132" s="18">
        <f>download!AJ133</f>
        <v>0</v>
      </c>
      <c r="AK132" s="18">
        <f>download!AK133</f>
        <v>0</v>
      </c>
      <c r="AL132" s="18">
        <f>download!AL133</f>
        <v>0</v>
      </c>
      <c r="AM132" s="18">
        <f>download!AM133</f>
        <v>0</v>
      </c>
      <c r="AN132" s="18">
        <f>download!AN133</f>
        <v>0</v>
      </c>
      <c r="AO132" s="18">
        <f>download!AO133</f>
        <v>0</v>
      </c>
      <c r="AP132" s="18">
        <f>download!AP133</f>
        <v>0</v>
      </c>
      <c r="AQ132" s="18">
        <f>download!AQ133</f>
        <v>0</v>
      </c>
      <c r="AR132" s="18">
        <f>download!AR133</f>
        <v>0</v>
      </c>
      <c r="AS132" s="18">
        <f>download!AS133</f>
        <v>0</v>
      </c>
      <c r="AT132" s="18">
        <f>download!AT133</f>
        <v>0</v>
      </c>
      <c r="AU132" s="18">
        <f>download!AU133</f>
        <v>0</v>
      </c>
      <c r="AV132" s="18">
        <f>download!AV133</f>
        <v>0</v>
      </c>
      <c r="AW132" s="51">
        <f>download!AW132</f>
        <v>0</v>
      </c>
      <c r="AX132" s="18">
        <f>download!AX133</f>
        <v>0</v>
      </c>
      <c r="AY132" s="18">
        <f>download!AY133</f>
        <v>0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2">
      <c r="A133" s="124" t="str">
        <f>download!A134</f>
        <v>Oct, 2010</v>
      </c>
      <c r="B133" s="18">
        <f>download!B134</f>
        <v>0</v>
      </c>
      <c r="C133" s="18">
        <f>download!C134</f>
        <v>0</v>
      </c>
      <c r="D133" s="18">
        <f>download!D134</f>
        <v>0</v>
      </c>
      <c r="E133" s="18">
        <f>download!E134</f>
        <v>0</v>
      </c>
      <c r="F133" s="18">
        <f>download!F134</f>
        <v>0</v>
      </c>
      <c r="G133" s="18">
        <f>download!G134</f>
        <v>0</v>
      </c>
      <c r="H133" s="18">
        <f>download!H134</f>
        <v>0</v>
      </c>
      <c r="I133" s="18">
        <f>download!I134</f>
        <v>0</v>
      </c>
      <c r="J133" s="18">
        <f>download!J134</f>
        <v>0</v>
      </c>
      <c r="K133" s="18">
        <f>download!K134</f>
        <v>0</v>
      </c>
      <c r="L133" s="18">
        <f>download!L134</f>
        <v>0</v>
      </c>
      <c r="M133" s="18">
        <f>download!M134</f>
        <v>0</v>
      </c>
      <c r="N133" s="18">
        <f>download!N134</f>
        <v>183.7</v>
      </c>
      <c r="O133" s="18">
        <f>download!O134</f>
        <v>0</v>
      </c>
      <c r="P133" s="18">
        <f>download!P134</f>
        <v>0</v>
      </c>
      <c r="Q133" s="18">
        <f>download!Q134</f>
        <v>0</v>
      </c>
      <c r="R133" s="18">
        <f>download!R134</f>
        <v>0</v>
      </c>
      <c r="S133" s="18">
        <f>download!S134</f>
        <v>0</v>
      </c>
      <c r="T133" s="18">
        <f>download!T134</f>
        <v>0</v>
      </c>
      <c r="U133" s="18">
        <f>download!U134</f>
        <v>0</v>
      </c>
      <c r="V133" s="18">
        <f>download!V134</f>
        <v>0</v>
      </c>
      <c r="W133" s="18">
        <f>download!W134</f>
        <v>0</v>
      </c>
      <c r="X133" s="18">
        <f>download!X134</f>
        <v>0</v>
      </c>
      <c r="Y133" s="18">
        <f>download!Y134</f>
        <v>0</v>
      </c>
      <c r="Z133" s="18">
        <f>download!Z134</f>
        <v>0</v>
      </c>
      <c r="AA133" s="18">
        <f>download!AA134</f>
        <v>0</v>
      </c>
      <c r="AB133" s="18">
        <f>download!AB134</f>
        <v>0</v>
      </c>
      <c r="AC133" s="18">
        <f>download!AC134</f>
        <v>0</v>
      </c>
      <c r="AD133" s="18">
        <f>download!AD134</f>
        <v>0</v>
      </c>
      <c r="AE133" s="18">
        <f>download!AE134</f>
        <v>0</v>
      </c>
      <c r="AF133" s="18">
        <f>download!AF134</f>
        <v>0</v>
      </c>
      <c r="AG133" s="18">
        <f>download!AG134</f>
        <v>0</v>
      </c>
      <c r="AH133" s="18">
        <f>download!AH134</f>
        <v>-28.9</v>
      </c>
      <c r="AI133" s="18">
        <f>download!AI134</f>
        <v>0</v>
      </c>
      <c r="AJ133" s="18">
        <f>download!AJ134</f>
        <v>0</v>
      </c>
      <c r="AK133" s="18">
        <f>download!AK134</f>
        <v>0</v>
      </c>
      <c r="AL133" s="18">
        <f>download!AL134</f>
        <v>0</v>
      </c>
      <c r="AM133" s="18">
        <f>download!AM134</f>
        <v>0</v>
      </c>
      <c r="AN133" s="18">
        <f>download!AN134</f>
        <v>0</v>
      </c>
      <c r="AO133" s="18">
        <f>download!AO134</f>
        <v>0</v>
      </c>
      <c r="AP133" s="18">
        <f>download!AP134</f>
        <v>0</v>
      </c>
      <c r="AQ133" s="18">
        <f>download!AQ134</f>
        <v>0</v>
      </c>
      <c r="AR133" s="18">
        <f>download!AR134</f>
        <v>0</v>
      </c>
      <c r="AS133" s="18">
        <f>download!AS134</f>
        <v>0</v>
      </c>
      <c r="AT133" s="18">
        <f>download!AT134</f>
        <v>0</v>
      </c>
      <c r="AU133" s="18">
        <f>download!AU134</f>
        <v>0</v>
      </c>
      <c r="AV133" s="18">
        <f>download!AV134</f>
        <v>0</v>
      </c>
      <c r="AW133" s="51">
        <f>download!AW133</f>
        <v>0</v>
      </c>
      <c r="AX133" s="18">
        <f>download!AX134</f>
        <v>0</v>
      </c>
      <c r="AY133" s="18">
        <f>download!AY134</f>
        <v>0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2">
      <c r="A134" s="124" t="str">
        <f>download!A135</f>
        <v>Nov, 2010</v>
      </c>
      <c r="B134" s="18">
        <f>download!B135</f>
        <v>0</v>
      </c>
      <c r="C134" s="18">
        <f>download!C135</f>
        <v>0</v>
      </c>
      <c r="D134" s="18">
        <f>download!D135</f>
        <v>0</v>
      </c>
      <c r="E134" s="18">
        <f>download!E135</f>
        <v>0</v>
      </c>
      <c r="F134" s="18">
        <f>download!F135</f>
        <v>0</v>
      </c>
      <c r="G134" s="18">
        <f>download!G135</f>
        <v>0</v>
      </c>
      <c r="H134" s="18">
        <f>download!H135</f>
        <v>0</v>
      </c>
      <c r="I134" s="18">
        <f>download!I135</f>
        <v>0</v>
      </c>
      <c r="J134" s="18">
        <f>download!J135</f>
        <v>0</v>
      </c>
      <c r="K134" s="18">
        <f>download!K135</f>
        <v>0</v>
      </c>
      <c r="L134" s="18">
        <f>download!L135</f>
        <v>0</v>
      </c>
      <c r="M134" s="18">
        <f>download!M135</f>
        <v>0</v>
      </c>
      <c r="N134" s="18">
        <f>download!N135</f>
        <v>187.4</v>
      </c>
      <c r="O134" s="18">
        <f>download!O135</f>
        <v>0</v>
      </c>
      <c r="P134" s="18">
        <f>download!P135</f>
        <v>0</v>
      </c>
      <c r="Q134" s="18">
        <f>download!Q135</f>
        <v>0</v>
      </c>
      <c r="R134" s="18">
        <f>download!R135</f>
        <v>0</v>
      </c>
      <c r="S134" s="18">
        <f>download!S135</f>
        <v>0</v>
      </c>
      <c r="T134" s="18">
        <f>download!T135</f>
        <v>0</v>
      </c>
      <c r="U134" s="18">
        <f>download!U135</f>
        <v>0</v>
      </c>
      <c r="V134" s="18">
        <f>download!V135</f>
        <v>0</v>
      </c>
      <c r="W134" s="18">
        <f>download!W135</f>
        <v>0</v>
      </c>
      <c r="X134" s="18">
        <f>download!X135</f>
        <v>0</v>
      </c>
      <c r="Y134" s="18">
        <f>download!Y135</f>
        <v>0</v>
      </c>
      <c r="Z134" s="18">
        <f>download!Z135</f>
        <v>0</v>
      </c>
      <c r="AA134" s="18">
        <f>download!AA135</f>
        <v>0</v>
      </c>
      <c r="AB134" s="18">
        <f>download!AB135</f>
        <v>0</v>
      </c>
      <c r="AC134" s="18">
        <f>download!AC135</f>
        <v>0</v>
      </c>
      <c r="AD134" s="18">
        <f>download!AD135</f>
        <v>0</v>
      </c>
      <c r="AE134" s="18">
        <f>download!AE135</f>
        <v>0</v>
      </c>
      <c r="AF134" s="18">
        <f>download!AF135</f>
        <v>0</v>
      </c>
      <c r="AG134" s="18">
        <f>download!AG135</f>
        <v>0</v>
      </c>
      <c r="AH134" s="18">
        <f>download!AH135</f>
        <v>-108.9</v>
      </c>
      <c r="AI134" s="18">
        <f>download!AI135</f>
        <v>0</v>
      </c>
      <c r="AJ134" s="18">
        <f>download!AJ135</f>
        <v>0</v>
      </c>
      <c r="AK134" s="18">
        <f>download!AK135</f>
        <v>0</v>
      </c>
      <c r="AL134" s="18">
        <f>download!AL135</f>
        <v>0</v>
      </c>
      <c r="AM134" s="18">
        <f>download!AM135</f>
        <v>0</v>
      </c>
      <c r="AN134" s="18">
        <f>download!AN135</f>
        <v>0</v>
      </c>
      <c r="AO134" s="18">
        <f>download!AO135</f>
        <v>0</v>
      </c>
      <c r="AP134" s="18">
        <f>download!AP135</f>
        <v>0</v>
      </c>
      <c r="AQ134" s="18">
        <f>download!AQ135</f>
        <v>0</v>
      </c>
      <c r="AR134" s="18">
        <f>download!AR135</f>
        <v>0</v>
      </c>
      <c r="AS134" s="18">
        <f>download!AS135</f>
        <v>0</v>
      </c>
      <c r="AT134" s="18">
        <f>download!AT135</f>
        <v>0</v>
      </c>
      <c r="AU134" s="18">
        <f>download!AU135</f>
        <v>0</v>
      </c>
      <c r="AV134" s="18">
        <f>download!AV135</f>
        <v>0</v>
      </c>
      <c r="AW134" s="51">
        <f>download!AW134</f>
        <v>0</v>
      </c>
      <c r="AX134" s="18">
        <f>download!AX135</f>
        <v>0</v>
      </c>
      <c r="AY134" s="18">
        <f>download!AY135</f>
        <v>0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2">
      <c r="A135" s="124" t="str">
        <f>download!A136</f>
        <v>Dec, 2010</v>
      </c>
      <c r="B135" s="18">
        <f>download!B136</f>
        <v>0</v>
      </c>
      <c r="C135" s="18">
        <f>download!C136</f>
        <v>0</v>
      </c>
      <c r="D135" s="18">
        <f>download!D136</f>
        <v>0</v>
      </c>
      <c r="E135" s="18">
        <f>download!E136</f>
        <v>0</v>
      </c>
      <c r="F135" s="18">
        <f>download!F136</f>
        <v>0</v>
      </c>
      <c r="G135" s="18">
        <f>download!G136</f>
        <v>0</v>
      </c>
      <c r="H135" s="18">
        <f>download!H136</f>
        <v>0</v>
      </c>
      <c r="I135" s="18">
        <f>download!I136</f>
        <v>0</v>
      </c>
      <c r="J135" s="18">
        <f>download!J136</f>
        <v>0</v>
      </c>
      <c r="K135" s="18">
        <f>download!K136</f>
        <v>0</v>
      </c>
      <c r="L135" s="18">
        <f>download!L136</f>
        <v>0</v>
      </c>
      <c r="M135" s="18">
        <f>download!M136</f>
        <v>0</v>
      </c>
      <c r="N135" s="18">
        <f>download!N136</f>
        <v>192.6</v>
      </c>
      <c r="O135" s="18">
        <f>download!O136</f>
        <v>0</v>
      </c>
      <c r="P135" s="18">
        <f>download!P136</f>
        <v>0</v>
      </c>
      <c r="Q135" s="18">
        <f>download!Q136</f>
        <v>0</v>
      </c>
      <c r="R135" s="18">
        <f>download!R136</f>
        <v>0</v>
      </c>
      <c r="S135" s="18">
        <f>download!S136</f>
        <v>0</v>
      </c>
      <c r="T135" s="18">
        <f>download!T136</f>
        <v>0</v>
      </c>
      <c r="U135" s="18">
        <f>download!U136</f>
        <v>0</v>
      </c>
      <c r="V135" s="18">
        <f>download!V136</f>
        <v>0</v>
      </c>
      <c r="W135" s="18">
        <f>download!W136</f>
        <v>0</v>
      </c>
      <c r="X135" s="18">
        <f>download!X136</f>
        <v>0</v>
      </c>
      <c r="Y135" s="18">
        <f>download!Y136</f>
        <v>0</v>
      </c>
      <c r="Z135" s="18">
        <f>download!Z136</f>
        <v>0</v>
      </c>
      <c r="AA135" s="18">
        <f>download!AA136</f>
        <v>0</v>
      </c>
      <c r="AB135" s="18">
        <f>download!AB136</f>
        <v>0</v>
      </c>
      <c r="AC135" s="18">
        <f>download!AC136</f>
        <v>0</v>
      </c>
      <c r="AD135" s="18">
        <f>download!AD136</f>
        <v>0</v>
      </c>
      <c r="AE135" s="18">
        <f>download!AE136</f>
        <v>0</v>
      </c>
      <c r="AF135" s="18">
        <f>download!AF136</f>
        <v>0</v>
      </c>
      <c r="AG135" s="18">
        <f>download!AG136</f>
        <v>0</v>
      </c>
      <c r="AH135" s="18">
        <f>download!AH136</f>
        <v>-111.9</v>
      </c>
      <c r="AI135" s="18">
        <f>download!AI136</f>
        <v>0</v>
      </c>
      <c r="AJ135" s="18">
        <f>download!AJ136</f>
        <v>0</v>
      </c>
      <c r="AK135" s="18">
        <f>download!AK136</f>
        <v>0</v>
      </c>
      <c r="AL135" s="18">
        <f>download!AL136</f>
        <v>0</v>
      </c>
      <c r="AM135" s="18">
        <f>download!AM136</f>
        <v>0</v>
      </c>
      <c r="AN135" s="18">
        <f>download!AN136</f>
        <v>0</v>
      </c>
      <c r="AO135" s="18">
        <f>download!AO136</f>
        <v>0</v>
      </c>
      <c r="AP135" s="18">
        <f>download!AP136</f>
        <v>0</v>
      </c>
      <c r="AQ135" s="18">
        <f>download!AQ136</f>
        <v>0</v>
      </c>
      <c r="AR135" s="18">
        <f>download!AR136</f>
        <v>0</v>
      </c>
      <c r="AS135" s="18">
        <f>download!AS136</f>
        <v>0</v>
      </c>
      <c r="AT135" s="18">
        <f>download!AT136</f>
        <v>0</v>
      </c>
      <c r="AU135" s="18">
        <f>download!AU136</f>
        <v>0</v>
      </c>
      <c r="AV135" s="18">
        <f>download!AV136</f>
        <v>0</v>
      </c>
      <c r="AW135" s="51">
        <f>download!AW135</f>
        <v>0</v>
      </c>
      <c r="AX135" s="18">
        <f>download!AX136</f>
        <v>0</v>
      </c>
      <c r="AY135" s="18">
        <f>download!AY136</f>
        <v>0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2">
      <c r="A136" s="124" t="str">
        <f>download!A137</f>
        <v>Jan, 2011</v>
      </c>
      <c r="B136" s="18">
        <f>download!B137</f>
        <v>0</v>
      </c>
      <c r="C136" s="18">
        <f>download!C137</f>
        <v>0</v>
      </c>
      <c r="D136" s="18">
        <f>download!D137</f>
        <v>0</v>
      </c>
      <c r="E136" s="18">
        <f>download!E137</f>
        <v>0</v>
      </c>
      <c r="F136" s="18">
        <f>download!F137</f>
        <v>0</v>
      </c>
      <c r="G136" s="18">
        <f>download!G137</f>
        <v>0</v>
      </c>
      <c r="H136" s="18">
        <f>download!H137</f>
        <v>0</v>
      </c>
      <c r="I136" s="18">
        <f>download!I137</f>
        <v>0</v>
      </c>
      <c r="J136" s="18">
        <f>download!J137</f>
        <v>0</v>
      </c>
      <c r="K136" s="18">
        <f>download!K137</f>
        <v>0</v>
      </c>
      <c r="L136" s="18">
        <f>download!L137</f>
        <v>0</v>
      </c>
      <c r="M136" s="18">
        <f>download!M137</f>
        <v>0</v>
      </c>
      <c r="N136" s="18">
        <f>download!N137</f>
        <v>191.5</v>
      </c>
      <c r="O136" s="18">
        <f>download!O137</f>
        <v>0</v>
      </c>
      <c r="P136" s="18">
        <f>download!P137</f>
        <v>0</v>
      </c>
      <c r="Q136" s="18">
        <f>download!Q137</f>
        <v>0</v>
      </c>
      <c r="R136" s="18">
        <f>download!R137</f>
        <v>0</v>
      </c>
      <c r="S136" s="18">
        <f>download!S137</f>
        <v>0</v>
      </c>
      <c r="T136" s="18">
        <f>download!T137</f>
        <v>0</v>
      </c>
      <c r="U136" s="18">
        <f>download!U137</f>
        <v>0</v>
      </c>
      <c r="V136" s="18">
        <f>download!V137</f>
        <v>0</v>
      </c>
      <c r="W136" s="18">
        <f>download!W137</f>
        <v>0</v>
      </c>
      <c r="X136" s="18">
        <f>download!X137</f>
        <v>0</v>
      </c>
      <c r="Y136" s="18">
        <f>download!Y137</f>
        <v>0</v>
      </c>
      <c r="Z136" s="18">
        <f>download!Z137</f>
        <v>0</v>
      </c>
      <c r="AA136" s="18">
        <f>download!AA137</f>
        <v>0</v>
      </c>
      <c r="AB136" s="18">
        <f>download!AB137</f>
        <v>0</v>
      </c>
      <c r="AC136" s="18">
        <f>download!AC137</f>
        <v>0</v>
      </c>
      <c r="AD136" s="18">
        <f>download!AD137</f>
        <v>0</v>
      </c>
      <c r="AE136" s="18">
        <f>download!AE137</f>
        <v>0</v>
      </c>
      <c r="AF136" s="18">
        <f>download!AF137</f>
        <v>0</v>
      </c>
      <c r="AG136" s="18">
        <f>download!AG137</f>
        <v>0</v>
      </c>
      <c r="AH136" s="18">
        <f>download!AH137</f>
        <v>-111.2</v>
      </c>
      <c r="AI136" s="18">
        <f>download!AI137</f>
        <v>0</v>
      </c>
      <c r="AJ136" s="18">
        <f>download!AJ137</f>
        <v>0</v>
      </c>
      <c r="AK136" s="18">
        <f>download!AK137</f>
        <v>0</v>
      </c>
      <c r="AL136" s="18">
        <f>download!AL137</f>
        <v>0</v>
      </c>
      <c r="AM136" s="18">
        <f>download!AM137</f>
        <v>0</v>
      </c>
      <c r="AN136" s="18">
        <f>download!AN137</f>
        <v>0</v>
      </c>
      <c r="AO136" s="18">
        <f>download!AO137</f>
        <v>0</v>
      </c>
      <c r="AP136" s="18">
        <f>download!AP137</f>
        <v>0</v>
      </c>
      <c r="AQ136" s="18">
        <f>download!AQ137</f>
        <v>0</v>
      </c>
      <c r="AR136" s="18">
        <f>download!AR137</f>
        <v>0</v>
      </c>
      <c r="AS136" s="18">
        <f>download!AS137</f>
        <v>0</v>
      </c>
      <c r="AT136" s="18">
        <f>download!AT137</f>
        <v>0</v>
      </c>
      <c r="AU136" s="18">
        <f>download!AU137</f>
        <v>0</v>
      </c>
      <c r="AV136" s="18">
        <f>download!AV137</f>
        <v>0</v>
      </c>
      <c r="AW136" s="51">
        <f>download!AW136</f>
        <v>0</v>
      </c>
      <c r="AX136" s="18">
        <f>download!AX137</f>
        <v>0</v>
      </c>
      <c r="AY136" s="18">
        <f>download!AY137</f>
        <v>0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2">
      <c r="A137" s="124" t="str">
        <f>download!A138</f>
        <v>Feb, 2011</v>
      </c>
      <c r="B137" s="18">
        <f>download!B138</f>
        <v>0</v>
      </c>
      <c r="C137" s="18">
        <f>download!C138</f>
        <v>0</v>
      </c>
      <c r="D137" s="18">
        <f>download!D138</f>
        <v>0</v>
      </c>
      <c r="E137" s="18">
        <f>download!E138</f>
        <v>0</v>
      </c>
      <c r="F137" s="18">
        <f>download!F138</f>
        <v>0</v>
      </c>
      <c r="G137" s="18">
        <f>download!G138</f>
        <v>0</v>
      </c>
      <c r="H137" s="18">
        <f>download!H138</f>
        <v>0</v>
      </c>
      <c r="I137" s="18">
        <f>download!I138</f>
        <v>0</v>
      </c>
      <c r="J137" s="18">
        <f>download!J138</f>
        <v>0</v>
      </c>
      <c r="K137" s="18">
        <f>download!K138</f>
        <v>0</v>
      </c>
      <c r="L137" s="18">
        <f>download!L138</f>
        <v>0</v>
      </c>
      <c r="M137" s="18">
        <f>download!M138</f>
        <v>0</v>
      </c>
      <c r="N137" s="18">
        <f>download!N138</f>
        <v>171.9</v>
      </c>
      <c r="O137" s="18">
        <f>download!O138</f>
        <v>0</v>
      </c>
      <c r="P137" s="18">
        <f>download!P138</f>
        <v>0</v>
      </c>
      <c r="Q137" s="18">
        <f>download!Q138</f>
        <v>0</v>
      </c>
      <c r="R137" s="18">
        <f>download!R138</f>
        <v>0</v>
      </c>
      <c r="S137" s="18">
        <f>download!S138</f>
        <v>0</v>
      </c>
      <c r="T137" s="18">
        <f>download!T138</f>
        <v>0</v>
      </c>
      <c r="U137" s="18">
        <f>download!U138</f>
        <v>0</v>
      </c>
      <c r="V137" s="18">
        <f>download!V138</f>
        <v>0</v>
      </c>
      <c r="W137" s="18">
        <f>download!W138</f>
        <v>0</v>
      </c>
      <c r="X137" s="18">
        <f>download!X138</f>
        <v>0</v>
      </c>
      <c r="Y137" s="18">
        <f>download!Y138</f>
        <v>0</v>
      </c>
      <c r="Z137" s="18">
        <f>download!Z138</f>
        <v>0</v>
      </c>
      <c r="AA137" s="18">
        <f>download!AA138</f>
        <v>0</v>
      </c>
      <c r="AB137" s="18">
        <f>download!AB138</f>
        <v>0</v>
      </c>
      <c r="AC137" s="18">
        <f>download!AC138</f>
        <v>0</v>
      </c>
      <c r="AD137" s="18">
        <f>download!AD138</f>
        <v>0</v>
      </c>
      <c r="AE137" s="18">
        <f>download!AE138</f>
        <v>0</v>
      </c>
      <c r="AF137" s="18">
        <f>download!AF138</f>
        <v>0</v>
      </c>
      <c r="AG137" s="18">
        <f>download!AG138</f>
        <v>0</v>
      </c>
      <c r="AH137" s="18">
        <f>download!AH138</f>
        <v>-99.9</v>
      </c>
      <c r="AI137" s="18">
        <f>download!AI138</f>
        <v>0</v>
      </c>
      <c r="AJ137" s="18">
        <f>download!AJ138</f>
        <v>0</v>
      </c>
      <c r="AK137" s="18">
        <f>download!AK138</f>
        <v>0</v>
      </c>
      <c r="AL137" s="18">
        <f>download!AL138</f>
        <v>0</v>
      </c>
      <c r="AM137" s="18">
        <f>download!AM138</f>
        <v>0</v>
      </c>
      <c r="AN137" s="18">
        <f>download!AN138</f>
        <v>0</v>
      </c>
      <c r="AO137" s="18">
        <f>download!AO138</f>
        <v>0</v>
      </c>
      <c r="AP137" s="18">
        <f>download!AP138</f>
        <v>0</v>
      </c>
      <c r="AQ137" s="18">
        <f>download!AQ138</f>
        <v>0</v>
      </c>
      <c r="AR137" s="18">
        <f>download!AR138</f>
        <v>0</v>
      </c>
      <c r="AS137" s="18">
        <f>download!AS138</f>
        <v>0</v>
      </c>
      <c r="AT137" s="18">
        <f>download!AT138</f>
        <v>0</v>
      </c>
      <c r="AU137" s="18">
        <f>download!AU138</f>
        <v>0</v>
      </c>
      <c r="AV137" s="18">
        <f>download!AV138</f>
        <v>0</v>
      </c>
      <c r="AW137" s="51">
        <f>download!AW137</f>
        <v>0</v>
      </c>
      <c r="AX137" s="18">
        <f>download!AX138</f>
        <v>0</v>
      </c>
      <c r="AY137" s="18">
        <f>download!AY138</f>
        <v>0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2">
      <c r="A138" s="124" t="str">
        <f>download!A139</f>
        <v>Mar, 2011</v>
      </c>
      <c r="B138" s="18">
        <f>download!B139</f>
        <v>0</v>
      </c>
      <c r="C138" s="18">
        <f>download!C139</f>
        <v>0</v>
      </c>
      <c r="D138" s="18">
        <f>download!D139</f>
        <v>0</v>
      </c>
      <c r="E138" s="18">
        <f>download!E139</f>
        <v>0</v>
      </c>
      <c r="F138" s="18">
        <f>download!F139</f>
        <v>0</v>
      </c>
      <c r="G138" s="18">
        <f>download!G139</f>
        <v>0</v>
      </c>
      <c r="H138" s="18">
        <f>download!H139</f>
        <v>0</v>
      </c>
      <c r="I138" s="18">
        <f>download!I139</f>
        <v>0</v>
      </c>
      <c r="J138" s="18">
        <f>download!J139</f>
        <v>0</v>
      </c>
      <c r="K138" s="18">
        <f>download!K139</f>
        <v>0</v>
      </c>
      <c r="L138" s="18">
        <f>download!L139</f>
        <v>0</v>
      </c>
      <c r="M138" s="18">
        <f>download!M139</f>
        <v>0</v>
      </c>
      <c r="N138" s="18">
        <f>download!N139</f>
        <v>189.3</v>
      </c>
      <c r="O138" s="18">
        <f>download!O139</f>
        <v>0</v>
      </c>
      <c r="P138" s="18">
        <f>download!P139</f>
        <v>0</v>
      </c>
      <c r="Q138" s="18">
        <f>download!Q139</f>
        <v>0</v>
      </c>
      <c r="R138" s="18">
        <f>download!R139</f>
        <v>0</v>
      </c>
      <c r="S138" s="18">
        <f>download!S139</f>
        <v>0</v>
      </c>
      <c r="T138" s="18">
        <f>download!T139</f>
        <v>0</v>
      </c>
      <c r="U138" s="18">
        <f>download!U139</f>
        <v>0</v>
      </c>
      <c r="V138" s="18">
        <f>download!V139</f>
        <v>0</v>
      </c>
      <c r="W138" s="18">
        <f>download!W139</f>
        <v>0</v>
      </c>
      <c r="X138" s="18">
        <f>download!X139</f>
        <v>0</v>
      </c>
      <c r="Y138" s="18">
        <f>download!Y139</f>
        <v>0</v>
      </c>
      <c r="Z138" s="18">
        <f>download!Z139</f>
        <v>0</v>
      </c>
      <c r="AA138" s="18">
        <f>download!AA139</f>
        <v>0</v>
      </c>
      <c r="AB138" s="18">
        <f>download!AB139</f>
        <v>0</v>
      </c>
      <c r="AC138" s="18">
        <f>download!AC139</f>
        <v>0</v>
      </c>
      <c r="AD138" s="18">
        <f>download!AD139</f>
        <v>0</v>
      </c>
      <c r="AE138" s="18">
        <f>download!AE139</f>
        <v>0</v>
      </c>
      <c r="AF138" s="18">
        <f>download!AF139</f>
        <v>0</v>
      </c>
      <c r="AG138" s="18">
        <f>download!AG139</f>
        <v>0</v>
      </c>
      <c r="AH138" s="18">
        <f>download!AH139</f>
        <v>-110</v>
      </c>
      <c r="AI138" s="18">
        <f>download!AI139</f>
        <v>0</v>
      </c>
      <c r="AJ138" s="18">
        <f>download!AJ139</f>
        <v>0</v>
      </c>
      <c r="AK138" s="18">
        <f>download!AK139</f>
        <v>0</v>
      </c>
      <c r="AL138" s="18">
        <f>download!AL139</f>
        <v>0</v>
      </c>
      <c r="AM138" s="18">
        <f>download!AM139</f>
        <v>0</v>
      </c>
      <c r="AN138" s="18">
        <f>download!AN139</f>
        <v>0</v>
      </c>
      <c r="AO138" s="18">
        <f>download!AO139</f>
        <v>0</v>
      </c>
      <c r="AP138" s="18">
        <f>download!AP139</f>
        <v>0</v>
      </c>
      <c r="AQ138" s="18">
        <f>download!AQ139</f>
        <v>0</v>
      </c>
      <c r="AR138" s="18">
        <f>download!AR139</f>
        <v>0</v>
      </c>
      <c r="AS138" s="18">
        <f>download!AS139</f>
        <v>0</v>
      </c>
      <c r="AT138" s="18">
        <f>download!AT139</f>
        <v>0</v>
      </c>
      <c r="AU138" s="18">
        <f>download!AU139</f>
        <v>0</v>
      </c>
      <c r="AV138" s="18">
        <f>download!AV139</f>
        <v>0</v>
      </c>
      <c r="AW138" s="51">
        <f>download!AW138</f>
        <v>0</v>
      </c>
      <c r="AX138" s="18">
        <f>download!AX139</f>
        <v>0</v>
      </c>
      <c r="AY138" s="18">
        <f>download!AY139</f>
        <v>0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2">
      <c r="A139" s="124" t="str">
        <f>download!A140</f>
        <v>Apr, 2011</v>
      </c>
      <c r="B139" s="18">
        <f>download!B140</f>
        <v>0</v>
      </c>
      <c r="C139" s="18">
        <f>download!C140</f>
        <v>0</v>
      </c>
      <c r="D139" s="18">
        <f>download!D140</f>
        <v>0</v>
      </c>
      <c r="E139" s="18">
        <f>download!E140</f>
        <v>0</v>
      </c>
      <c r="F139" s="18">
        <f>download!F140</f>
        <v>0</v>
      </c>
      <c r="G139" s="18">
        <f>download!G140</f>
        <v>0</v>
      </c>
      <c r="H139" s="18">
        <f>download!H140</f>
        <v>0</v>
      </c>
      <c r="I139" s="18">
        <f>download!I140</f>
        <v>0</v>
      </c>
      <c r="J139" s="18">
        <f>download!J140</f>
        <v>0</v>
      </c>
      <c r="K139" s="18">
        <f>download!K140</f>
        <v>0</v>
      </c>
      <c r="L139" s="18">
        <f>download!L140</f>
        <v>0</v>
      </c>
      <c r="M139" s="18">
        <f>download!M140</f>
        <v>0</v>
      </c>
      <c r="N139" s="18">
        <f>download!N140</f>
        <v>182.2</v>
      </c>
      <c r="O139" s="18">
        <f>download!O140</f>
        <v>0</v>
      </c>
      <c r="P139" s="18">
        <f>download!P140</f>
        <v>0</v>
      </c>
      <c r="Q139" s="18">
        <f>download!Q140</f>
        <v>0</v>
      </c>
      <c r="R139" s="18">
        <f>download!R140</f>
        <v>0</v>
      </c>
      <c r="S139" s="18">
        <f>download!S140</f>
        <v>0</v>
      </c>
      <c r="T139" s="18">
        <f>download!T140</f>
        <v>0</v>
      </c>
      <c r="U139" s="18">
        <f>download!U140</f>
        <v>0</v>
      </c>
      <c r="V139" s="18">
        <f>download!V140</f>
        <v>0</v>
      </c>
      <c r="W139" s="18">
        <f>download!W140</f>
        <v>0</v>
      </c>
      <c r="X139" s="18">
        <f>download!X140</f>
        <v>0</v>
      </c>
      <c r="Y139" s="18">
        <f>download!Y140</f>
        <v>0</v>
      </c>
      <c r="Z139" s="18">
        <f>download!Z140</f>
        <v>0</v>
      </c>
      <c r="AA139" s="18">
        <f>download!AA140</f>
        <v>0</v>
      </c>
      <c r="AB139" s="18">
        <f>download!AB140</f>
        <v>0</v>
      </c>
      <c r="AC139" s="18">
        <f>download!AC140</f>
        <v>0</v>
      </c>
      <c r="AD139" s="18">
        <f>download!AD140</f>
        <v>0</v>
      </c>
      <c r="AE139" s="18">
        <f>download!AE140</f>
        <v>0</v>
      </c>
      <c r="AF139" s="18">
        <f>download!AF140</f>
        <v>0</v>
      </c>
      <c r="AG139" s="18">
        <f>download!AG140</f>
        <v>0</v>
      </c>
      <c r="AH139" s="18">
        <f>download!AH140</f>
        <v>-105.8</v>
      </c>
      <c r="AI139" s="18">
        <f>download!AI140</f>
        <v>0</v>
      </c>
      <c r="AJ139" s="18">
        <f>download!AJ140</f>
        <v>0</v>
      </c>
      <c r="AK139" s="18">
        <f>download!AK140</f>
        <v>0</v>
      </c>
      <c r="AL139" s="18">
        <f>download!AL140</f>
        <v>0</v>
      </c>
      <c r="AM139" s="18">
        <f>download!AM140</f>
        <v>0</v>
      </c>
      <c r="AN139" s="18">
        <f>download!AN140</f>
        <v>0</v>
      </c>
      <c r="AO139" s="18">
        <f>download!AO140</f>
        <v>0</v>
      </c>
      <c r="AP139" s="18">
        <f>download!AP140</f>
        <v>0</v>
      </c>
      <c r="AQ139" s="18">
        <f>download!AQ140</f>
        <v>0</v>
      </c>
      <c r="AR139" s="18">
        <f>download!AR140</f>
        <v>0</v>
      </c>
      <c r="AS139" s="18">
        <f>download!AS140</f>
        <v>0</v>
      </c>
      <c r="AT139" s="18">
        <f>download!AT140</f>
        <v>0</v>
      </c>
      <c r="AU139" s="18">
        <f>download!AU140</f>
        <v>0</v>
      </c>
      <c r="AV139" s="18">
        <f>download!AV140</f>
        <v>0</v>
      </c>
      <c r="AW139" s="51">
        <f>download!AW139</f>
        <v>0</v>
      </c>
      <c r="AX139" s="18">
        <f>download!AX140</f>
        <v>0</v>
      </c>
      <c r="AY139" s="18">
        <f>download!AY140</f>
        <v>0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2">
      <c r="A140" s="124" t="str">
        <f>download!A141</f>
        <v>May, 2011</v>
      </c>
      <c r="B140" s="18">
        <f>download!B141</f>
        <v>0</v>
      </c>
      <c r="C140" s="18">
        <f>download!C141</f>
        <v>0</v>
      </c>
      <c r="D140" s="18">
        <f>download!D141</f>
        <v>0</v>
      </c>
      <c r="E140" s="18">
        <f>download!E141</f>
        <v>0</v>
      </c>
      <c r="F140" s="18">
        <f>download!F141</f>
        <v>0</v>
      </c>
      <c r="G140" s="18">
        <f>download!G141</f>
        <v>0</v>
      </c>
      <c r="H140" s="18">
        <f>download!H141</f>
        <v>0</v>
      </c>
      <c r="I140" s="18">
        <f>download!I141</f>
        <v>0</v>
      </c>
      <c r="J140" s="18">
        <f>download!J141</f>
        <v>0</v>
      </c>
      <c r="K140" s="18">
        <f>download!K141</f>
        <v>0</v>
      </c>
      <c r="L140" s="18">
        <f>download!L141</f>
        <v>0</v>
      </c>
      <c r="M140" s="18">
        <f>download!M141</f>
        <v>0</v>
      </c>
      <c r="N140" s="18">
        <f>download!N141</f>
        <v>176.5</v>
      </c>
      <c r="O140" s="18">
        <f>download!O141</f>
        <v>0</v>
      </c>
      <c r="P140" s="18">
        <f>download!P141</f>
        <v>0</v>
      </c>
      <c r="Q140" s="18">
        <f>download!Q141</f>
        <v>0</v>
      </c>
      <c r="R140" s="18">
        <f>download!R141</f>
        <v>0</v>
      </c>
      <c r="S140" s="18">
        <f>download!S141</f>
        <v>0</v>
      </c>
      <c r="T140" s="18">
        <f>download!T141</f>
        <v>0</v>
      </c>
      <c r="U140" s="18">
        <f>download!U141</f>
        <v>0</v>
      </c>
      <c r="V140" s="18">
        <f>download!V141</f>
        <v>0</v>
      </c>
      <c r="W140" s="18">
        <f>download!W141</f>
        <v>0</v>
      </c>
      <c r="X140" s="18">
        <f>download!X141</f>
        <v>0</v>
      </c>
      <c r="Y140" s="18">
        <f>download!Y141</f>
        <v>0</v>
      </c>
      <c r="Z140" s="18">
        <f>download!Z141</f>
        <v>0</v>
      </c>
      <c r="AA140" s="18">
        <f>download!AA141</f>
        <v>0</v>
      </c>
      <c r="AB140" s="18">
        <f>download!AB141</f>
        <v>0</v>
      </c>
      <c r="AC140" s="18">
        <f>download!AC141</f>
        <v>0</v>
      </c>
      <c r="AD140" s="18">
        <f>download!AD141</f>
        <v>0</v>
      </c>
      <c r="AE140" s="18">
        <f>download!AE141</f>
        <v>0</v>
      </c>
      <c r="AF140" s="18">
        <f>download!AF141</f>
        <v>0</v>
      </c>
      <c r="AG140" s="18">
        <f>download!AG141</f>
        <v>0</v>
      </c>
      <c r="AH140" s="18">
        <f>download!AH141</f>
        <v>-27.7</v>
      </c>
      <c r="AI140" s="18">
        <f>download!AI141</f>
        <v>0</v>
      </c>
      <c r="AJ140" s="18">
        <f>download!AJ141</f>
        <v>0</v>
      </c>
      <c r="AK140" s="18">
        <f>download!AK141</f>
        <v>0</v>
      </c>
      <c r="AL140" s="18">
        <f>download!AL141</f>
        <v>0</v>
      </c>
      <c r="AM140" s="18">
        <f>download!AM141</f>
        <v>0</v>
      </c>
      <c r="AN140" s="18">
        <f>download!AN141</f>
        <v>0</v>
      </c>
      <c r="AO140" s="18">
        <f>download!AO141</f>
        <v>0</v>
      </c>
      <c r="AP140" s="18">
        <f>download!AP141</f>
        <v>0</v>
      </c>
      <c r="AQ140" s="18">
        <f>download!AQ141</f>
        <v>0</v>
      </c>
      <c r="AR140" s="18">
        <f>download!AR141</f>
        <v>0</v>
      </c>
      <c r="AS140" s="18">
        <f>download!AS141</f>
        <v>0</v>
      </c>
      <c r="AT140" s="18">
        <f>download!AT141</f>
        <v>0</v>
      </c>
      <c r="AU140" s="18">
        <f>download!AU141</f>
        <v>0</v>
      </c>
      <c r="AV140" s="18">
        <f>download!AV141</f>
        <v>0</v>
      </c>
      <c r="AW140" s="51">
        <f>download!AW140</f>
        <v>0</v>
      </c>
      <c r="AX140" s="18">
        <f>download!AX141</f>
        <v>0</v>
      </c>
      <c r="AY140" s="18">
        <f>download!AY141</f>
        <v>0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2">
      <c r="A141" s="124" t="str">
        <f>download!A142</f>
        <v>Jun, 2011</v>
      </c>
      <c r="B141" s="18">
        <f>download!B142</f>
        <v>0</v>
      </c>
      <c r="C141" s="18">
        <f>download!C142</f>
        <v>0</v>
      </c>
      <c r="D141" s="18">
        <f>download!D142</f>
        <v>0</v>
      </c>
      <c r="E141" s="18">
        <f>download!E142</f>
        <v>0</v>
      </c>
      <c r="F141" s="18">
        <f>download!F142</f>
        <v>0</v>
      </c>
      <c r="G141" s="18">
        <f>download!G142</f>
        <v>0</v>
      </c>
      <c r="H141" s="18">
        <f>download!H142</f>
        <v>0</v>
      </c>
      <c r="I141" s="18">
        <f>download!I142</f>
        <v>0</v>
      </c>
      <c r="J141" s="18">
        <f>download!J142</f>
        <v>0</v>
      </c>
      <c r="K141" s="18">
        <f>download!K142</f>
        <v>0</v>
      </c>
      <c r="L141" s="18">
        <f>download!L142</f>
        <v>0</v>
      </c>
      <c r="M141" s="18">
        <f>download!M142</f>
        <v>0</v>
      </c>
      <c r="N141" s="18">
        <f>download!N142</f>
        <v>180.2</v>
      </c>
      <c r="O141" s="18">
        <f>download!O142</f>
        <v>0</v>
      </c>
      <c r="P141" s="18">
        <f>download!P142</f>
        <v>0</v>
      </c>
      <c r="Q141" s="18">
        <f>download!Q142</f>
        <v>0</v>
      </c>
      <c r="R141" s="18">
        <f>download!R142</f>
        <v>0</v>
      </c>
      <c r="S141" s="18">
        <f>download!S142</f>
        <v>0</v>
      </c>
      <c r="T141" s="18">
        <f>download!T142</f>
        <v>0</v>
      </c>
      <c r="U141" s="18">
        <f>download!U142</f>
        <v>0</v>
      </c>
      <c r="V141" s="18">
        <f>download!V142</f>
        <v>0</v>
      </c>
      <c r="W141" s="18">
        <f>download!W142</f>
        <v>0</v>
      </c>
      <c r="X141" s="18">
        <f>download!X142</f>
        <v>0</v>
      </c>
      <c r="Y141" s="18">
        <f>download!Y142</f>
        <v>0</v>
      </c>
      <c r="Z141" s="18">
        <f>download!Z142</f>
        <v>0</v>
      </c>
      <c r="AA141" s="18">
        <f>download!AA142</f>
        <v>0</v>
      </c>
      <c r="AB141" s="18">
        <f>download!AB142</f>
        <v>0</v>
      </c>
      <c r="AC141" s="18">
        <f>download!AC142</f>
        <v>0</v>
      </c>
      <c r="AD141" s="18">
        <f>download!AD142</f>
        <v>0</v>
      </c>
      <c r="AE141" s="18">
        <f>download!AE142</f>
        <v>0</v>
      </c>
      <c r="AF141" s="18">
        <f>download!AF142</f>
        <v>0</v>
      </c>
      <c r="AG141" s="18">
        <f>download!AG142</f>
        <v>0</v>
      </c>
      <c r="AH141" s="18">
        <f>download!AH142</f>
        <v>-104.6</v>
      </c>
      <c r="AI141" s="18">
        <f>download!AI142</f>
        <v>0</v>
      </c>
      <c r="AJ141" s="18">
        <f>download!AJ142</f>
        <v>0</v>
      </c>
      <c r="AK141" s="18">
        <f>download!AK142</f>
        <v>0</v>
      </c>
      <c r="AL141" s="18">
        <f>download!AL142</f>
        <v>0</v>
      </c>
      <c r="AM141" s="18">
        <f>download!AM142</f>
        <v>0</v>
      </c>
      <c r="AN141" s="18">
        <f>download!AN142</f>
        <v>0</v>
      </c>
      <c r="AO141" s="18">
        <f>download!AO142</f>
        <v>0</v>
      </c>
      <c r="AP141" s="18">
        <f>download!AP142</f>
        <v>0</v>
      </c>
      <c r="AQ141" s="18">
        <f>download!AQ142</f>
        <v>0</v>
      </c>
      <c r="AR141" s="18">
        <f>download!AR142</f>
        <v>0</v>
      </c>
      <c r="AS141" s="18">
        <f>download!AS142</f>
        <v>0</v>
      </c>
      <c r="AT141" s="18">
        <f>download!AT142</f>
        <v>0</v>
      </c>
      <c r="AU141" s="18">
        <f>download!AU142</f>
        <v>0</v>
      </c>
      <c r="AV141" s="18">
        <f>download!AV142</f>
        <v>0</v>
      </c>
      <c r="AW141" s="51">
        <f>download!AW141</f>
        <v>0</v>
      </c>
      <c r="AX141" s="18">
        <f>download!AX142</f>
        <v>0</v>
      </c>
      <c r="AY141" s="18">
        <f>download!AY142</f>
        <v>0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2">
      <c r="A142" s="124" t="str">
        <f>download!A143</f>
        <v>Jul, 2011</v>
      </c>
      <c r="B142" s="18">
        <f>download!B143</f>
        <v>0</v>
      </c>
      <c r="C142" s="18">
        <f>download!C143</f>
        <v>0</v>
      </c>
      <c r="D142" s="18">
        <f>download!D143</f>
        <v>0</v>
      </c>
      <c r="E142" s="18">
        <f>download!E143</f>
        <v>0</v>
      </c>
      <c r="F142" s="18">
        <f>download!F143</f>
        <v>0</v>
      </c>
      <c r="G142" s="18">
        <f>download!G143</f>
        <v>0</v>
      </c>
      <c r="H142" s="18">
        <f>download!H143</f>
        <v>0</v>
      </c>
      <c r="I142" s="18">
        <f>download!I143</f>
        <v>0</v>
      </c>
      <c r="J142" s="18">
        <f>download!J143</f>
        <v>0</v>
      </c>
      <c r="K142" s="18">
        <f>download!K143</f>
        <v>0</v>
      </c>
      <c r="L142" s="18">
        <f>download!L143</f>
        <v>0</v>
      </c>
      <c r="M142" s="18">
        <f>download!M143</f>
        <v>0</v>
      </c>
      <c r="N142" s="18">
        <f>download!N143</f>
        <v>185.2</v>
      </c>
      <c r="O142" s="18">
        <f>download!O143</f>
        <v>0</v>
      </c>
      <c r="P142" s="18">
        <f>download!P143</f>
        <v>0</v>
      </c>
      <c r="Q142" s="18">
        <f>download!Q143</f>
        <v>0</v>
      </c>
      <c r="R142" s="18">
        <f>download!R143</f>
        <v>0</v>
      </c>
      <c r="S142" s="18">
        <f>download!S143</f>
        <v>0</v>
      </c>
      <c r="T142" s="18">
        <f>download!T143</f>
        <v>0</v>
      </c>
      <c r="U142" s="18">
        <f>download!U143</f>
        <v>0</v>
      </c>
      <c r="V142" s="18">
        <f>download!V143</f>
        <v>0</v>
      </c>
      <c r="W142" s="18">
        <f>download!W143</f>
        <v>0</v>
      </c>
      <c r="X142" s="18">
        <f>download!X143</f>
        <v>0</v>
      </c>
      <c r="Y142" s="18">
        <f>download!Y143</f>
        <v>0</v>
      </c>
      <c r="Z142" s="18">
        <f>download!Z143</f>
        <v>0</v>
      </c>
      <c r="AA142" s="18">
        <f>download!AA143</f>
        <v>0</v>
      </c>
      <c r="AB142" s="18">
        <f>download!AB143</f>
        <v>0</v>
      </c>
      <c r="AC142" s="18">
        <f>download!AC143</f>
        <v>0</v>
      </c>
      <c r="AD142" s="18">
        <f>download!AD143</f>
        <v>0</v>
      </c>
      <c r="AE142" s="18">
        <f>download!AE143</f>
        <v>0</v>
      </c>
      <c r="AF142" s="18">
        <f>download!AF143</f>
        <v>0</v>
      </c>
      <c r="AG142" s="18">
        <f>download!AG143</f>
        <v>0</v>
      </c>
      <c r="AH142" s="18">
        <f>download!AH143</f>
        <v>-107.6</v>
      </c>
      <c r="AI142" s="18">
        <f>download!AI143</f>
        <v>0</v>
      </c>
      <c r="AJ142" s="18">
        <f>download!AJ143</f>
        <v>0</v>
      </c>
      <c r="AK142" s="18">
        <f>download!AK143</f>
        <v>0</v>
      </c>
      <c r="AL142" s="18">
        <f>download!AL143</f>
        <v>0</v>
      </c>
      <c r="AM142" s="18">
        <f>download!AM143</f>
        <v>0</v>
      </c>
      <c r="AN142" s="18">
        <f>download!AN143</f>
        <v>0</v>
      </c>
      <c r="AO142" s="18">
        <f>download!AO143</f>
        <v>0</v>
      </c>
      <c r="AP142" s="18">
        <f>download!AP143</f>
        <v>0</v>
      </c>
      <c r="AQ142" s="18">
        <f>download!AQ143</f>
        <v>0</v>
      </c>
      <c r="AR142" s="18">
        <f>download!AR143</f>
        <v>0</v>
      </c>
      <c r="AS142" s="18">
        <f>download!AS143</f>
        <v>0</v>
      </c>
      <c r="AT142" s="18">
        <f>download!AT143</f>
        <v>0</v>
      </c>
      <c r="AU142" s="18">
        <f>download!AU143</f>
        <v>0</v>
      </c>
      <c r="AV142" s="18">
        <f>download!AV143</f>
        <v>0</v>
      </c>
      <c r="AW142" s="51">
        <f>download!AW142</f>
        <v>0</v>
      </c>
      <c r="AX142" s="18">
        <f>download!AX143</f>
        <v>0</v>
      </c>
      <c r="AY142" s="18">
        <f>download!AY143</f>
        <v>0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2">
      <c r="A143" s="124" t="str">
        <f>download!A144</f>
        <v>Aug, 2011</v>
      </c>
      <c r="B143" s="18">
        <f>download!B144</f>
        <v>0</v>
      </c>
      <c r="C143" s="18">
        <f>download!C144</f>
        <v>0</v>
      </c>
      <c r="D143" s="18">
        <f>download!D144</f>
        <v>0</v>
      </c>
      <c r="E143" s="18">
        <f>download!E144</f>
        <v>0</v>
      </c>
      <c r="F143" s="18">
        <f>download!F144</f>
        <v>0</v>
      </c>
      <c r="G143" s="18">
        <f>download!G144</f>
        <v>0</v>
      </c>
      <c r="H143" s="18">
        <f>download!H144</f>
        <v>0</v>
      </c>
      <c r="I143" s="18">
        <f>download!I144</f>
        <v>0</v>
      </c>
      <c r="J143" s="18">
        <f>download!J144</f>
        <v>0</v>
      </c>
      <c r="K143" s="18">
        <f>download!K144</f>
        <v>0</v>
      </c>
      <c r="L143" s="18">
        <f>download!L144</f>
        <v>0</v>
      </c>
      <c r="M143" s="18">
        <f>download!M144</f>
        <v>0</v>
      </c>
      <c r="N143" s="18">
        <f>download!N144</f>
        <v>184.1</v>
      </c>
      <c r="O143" s="18">
        <f>download!O144</f>
        <v>0</v>
      </c>
      <c r="P143" s="18">
        <f>download!P144</f>
        <v>0</v>
      </c>
      <c r="Q143" s="18">
        <f>download!Q144</f>
        <v>0</v>
      </c>
      <c r="R143" s="18">
        <f>download!R144</f>
        <v>0</v>
      </c>
      <c r="S143" s="18">
        <f>download!S144</f>
        <v>0</v>
      </c>
      <c r="T143" s="18">
        <f>download!T144</f>
        <v>0</v>
      </c>
      <c r="U143" s="18">
        <f>download!U144</f>
        <v>0</v>
      </c>
      <c r="V143" s="18">
        <f>download!V144</f>
        <v>0</v>
      </c>
      <c r="W143" s="18">
        <f>download!W144</f>
        <v>0</v>
      </c>
      <c r="X143" s="18">
        <f>download!X144</f>
        <v>0</v>
      </c>
      <c r="Y143" s="18">
        <f>download!Y144</f>
        <v>0</v>
      </c>
      <c r="Z143" s="18">
        <f>download!Z144</f>
        <v>0</v>
      </c>
      <c r="AA143" s="18">
        <f>download!AA144</f>
        <v>0</v>
      </c>
      <c r="AB143" s="18">
        <f>download!AB144</f>
        <v>0</v>
      </c>
      <c r="AC143" s="18">
        <f>download!AC144</f>
        <v>0</v>
      </c>
      <c r="AD143" s="18">
        <f>download!AD144</f>
        <v>0</v>
      </c>
      <c r="AE143" s="18">
        <f>download!AE144</f>
        <v>0</v>
      </c>
      <c r="AF143" s="18">
        <f>download!AF144</f>
        <v>0</v>
      </c>
      <c r="AG143" s="18">
        <f>download!AG144</f>
        <v>0</v>
      </c>
      <c r="AH143" s="18">
        <f>download!AH144</f>
        <v>-107</v>
      </c>
      <c r="AI143" s="18">
        <f>download!AI144</f>
        <v>0</v>
      </c>
      <c r="AJ143" s="18">
        <f>download!AJ144</f>
        <v>0</v>
      </c>
      <c r="AK143" s="18">
        <f>download!AK144</f>
        <v>0</v>
      </c>
      <c r="AL143" s="18">
        <f>download!AL144</f>
        <v>0</v>
      </c>
      <c r="AM143" s="18">
        <f>download!AM144</f>
        <v>0</v>
      </c>
      <c r="AN143" s="18">
        <f>download!AN144</f>
        <v>0</v>
      </c>
      <c r="AO143" s="18">
        <f>download!AO144</f>
        <v>0</v>
      </c>
      <c r="AP143" s="18">
        <f>download!AP144</f>
        <v>0</v>
      </c>
      <c r="AQ143" s="18">
        <f>download!AQ144</f>
        <v>0</v>
      </c>
      <c r="AR143" s="18">
        <f>download!AR144</f>
        <v>0</v>
      </c>
      <c r="AS143" s="18">
        <f>download!AS144</f>
        <v>0</v>
      </c>
      <c r="AT143" s="18">
        <f>download!AT144</f>
        <v>0</v>
      </c>
      <c r="AU143" s="18">
        <f>download!AU144</f>
        <v>0</v>
      </c>
      <c r="AV143" s="18">
        <f>download!AV144</f>
        <v>0</v>
      </c>
      <c r="AW143" s="51">
        <f>download!AW143</f>
        <v>0</v>
      </c>
      <c r="AX143" s="18">
        <f>download!AX144</f>
        <v>0</v>
      </c>
      <c r="AY143" s="18">
        <f>download!AY144</f>
        <v>0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2">
      <c r="A144" s="124" t="str">
        <f>download!A145</f>
        <v>Sep, 2011</v>
      </c>
      <c r="B144" s="18">
        <f>download!B145</f>
        <v>0</v>
      </c>
      <c r="C144" s="18">
        <f>download!C145</f>
        <v>0</v>
      </c>
      <c r="D144" s="18">
        <f>download!D145</f>
        <v>0</v>
      </c>
      <c r="E144" s="18">
        <f>download!E145</f>
        <v>0</v>
      </c>
      <c r="F144" s="18">
        <f>download!F145</f>
        <v>0</v>
      </c>
      <c r="G144" s="18">
        <f>download!G145</f>
        <v>0</v>
      </c>
      <c r="H144" s="18">
        <f>download!H145</f>
        <v>0</v>
      </c>
      <c r="I144" s="18">
        <f>download!I145</f>
        <v>0</v>
      </c>
      <c r="J144" s="18">
        <f>download!J145</f>
        <v>0</v>
      </c>
      <c r="K144" s="18">
        <f>download!K145</f>
        <v>0</v>
      </c>
      <c r="L144" s="18">
        <f>download!L145</f>
        <v>0</v>
      </c>
      <c r="M144" s="18">
        <f>download!M145</f>
        <v>0</v>
      </c>
      <c r="N144" s="18">
        <f>download!N145</f>
        <v>177.2</v>
      </c>
      <c r="O144" s="18">
        <f>download!O145</f>
        <v>0</v>
      </c>
      <c r="P144" s="18">
        <f>download!P145</f>
        <v>0</v>
      </c>
      <c r="Q144" s="18">
        <f>download!Q145</f>
        <v>0</v>
      </c>
      <c r="R144" s="18">
        <f>download!R145</f>
        <v>0</v>
      </c>
      <c r="S144" s="18">
        <f>download!S145</f>
        <v>0</v>
      </c>
      <c r="T144" s="18">
        <f>download!T145</f>
        <v>0</v>
      </c>
      <c r="U144" s="18">
        <f>download!U145</f>
        <v>0</v>
      </c>
      <c r="V144" s="18">
        <f>download!V145</f>
        <v>0</v>
      </c>
      <c r="W144" s="18">
        <f>download!W145</f>
        <v>0</v>
      </c>
      <c r="X144" s="18">
        <f>download!X145</f>
        <v>0</v>
      </c>
      <c r="Y144" s="18">
        <f>download!Y145</f>
        <v>0</v>
      </c>
      <c r="Z144" s="18">
        <f>download!Z145</f>
        <v>0</v>
      </c>
      <c r="AA144" s="18">
        <f>download!AA145</f>
        <v>0</v>
      </c>
      <c r="AB144" s="18">
        <f>download!AB145</f>
        <v>0</v>
      </c>
      <c r="AC144" s="18">
        <f>download!AC145</f>
        <v>0</v>
      </c>
      <c r="AD144" s="18">
        <f>download!AD145</f>
        <v>0</v>
      </c>
      <c r="AE144" s="18">
        <f>download!AE145</f>
        <v>0</v>
      </c>
      <c r="AF144" s="18">
        <f>download!AF145</f>
        <v>0</v>
      </c>
      <c r="AG144" s="18">
        <f>download!AG145</f>
        <v>0</v>
      </c>
      <c r="AH144" s="18">
        <f>download!AH145</f>
        <v>-102.9</v>
      </c>
      <c r="AI144" s="18">
        <f>download!AI145</f>
        <v>0</v>
      </c>
      <c r="AJ144" s="18">
        <f>download!AJ145</f>
        <v>0</v>
      </c>
      <c r="AK144" s="18">
        <f>download!AK145</f>
        <v>0</v>
      </c>
      <c r="AL144" s="18">
        <f>download!AL145</f>
        <v>0</v>
      </c>
      <c r="AM144" s="18">
        <f>download!AM145</f>
        <v>0</v>
      </c>
      <c r="AN144" s="18">
        <f>download!AN145</f>
        <v>0</v>
      </c>
      <c r="AO144" s="18">
        <f>download!AO145</f>
        <v>0</v>
      </c>
      <c r="AP144" s="18">
        <f>download!AP145</f>
        <v>0</v>
      </c>
      <c r="AQ144" s="18">
        <f>download!AQ145</f>
        <v>0</v>
      </c>
      <c r="AR144" s="18">
        <f>download!AR145</f>
        <v>0</v>
      </c>
      <c r="AS144" s="18">
        <f>download!AS145</f>
        <v>0</v>
      </c>
      <c r="AT144" s="18">
        <f>download!AT145</f>
        <v>0</v>
      </c>
      <c r="AU144" s="18">
        <f>download!AU145</f>
        <v>0</v>
      </c>
      <c r="AV144" s="18">
        <f>download!AV145</f>
        <v>0</v>
      </c>
      <c r="AW144" s="51">
        <f>download!AW144</f>
        <v>0</v>
      </c>
      <c r="AX144" s="18">
        <f>download!AX145</f>
        <v>0</v>
      </c>
      <c r="AY144" s="18">
        <f>download!AY145</f>
        <v>0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2">
      <c r="A145" s="124" t="str">
        <f>download!A146</f>
        <v>Oct, 2011</v>
      </c>
      <c r="B145" s="18">
        <f>download!B146</f>
        <v>0</v>
      </c>
      <c r="C145" s="18">
        <f>download!C146</f>
        <v>0</v>
      </c>
      <c r="D145" s="18">
        <f>download!D146</f>
        <v>0</v>
      </c>
      <c r="E145" s="18">
        <f>download!E146</f>
        <v>0</v>
      </c>
      <c r="F145" s="18">
        <f>download!F146</f>
        <v>0</v>
      </c>
      <c r="G145" s="18">
        <f>download!G146</f>
        <v>0</v>
      </c>
      <c r="H145" s="18">
        <f>download!H146</f>
        <v>0</v>
      </c>
      <c r="I145" s="18">
        <f>download!I146</f>
        <v>0</v>
      </c>
      <c r="J145" s="18">
        <f>download!J146</f>
        <v>0</v>
      </c>
      <c r="K145" s="18">
        <f>download!K146</f>
        <v>0</v>
      </c>
      <c r="L145" s="18">
        <f>download!L146</f>
        <v>0</v>
      </c>
      <c r="M145" s="18">
        <f>download!M146</f>
        <v>0</v>
      </c>
      <c r="N145" s="18">
        <f>download!N146</f>
        <v>171.8</v>
      </c>
      <c r="O145" s="18">
        <f>download!O146</f>
        <v>0</v>
      </c>
      <c r="P145" s="18">
        <f>download!P146</f>
        <v>0</v>
      </c>
      <c r="Q145" s="18">
        <f>download!Q146</f>
        <v>0</v>
      </c>
      <c r="R145" s="18">
        <f>download!R146</f>
        <v>0</v>
      </c>
      <c r="S145" s="18">
        <f>download!S146</f>
        <v>0</v>
      </c>
      <c r="T145" s="18">
        <f>download!T146</f>
        <v>0</v>
      </c>
      <c r="U145" s="18">
        <f>download!U146</f>
        <v>0</v>
      </c>
      <c r="V145" s="18">
        <f>download!V146</f>
        <v>0</v>
      </c>
      <c r="W145" s="18">
        <f>download!W146</f>
        <v>0</v>
      </c>
      <c r="X145" s="18">
        <f>download!X146</f>
        <v>0</v>
      </c>
      <c r="Y145" s="18">
        <f>download!Y146</f>
        <v>0</v>
      </c>
      <c r="Z145" s="18">
        <f>download!Z146</f>
        <v>0</v>
      </c>
      <c r="AA145" s="18">
        <f>download!AA146</f>
        <v>0</v>
      </c>
      <c r="AB145" s="18">
        <f>download!AB146</f>
        <v>0</v>
      </c>
      <c r="AC145" s="18">
        <f>download!AC146</f>
        <v>0</v>
      </c>
      <c r="AD145" s="18">
        <f>download!AD146</f>
        <v>0</v>
      </c>
      <c r="AE145" s="18">
        <f>download!AE146</f>
        <v>0</v>
      </c>
      <c r="AF145" s="18">
        <f>download!AF146</f>
        <v>0</v>
      </c>
      <c r="AG145" s="18">
        <f>download!AG146</f>
        <v>0</v>
      </c>
      <c r="AH145" s="18">
        <f>download!AH146</f>
        <v>-27</v>
      </c>
      <c r="AI145" s="18">
        <f>download!AI146</f>
        <v>0</v>
      </c>
      <c r="AJ145" s="18">
        <f>download!AJ146</f>
        <v>0</v>
      </c>
      <c r="AK145" s="18">
        <f>download!AK146</f>
        <v>0</v>
      </c>
      <c r="AL145" s="18">
        <f>download!AL146</f>
        <v>0</v>
      </c>
      <c r="AM145" s="18">
        <f>download!AM146</f>
        <v>0</v>
      </c>
      <c r="AN145" s="18">
        <f>download!AN146</f>
        <v>0</v>
      </c>
      <c r="AO145" s="18">
        <f>download!AO146</f>
        <v>0</v>
      </c>
      <c r="AP145" s="18">
        <f>download!AP146</f>
        <v>0</v>
      </c>
      <c r="AQ145" s="18">
        <f>download!AQ146</f>
        <v>0</v>
      </c>
      <c r="AR145" s="18">
        <f>download!AR146</f>
        <v>0</v>
      </c>
      <c r="AS145" s="18">
        <f>download!AS146</f>
        <v>0</v>
      </c>
      <c r="AT145" s="18">
        <f>download!AT146</f>
        <v>0</v>
      </c>
      <c r="AU145" s="18">
        <f>download!AU146</f>
        <v>0</v>
      </c>
      <c r="AV145" s="18">
        <f>download!AV146</f>
        <v>0</v>
      </c>
      <c r="AW145" s="51">
        <f>download!AW145</f>
        <v>0</v>
      </c>
      <c r="AX145" s="18">
        <f>download!AX146</f>
        <v>0</v>
      </c>
      <c r="AY145" s="18">
        <f>download!AY146</f>
        <v>0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2">
      <c r="A146" s="124" t="str">
        <f>download!A147</f>
        <v>Nov, 2011</v>
      </c>
      <c r="B146" s="18">
        <f>download!B147</f>
        <v>0</v>
      </c>
      <c r="C146" s="18">
        <f>download!C147</f>
        <v>0</v>
      </c>
      <c r="D146" s="18">
        <f>download!D147</f>
        <v>0</v>
      </c>
      <c r="E146" s="18">
        <f>download!E147</f>
        <v>0</v>
      </c>
      <c r="F146" s="18">
        <f>download!F147</f>
        <v>0</v>
      </c>
      <c r="G146" s="18">
        <f>download!G147</f>
        <v>0</v>
      </c>
      <c r="H146" s="18">
        <f>download!H147</f>
        <v>0</v>
      </c>
      <c r="I146" s="18">
        <f>download!I147</f>
        <v>0</v>
      </c>
      <c r="J146" s="18">
        <f>download!J147</f>
        <v>0</v>
      </c>
      <c r="K146" s="18">
        <f>download!K147</f>
        <v>0</v>
      </c>
      <c r="L146" s="18">
        <f>download!L147</f>
        <v>0</v>
      </c>
      <c r="M146" s="18">
        <f>download!M147</f>
        <v>0</v>
      </c>
      <c r="N146" s="18">
        <f>download!N147</f>
        <v>175.3</v>
      </c>
      <c r="O146" s="18">
        <f>download!O147</f>
        <v>0</v>
      </c>
      <c r="P146" s="18">
        <f>download!P147</f>
        <v>0</v>
      </c>
      <c r="Q146" s="18">
        <f>download!Q147</f>
        <v>0</v>
      </c>
      <c r="R146" s="18">
        <f>download!R147</f>
        <v>0</v>
      </c>
      <c r="S146" s="18">
        <f>download!S147</f>
        <v>0</v>
      </c>
      <c r="T146" s="18">
        <f>download!T147</f>
        <v>0</v>
      </c>
      <c r="U146" s="18">
        <f>download!U147</f>
        <v>0</v>
      </c>
      <c r="V146" s="18">
        <f>download!V147</f>
        <v>0</v>
      </c>
      <c r="W146" s="18">
        <f>download!W147</f>
        <v>0</v>
      </c>
      <c r="X146" s="18">
        <f>download!X147</f>
        <v>0</v>
      </c>
      <c r="Y146" s="18">
        <f>download!Y147</f>
        <v>0</v>
      </c>
      <c r="Z146" s="18">
        <f>download!Z147</f>
        <v>0</v>
      </c>
      <c r="AA146" s="18">
        <f>download!AA147</f>
        <v>0</v>
      </c>
      <c r="AB146" s="18">
        <f>download!AB147</f>
        <v>0</v>
      </c>
      <c r="AC146" s="18">
        <f>download!AC147</f>
        <v>0</v>
      </c>
      <c r="AD146" s="18">
        <f>download!AD147</f>
        <v>0</v>
      </c>
      <c r="AE146" s="18">
        <f>download!AE147</f>
        <v>0</v>
      </c>
      <c r="AF146" s="18">
        <f>download!AF147</f>
        <v>0</v>
      </c>
      <c r="AG146" s="18">
        <f>download!AG147</f>
        <v>0</v>
      </c>
      <c r="AH146" s="18">
        <f>download!AH147</f>
        <v>-101.8</v>
      </c>
      <c r="AI146" s="18">
        <f>download!AI147</f>
        <v>0</v>
      </c>
      <c r="AJ146" s="18">
        <f>download!AJ147</f>
        <v>0</v>
      </c>
      <c r="AK146" s="18">
        <f>download!AK147</f>
        <v>0</v>
      </c>
      <c r="AL146" s="18">
        <f>download!AL147</f>
        <v>0</v>
      </c>
      <c r="AM146" s="18">
        <f>download!AM147</f>
        <v>0</v>
      </c>
      <c r="AN146" s="18">
        <f>download!AN147</f>
        <v>0</v>
      </c>
      <c r="AO146" s="18">
        <f>download!AO147</f>
        <v>0</v>
      </c>
      <c r="AP146" s="18">
        <f>download!AP147</f>
        <v>0</v>
      </c>
      <c r="AQ146" s="18">
        <f>download!AQ147</f>
        <v>0</v>
      </c>
      <c r="AR146" s="18">
        <f>download!AR147</f>
        <v>0</v>
      </c>
      <c r="AS146" s="18">
        <f>download!AS147</f>
        <v>0</v>
      </c>
      <c r="AT146" s="18">
        <f>download!AT147</f>
        <v>0</v>
      </c>
      <c r="AU146" s="18">
        <f>download!AU147</f>
        <v>0</v>
      </c>
      <c r="AV146" s="18">
        <f>download!AV147</f>
        <v>0</v>
      </c>
      <c r="AW146" s="51">
        <f>download!AW146</f>
        <v>0</v>
      </c>
      <c r="AX146" s="18">
        <f>download!AX147</f>
        <v>0</v>
      </c>
      <c r="AY146" s="18">
        <f>download!AY147</f>
        <v>0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2">
      <c r="A147" s="124" t="str">
        <f>download!A148</f>
        <v>Dec, 2011</v>
      </c>
      <c r="B147" s="18">
        <f>download!B148</f>
        <v>0</v>
      </c>
      <c r="C147" s="18">
        <f>download!C148</f>
        <v>0</v>
      </c>
      <c r="D147" s="18">
        <f>download!D148</f>
        <v>0</v>
      </c>
      <c r="E147" s="18">
        <f>download!E148</f>
        <v>0</v>
      </c>
      <c r="F147" s="18">
        <f>download!F148</f>
        <v>0</v>
      </c>
      <c r="G147" s="18">
        <f>download!G148</f>
        <v>0</v>
      </c>
      <c r="H147" s="18">
        <f>download!H148</f>
        <v>0</v>
      </c>
      <c r="I147" s="18">
        <f>download!I148</f>
        <v>0</v>
      </c>
      <c r="J147" s="18">
        <f>download!J148</f>
        <v>0</v>
      </c>
      <c r="K147" s="18">
        <f>download!K148</f>
        <v>0</v>
      </c>
      <c r="L147" s="18">
        <f>download!L148</f>
        <v>0</v>
      </c>
      <c r="M147" s="18">
        <f>download!M148</f>
        <v>0</v>
      </c>
      <c r="N147" s="18">
        <f>download!N148</f>
        <v>180.2</v>
      </c>
      <c r="O147" s="18">
        <f>download!O148</f>
        <v>0</v>
      </c>
      <c r="P147" s="18">
        <f>download!P148</f>
        <v>0</v>
      </c>
      <c r="Q147" s="18">
        <f>download!Q148</f>
        <v>0</v>
      </c>
      <c r="R147" s="18">
        <f>download!R148</f>
        <v>0</v>
      </c>
      <c r="S147" s="18">
        <f>download!S148</f>
        <v>0</v>
      </c>
      <c r="T147" s="18">
        <f>download!T148</f>
        <v>0</v>
      </c>
      <c r="U147" s="18">
        <f>download!U148</f>
        <v>0</v>
      </c>
      <c r="V147" s="18">
        <f>download!V148</f>
        <v>0</v>
      </c>
      <c r="W147" s="18">
        <f>download!W148</f>
        <v>0</v>
      </c>
      <c r="X147" s="18">
        <f>download!X148</f>
        <v>0</v>
      </c>
      <c r="Y147" s="18">
        <f>download!Y148</f>
        <v>0</v>
      </c>
      <c r="Z147" s="18">
        <f>download!Z148</f>
        <v>0</v>
      </c>
      <c r="AA147" s="18">
        <f>download!AA148</f>
        <v>0</v>
      </c>
      <c r="AB147" s="18">
        <f>download!AB148</f>
        <v>0</v>
      </c>
      <c r="AC147" s="18">
        <f>download!AC148</f>
        <v>0</v>
      </c>
      <c r="AD147" s="18">
        <f>download!AD148</f>
        <v>0</v>
      </c>
      <c r="AE147" s="18">
        <f>download!AE148</f>
        <v>0</v>
      </c>
      <c r="AF147" s="18">
        <f>download!AF148</f>
        <v>0</v>
      </c>
      <c r="AG147" s="18">
        <f>download!AG148</f>
        <v>0</v>
      </c>
      <c r="AH147" s="18">
        <f>download!AH148</f>
        <v>-104.6</v>
      </c>
      <c r="AI147" s="18">
        <f>download!AI148</f>
        <v>0</v>
      </c>
      <c r="AJ147" s="18">
        <f>download!AJ148</f>
        <v>0</v>
      </c>
      <c r="AK147" s="18">
        <f>download!AK148</f>
        <v>0</v>
      </c>
      <c r="AL147" s="18">
        <f>download!AL148</f>
        <v>0</v>
      </c>
      <c r="AM147" s="18">
        <f>download!AM148</f>
        <v>0</v>
      </c>
      <c r="AN147" s="18">
        <f>download!AN148</f>
        <v>0</v>
      </c>
      <c r="AO147" s="18">
        <f>download!AO148</f>
        <v>0</v>
      </c>
      <c r="AP147" s="18">
        <f>download!AP148</f>
        <v>0</v>
      </c>
      <c r="AQ147" s="18">
        <f>download!AQ148</f>
        <v>0</v>
      </c>
      <c r="AR147" s="18">
        <f>download!AR148</f>
        <v>0</v>
      </c>
      <c r="AS147" s="18">
        <f>download!AS148</f>
        <v>0</v>
      </c>
      <c r="AT147" s="18">
        <f>download!AT148</f>
        <v>0</v>
      </c>
      <c r="AU147" s="18">
        <f>download!AU148</f>
        <v>0</v>
      </c>
      <c r="AV147" s="18">
        <f>download!AV148</f>
        <v>0</v>
      </c>
      <c r="AW147" s="51">
        <f>download!AW147</f>
        <v>0</v>
      </c>
      <c r="AX147" s="18">
        <f>download!AX148</f>
        <v>0</v>
      </c>
      <c r="AY147" s="18">
        <f>download!AY148</f>
        <v>0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2">
      <c r="A148" s="124" t="str">
        <f>download!A149</f>
        <v>Jan, 2012</v>
      </c>
      <c r="B148" s="18">
        <f>download!B149</f>
        <v>0</v>
      </c>
      <c r="C148" s="18">
        <f>download!C149</f>
        <v>0</v>
      </c>
      <c r="D148" s="18">
        <f>download!D149</f>
        <v>0</v>
      </c>
      <c r="E148" s="18">
        <f>download!E149</f>
        <v>0</v>
      </c>
      <c r="F148" s="18">
        <f>download!F149</f>
        <v>0</v>
      </c>
      <c r="G148" s="18">
        <f>download!G149</f>
        <v>0</v>
      </c>
      <c r="H148" s="18">
        <f>download!H149</f>
        <v>0</v>
      </c>
      <c r="I148" s="18">
        <f>download!I149</f>
        <v>0</v>
      </c>
      <c r="J148" s="18">
        <f>download!J149</f>
        <v>0</v>
      </c>
      <c r="K148" s="18">
        <f>download!K149</f>
        <v>0</v>
      </c>
      <c r="L148" s="18">
        <f>download!L149</f>
        <v>0</v>
      </c>
      <c r="M148" s="18">
        <f>download!M149</f>
        <v>0</v>
      </c>
      <c r="N148" s="18">
        <f>download!N149</f>
        <v>179.2</v>
      </c>
      <c r="O148" s="18">
        <f>download!O149</f>
        <v>0</v>
      </c>
      <c r="P148" s="18">
        <f>download!P149</f>
        <v>0</v>
      </c>
      <c r="Q148" s="18">
        <f>download!Q149</f>
        <v>0</v>
      </c>
      <c r="R148" s="18">
        <f>download!R149</f>
        <v>0</v>
      </c>
      <c r="S148" s="18">
        <f>download!S149</f>
        <v>0</v>
      </c>
      <c r="T148" s="18">
        <f>download!T149</f>
        <v>0</v>
      </c>
      <c r="U148" s="18">
        <f>download!U149</f>
        <v>0</v>
      </c>
      <c r="V148" s="18">
        <f>download!V149</f>
        <v>0</v>
      </c>
      <c r="W148" s="18">
        <f>download!W149</f>
        <v>0</v>
      </c>
      <c r="X148" s="18">
        <f>download!X149</f>
        <v>0</v>
      </c>
      <c r="Y148" s="18">
        <f>download!Y149</f>
        <v>0</v>
      </c>
      <c r="Z148" s="18">
        <f>download!Z149</f>
        <v>0</v>
      </c>
      <c r="AA148" s="18">
        <f>download!AA149</f>
        <v>0</v>
      </c>
      <c r="AB148" s="18">
        <f>download!AB149</f>
        <v>0</v>
      </c>
      <c r="AC148" s="18">
        <f>download!AC149</f>
        <v>0</v>
      </c>
      <c r="AD148" s="18">
        <f>download!AD149</f>
        <v>0</v>
      </c>
      <c r="AE148" s="18">
        <f>download!AE149</f>
        <v>0</v>
      </c>
      <c r="AF148" s="18">
        <f>download!AF149</f>
        <v>0</v>
      </c>
      <c r="AG148" s="18">
        <f>download!AG149</f>
        <v>0</v>
      </c>
      <c r="AH148" s="18">
        <f>download!AH149</f>
        <v>-104.1</v>
      </c>
      <c r="AI148" s="18">
        <f>download!AI149</f>
        <v>0</v>
      </c>
      <c r="AJ148" s="18">
        <f>download!AJ149</f>
        <v>0</v>
      </c>
      <c r="AK148" s="18">
        <f>download!AK149</f>
        <v>0</v>
      </c>
      <c r="AL148" s="18">
        <f>download!AL149</f>
        <v>0</v>
      </c>
      <c r="AM148" s="18">
        <f>download!AM149</f>
        <v>0</v>
      </c>
      <c r="AN148" s="18">
        <f>download!AN149</f>
        <v>0</v>
      </c>
      <c r="AO148" s="18">
        <f>download!AO149</f>
        <v>0</v>
      </c>
      <c r="AP148" s="18">
        <f>download!AP149</f>
        <v>0</v>
      </c>
      <c r="AQ148" s="18">
        <f>download!AQ149</f>
        <v>0</v>
      </c>
      <c r="AR148" s="18">
        <f>download!AR149</f>
        <v>0</v>
      </c>
      <c r="AS148" s="18">
        <f>download!AS149</f>
        <v>0</v>
      </c>
      <c r="AT148" s="18">
        <f>download!AT149</f>
        <v>0</v>
      </c>
      <c r="AU148" s="18">
        <f>download!AU149</f>
        <v>0</v>
      </c>
      <c r="AV148" s="18">
        <f>download!AV149</f>
        <v>0</v>
      </c>
      <c r="AW148" s="51">
        <f>download!AW148</f>
        <v>0</v>
      </c>
      <c r="AX148" s="18">
        <f>download!AX149</f>
        <v>0</v>
      </c>
      <c r="AY148" s="18">
        <f>download!AY149</f>
        <v>0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2">
      <c r="A149" s="124" t="str">
        <f>download!A150</f>
        <v>Feb, 2012</v>
      </c>
      <c r="B149" s="18">
        <f>download!B150</f>
        <v>0</v>
      </c>
      <c r="C149" s="18">
        <f>download!C150</f>
        <v>0</v>
      </c>
      <c r="D149" s="18">
        <f>download!D150</f>
        <v>0</v>
      </c>
      <c r="E149" s="18">
        <f>download!E150</f>
        <v>0</v>
      </c>
      <c r="F149" s="18">
        <f>download!F150</f>
        <v>0</v>
      </c>
      <c r="G149" s="18">
        <f>download!G150</f>
        <v>0</v>
      </c>
      <c r="H149" s="18">
        <f>download!H150</f>
        <v>0</v>
      </c>
      <c r="I149" s="18">
        <f>download!I150</f>
        <v>0</v>
      </c>
      <c r="J149" s="18">
        <f>download!J150</f>
        <v>0</v>
      </c>
      <c r="K149" s="18">
        <f>download!K150</f>
        <v>0</v>
      </c>
      <c r="L149" s="18">
        <f>download!L150</f>
        <v>0</v>
      </c>
      <c r="M149" s="18">
        <f>download!M150</f>
        <v>0</v>
      </c>
      <c r="N149" s="18">
        <f>download!N150</f>
        <v>166.7</v>
      </c>
      <c r="O149" s="18">
        <f>download!O150</f>
        <v>0</v>
      </c>
      <c r="P149" s="18">
        <f>download!P150</f>
        <v>0</v>
      </c>
      <c r="Q149" s="18">
        <f>download!Q150</f>
        <v>0</v>
      </c>
      <c r="R149" s="18">
        <f>download!R150</f>
        <v>0</v>
      </c>
      <c r="S149" s="18">
        <f>download!S150</f>
        <v>0</v>
      </c>
      <c r="T149" s="18">
        <f>download!T150</f>
        <v>0</v>
      </c>
      <c r="U149" s="18">
        <f>download!U150</f>
        <v>0</v>
      </c>
      <c r="V149" s="18">
        <f>download!V150</f>
        <v>0</v>
      </c>
      <c r="W149" s="18">
        <f>download!W150</f>
        <v>0</v>
      </c>
      <c r="X149" s="18">
        <f>download!X150</f>
        <v>0</v>
      </c>
      <c r="Y149" s="18">
        <f>download!Y150</f>
        <v>0</v>
      </c>
      <c r="Z149" s="18">
        <f>download!Z150</f>
        <v>0</v>
      </c>
      <c r="AA149" s="18">
        <f>download!AA150</f>
        <v>0</v>
      </c>
      <c r="AB149" s="18">
        <f>download!AB150</f>
        <v>0</v>
      </c>
      <c r="AC149" s="18">
        <f>download!AC150</f>
        <v>0</v>
      </c>
      <c r="AD149" s="18">
        <f>download!AD150</f>
        <v>0</v>
      </c>
      <c r="AE149" s="18">
        <f>download!AE150</f>
        <v>0</v>
      </c>
      <c r="AF149" s="18">
        <f>download!AF150</f>
        <v>0</v>
      </c>
      <c r="AG149" s="18">
        <f>download!AG150</f>
        <v>0</v>
      </c>
      <c r="AH149" s="18">
        <f>download!AH150</f>
        <v>-96.8</v>
      </c>
      <c r="AI149" s="18">
        <f>download!AI150</f>
        <v>0</v>
      </c>
      <c r="AJ149" s="18">
        <f>download!AJ150</f>
        <v>0</v>
      </c>
      <c r="AK149" s="18">
        <f>download!AK150</f>
        <v>0</v>
      </c>
      <c r="AL149" s="18">
        <f>download!AL150</f>
        <v>0</v>
      </c>
      <c r="AM149" s="18">
        <f>download!AM150</f>
        <v>0</v>
      </c>
      <c r="AN149" s="18">
        <f>download!AN150</f>
        <v>0</v>
      </c>
      <c r="AO149" s="18">
        <f>download!AO150</f>
        <v>0</v>
      </c>
      <c r="AP149" s="18">
        <f>download!AP150</f>
        <v>0</v>
      </c>
      <c r="AQ149" s="18">
        <f>download!AQ150</f>
        <v>0</v>
      </c>
      <c r="AR149" s="18">
        <f>download!AR150</f>
        <v>0</v>
      </c>
      <c r="AS149" s="18">
        <f>download!AS150</f>
        <v>0</v>
      </c>
      <c r="AT149" s="18">
        <f>download!AT150</f>
        <v>0</v>
      </c>
      <c r="AU149" s="18">
        <f>download!AU150</f>
        <v>0</v>
      </c>
      <c r="AV149" s="18">
        <f>download!AV150</f>
        <v>0</v>
      </c>
      <c r="AW149" s="51">
        <f>download!AW149</f>
        <v>0</v>
      </c>
      <c r="AX149" s="18">
        <f>download!AX150</f>
        <v>0</v>
      </c>
      <c r="AY149" s="18">
        <f>download!AY150</f>
        <v>0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2">
      <c r="A150" s="124" t="str">
        <f>download!A151</f>
        <v>Mar, 2012</v>
      </c>
      <c r="B150" s="18">
        <f>download!B151</f>
        <v>0</v>
      </c>
      <c r="C150" s="18">
        <f>download!C151</f>
        <v>0</v>
      </c>
      <c r="D150" s="18">
        <f>download!D151</f>
        <v>0</v>
      </c>
      <c r="E150" s="18">
        <f>download!E151</f>
        <v>0</v>
      </c>
      <c r="F150" s="18">
        <f>download!F151</f>
        <v>0</v>
      </c>
      <c r="G150" s="18">
        <f>download!G151</f>
        <v>0</v>
      </c>
      <c r="H150" s="18">
        <f>download!H151</f>
        <v>0</v>
      </c>
      <c r="I150" s="18">
        <f>download!I151</f>
        <v>0</v>
      </c>
      <c r="J150" s="18">
        <f>download!J151</f>
        <v>0</v>
      </c>
      <c r="K150" s="18">
        <f>download!K151</f>
        <v>0</v>
      </c>
      <c r="L150" s="18">
        <f>download!L151</f>
        <v>0</v>
      </c>
      <c r="M150" s="18">
        <f>download!M151</f>
        <v>0</v>
      </c>
      <c r="N150" s="18">
        <f>download!N151</f>
        <v>177.2</v>
      </c>
      <c r="O150" s="18">
        <f>download!O151</f>
        <v>0</v>
      </c>
      <c r="P150" s="18">
        <f>download!P151</f>
        <v>0</v>
      </c>
      <c r="Q150" s="18">
        <f>download!Q151</f>
        <v>0</v>
      </c>
      <c r="R150" s="18">
        <f>download!R151</f>
        <v>0</v>
      </c>
      <c r="S150" s="18">
        <f>download!S151</f>
        <v>0</v>
      </c>
      <c r="T150" s="18">
        <f>download!T151</f>
        <v>0</v>
      </c>
      <c r="U150" s="18">
        <f>download!U151</f>
        <v>0</v>
      </c>
      <c r="V150" s="18">
        <f>download!V151</f>
        <v>0</v>
      </c>
      <c r="W150" s="18">
        <f>download!W151</f>
        <v>0</v>
      </c>
      <c r="X150" s="18">
        <f>download!X151</f>
        <v>0</v>
      </c>
      <c r="Y150" s="18">
        <f>download!Y151</f>
        <v>0</v>
      </c>
      <c r="Z150" s="18">
        <f>download!Z151</f>
        <v>0</v>
      </c>
      <c r="AA150" s="18">
        <f>download!AA151</f>
        <v>0</v>
      </c>
      <c r="AB150" s="18">
        <f>download!AB151</f>
        <v>0</v>
      </c>
      <c r="AC150" s="18">
        <f>download!AC151</f>
        <v>0</v>
      </c>
      <c r="AD150" s="18">
        <f>download!AD151</f>
        <v>0</v>
      </c>
      <c r="AE150" s="18">
        <f>download!AE151</f>
        <v>0</v>
      </c>
      <c r="AF150" s="18">
        <f>download!AF151</f>
        <v>0</v>
      </c>
      <c r="AG150" s="18">
        <f>download!AG151</f>
        <v>0</v>
      </c>
      <c r="AH150" s="18">
        <f>download!AH151</f>
        <v>-102.9</v>
      </c>
      <c r="AI150" s="18">
        <f>download!AI151</f>
        <v>0</v>
      </c>
      <c r="AJ150" s="18">
        <f>download!AJ151</f>
        <v>0</v>
      </c>
      <c r="AK150" s="18">
        <f>download!AK151</f>
        <v>0</v>
      </c>
      <c r="AL150" s="18">
        <f>download!AL151</f>
        <v>0</v>
      </c>
      <c r="AM150" s="18">
        <f>download!AM151</f>
        <v>0</v>
      </c>
      <c r="AN150" s="18">
        <f>download!AN151</f>
        <v>0</v>
      </c>
      <c r="AO150" s="18">
        <f>download!AO151</f>
        <v>0</v>
      </c>
      <c r="AP150" s="18">
        <f>download!AP151</f>
        <v>0</v>
      </c>
      <c r="AQ150" s="18">
        <f>download!AQ151</f>
        <v>0</v>
      </c>
      <c r="AR150" s="18">
        <f>download!AR151</f>
        <v>0</v>
      </c>
      <c r="AS150" s="18">
        <f>download!AS151</f>
        <v>0</v>
      </c>
      <c r="AT150" s="18">
        <f>download!AT151</f>
        <v>0</v>
      </c>
      <c r="AU150" s="18">
        <f>download!AU151</f>
        <v>0</v>
      </c>
      <c r="AV150" s="18">
        <f>download!AV151</f>
        <v>0</v>
      </c>
      <c r="AW150" s="51">
        <f>download!AW150</f>
        <v>0</v>
      </c>
      <c r="AX150" s="18">
        <f>download!AX151</f>
        <v>0</v>
      </c>
      <c r="AY150" s="18">
        <f>download!AY151</f>
        <v>0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2">
      <c r="A151" s="124" t="str">
        <f>download!A152</f>
        <v>Apr, 2012</v>
      </c>
      <c r="B151" s="18">
        <f>download!B152</f>
        <v>0</v>
      </c>
      <c r="C151" s="18">
        <f>download!C152</f>
        <v>0</v>
      </c>
      <c r="D151" s="18">
        <f>download!D152</f>
        <v>0</v>
      </c>
      <c r="E151" s="18">
        <f>download!E152</f>
        <v>0</v>
      </c>
      <c r="F151" s="18">
        <f>download!F152</f>
        <v>0</v>
      </c>
      <c r="G151" s="18">
        <f>download!G152</f>
        <v>0</v>
      </c>
      <c r="H151" s="18">
        <f>download!H152</f>
        <v>0</v>
      </c>
      <c r="I151" s="18">
        <f>download!I152</f>
        <v>0</v>
      </c>
      <c r="J151" s="18">
        <f>download!J152</f>
        <v>0</v>
      </c>
      <c r="K151" s="18">
        <f>download!K152</f>
        <v>0</v>
      </c>
      <c r="L151" s="18">
        <f>download!L152</f>
        <v>0</v>
      </c>
      <c r="M151" s="18">
        <f>download!M152</f>
        <v>0</v>
      </c>
      <c r="N151" s="18">
        <f>download!N152</f>
        <v>170.5</v>
      </c>
      <c r="O151" s="18">
        <f>download!O152</f>
        <v>0</v>
      </c>
      <c r="P151" s="18">
        <f>download!P152</f>
        <v>0</v>
      </c>
      <c r="Q151" s="18">
        <f>download!Q152</f>
        <v>0</v>
      </c>
      <c r="R151" s="18">
        <f>download!R152</f>
        <v>0</v>
      </c>
      <c r="S151" s="18">
        <f>download!S152</f>
        <v>0</v>
      </c>
      <c r="T151" s="18">
        <f>download!T152</f>
        <v>0</v>
      </c>
      <c r="U151" s="18">
        <f>download!U152</f>
        <v>0</v>
      </c>
      <c r="V151" s="18">
        <f>download!V152</f>
        <v>0</v>
      </c>
      <c r="W151" s="18">
        <f>download!W152</f>
        <v>0</v>
      </c>
      <c r="X151" s="18">
        <f>download!X152</f>
        <v>0</v>
      </c>
      <c r="Y151" s="18">
        <f>download!Y152</f>
        <v>0</v>
      </c>
      <c r="Z151" s="18">
        <f>download!Z152</f>
        <v>0</v>
      </c>
      <c r="AA151" s="18">
        <f>download!AA152</f>
        <v>0</v>
      </c>
      <c r="AB151" s="18">
        <f>download!AB152</f>
        <v>0</v>
      </c>
      <c r="AC151" s="18">
        <f>download!AC152</f>
        <v>0</v>
      </c>
      <c r="AD151" s="18">
        <f>download!AD152</f>
        <v>0</v>
      </c>
      <c r="AE151" s="18">
        <f>download!AE152</f>
        <v>0</v>
      </c>
      <c r="AF151" s="18">
        <f>download!AF152</f>
        <v>0</v>
      </c>
      <c r="AG151" s="18">
        <f>download!AG152</f>
        <v>0</v>
      </c>
      <c r="AH151" s="18">
        <f>download!AH152</f>
        <v>-99.1</v>
      </c>
      <c r="AI151" s="18">
        <f>download!AI152</f>
        <v>0</v>
      </c>
      <c r="AJ151" s="18">
        <f>download!AJ152</f>
        <v>0</v>
      </c>
      <c r="AK151" s="18">
        <f>download!AK152</f>
        <v>0</v>
      </c>
      <c r="AL151" s="18">
        <f>download!AL152</f>
        <v>0</v>
      </c>
      <c r="AM151" s="18">
        <f>download!AM152</f>
        <v>0</v>
      </c>
      <c r="AN151" s="18">
        <f>download!AN152</f>
        <v>0</v>
      </c>
      <c r="AO151" s="18">
        <f>download!AO152</f>
        <v>0</v>
      </c>
      <c r="AP151" s="18">
        <f>download!AP152</f>
        <v>0</v>
      </c>
      <c r="AQ151" s="18">
        <f>download!AQ152</f>
        <v>0</v>
      </c>
      <c r="AR151" s="18">
        <f>download!AR152</f>
        <v>0</v>
      </c>
      <c r="AS151" s="18">
        <f>download!AS152</f>
        <v>0</v>
      </c>
      <c r="AT151" s="18">
        <f>download!AT152</f>
        <v>0</v>
      </c>
      <c r="AU151" s="18">
        <f>download!AU152</f>
        <v>0</v>
      </c>
      <c r="AV151" s="18">
        <f>download!AV152</f>
        <v>0</v>
      </c>
      <c r="AW151" s="51">
        <f>download!AW151</f>
        <v>0</v>
      </c>
      <c r="AX151" s="18">
        <f>download!AX152</f>
        <v>0</v>
      </c>
      <c r="AY151" s="18">
        <f>download!AY152</f>
        <v>0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2">
      <c r="A152" s="124" t="str">
        <f>download!A153</f>
        <v>May, 2012</v>
      </c>
      <c r="B152" s="18">
        <f>download!B153</f>
        <v>0</v>
      </c>
      <c r="C152" s="18">
        <f>download!C153</f>
        <v>0</v>
      </c>
      <c r="D152" s="18">
        <f>download!D153</f>
        <v>0</v>
      </c>
      <c r="E152" s="18">
        <f>download!E153</f>
        <v>0</v>
      </c>
      <c r="F152" s="18">
        <f>download!F153</f>
        <v>0</v>
      </c>
      <c r="G152" s="18">
        <f>download!G153</f>
        <v>0</v>
      </c>
      <c r="H152" s="18">
        <f>download!H153</f>
        <v>0</v>
      </c>
      <c r="I152" s="18">
        <f>download!I153</f>
        <v>0</v>
      </c>
      <c r="J152" s="18">
        <f>download!J153</f>
        <v>0</v>
      </c>
      <c r="K152" s="18">
        <f>download!K153</f>
        <v>0</v>
      </c>
      <c r="L152" s="18">
        <f>download!L153</f>
        <v>0</v>
      </c>
      <c r="M152" s="18">
        <f>download!M153</f>
        <v>0</v>
      </c>
      <c r="N152" s="18">
        <f>download!N153</f>
        <v>165.3</v>
      </c>
      <c r="O152" s="18">
        <f>download!O153</f>
        <v>0</v>
      </c>
      <c r="P152" s="18">
        <f>download!P153</f>
        <v>0</v>
      </c>
      <c r="Q152" s="18">
        <f>download!Q153</f>
        <v>0</v>
      </c>
      <c r="R152" s="18">
        <f>download!R153</f>
        <v>0</v>
      </c>
      <c r="S152" s="18">
        <f>download!S153</f>
        <v>0</v>
      </c>
      <c r="T152" s="18">
        <f>download!T153</f>
        <v>0</v>
      </c>
      <c r="U152" s="18">
        <f>download!U153</f>
        <v>0</v>
      </c>
      <c r="V152" s="18">
        <f>download!V153</f>
        <v>0</v>
      </c>
      <c r="W152" s="18">
        <f>download!W153</f>
        <v>0</v>
      </c>
      <c r="X152" s="18">
        <f>download!X153</f>
        <v>0</v>
      </c>
      <c r="Y152" s="18">
        <f>download!Y153</f>
        <v>0</v>
      </c>
      <c r="Z152" s="18">
        <f>download!Z153</f>
        <v>0</v>
      </c>
      <c r="AA152" s="18">
        <f>download!AA153</f>
        <v>0</v>
      </c>
      <c r="AB152" s="18">
        <f>download!AB153</f>
        <v>0</v>
      </c>
      <c r="AC152" s="18">
        <f>download!AC153</f>
        <v>0</v>
      </c>
      <c r="AD152" s="18">
        <f>download!AD153</f>
        <v>0</v>
      </c>
      <c r="AE152" s="18">
        <f>download!AE153</f>
        <v>0</v>
      </c>
      <c r="AF152" s="18">
        <f>download!AF153</f>
        <v>0</v>
      </c>
      <c r="AG152" s="18">
        <f>download!AG153</f>
        <v>0</v>
      </c>
      <c r="AH152" s="18">
        <f>download!AH153</f>
        <v>-26</v>
      </c>
      <c r="AI152" s="18">
        <f>download!AI153</f>
        <v>0</v>
      </c>
      <c r="AJ152" s="18">
        <f>download!AJ153</f>
        <v>0</v>
      </c>
      <c r="AK152" s="18">
        <f>download!AK153</f>
        <v>0</v>
      </c>
      <c r="AL152" s="18">
        <f>download!AL153</f>
        <v>0</v>
      </c>
      <c r="AM152" s="18">
        <f>download!AM153</f>
        <v>0</v>
      </c>
      <c r="AN152" s="18">
        <f>download!AN153</f>
        <v>0</v>
      </c>
      <c r="AO152" s="18">
        <f>download!AO153</f>
        <v>0</v>
      </c>
      <c r="AP152" s="18">
        <f>download!AP153</f>
        <v>0</v>
      </c>
      <c r="AQ152" s="18">
        <f>download!AQ153</f>
        <v>0</v>
      </c>
      <c r="AR152" s="18">
        <f>download!AR153</f>
        <v>0</v>
      </c>
      <c r="AS152" s="18">
        <f>download!AS153</f>
        <v>0</v>
      </c>
      <c r="AT152" s="18">
        <f>download!AT153</f>
        <v>0</v>
      </c>
      <c r="AU152" s="18">
        <f>download!AU153</f>
        <v>0</v>
      </c>
      <c r="AV152" s="18">
        <f>download!AV153</f>
        <v>0</v>
      </c>
      <c r="AW152" s="51">
        <f>download!AW152</f>
        <v>0</v>
      </c>
      <c r="AX152" s="18">
        <f>download!AX153</f>
        <v>0</v>
      </c>
      <c r="AY152" s="18">
        <f>download!AY153</f>
        <v>0</v>
      </c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2">
      <c r="A153" s="124" t="str">
        <f>download!A154</f>
        <v>Jun, 2012</v>
      </c>
      <c r="B153" s="18">
        <f>download!B154</f>
        <v>0</v>
      </c>
      <c r="C153" s="18">
        <f>download!C154</f>
        <v>0</v>
      </c>
      <c r="D153" s="18">
        <f>download!D154</f>
        <v>0</v>
      </c>
      <c r="E153" s="18">
        <f>download!E154</f>
        <v>0</v>
      </c>
      <c r="F153" s="18">
        <f>download!F154</f>
        <v>0</v>
      </c>
      <c r="G153" s="18">
        <f>download!G154</f>
        <v>0</v>
      </c>
      <c r="H153" s="18">
        <f>download!H154</f>
        <v>0</v>
      </c>
      <c r="I153" s="18">
        <f>download!I154</f>
        <v>0</v>
      </c>
      <c r="J153" s="18">
        <f>download!J154</f>
        <v>0</v>
      </c>
      <c r="K153" s="18">
        <f>download!K154</f>
        <v>0</v>
      </c>
      <c r="L153" s="18">
        <f>download!L154</f>
        <v>0</v>
      </c>
      <c r="M153" s="18">
        <f>download!M154</f>
        <v>0</v>
      </c>
      <c r="N153" s="18">
        <f>download!N154</f>
        <v>168.7</v>
      </c>
      <c r="O153" s="18">
        <f>download!O154</f>
        <v>0</v>
      </c>
      <c r="P153" s="18">
        <f>download!P154</f>
        <v>0</v>
      </c>
      <c r="Q153" s="18">
        <f>download!Q154</f>
        <v>0</v>
      </c>
      <c r="R153" s="18">
        <f>download!R154</f>
        <v>0</v>
      </c>
      <c r="S153" s="18">
        <f>download!S154</f>
        <v>0</v>
      </c>
      <c r="T153" s="18">
        <f>download!T154</f>
        <v>0</v>
      </c>
      <c r="U153" s="18">
        <f>download!U154</f>
        <v>0</v>
      </c>
      <c r="V153" s="18">
        <f>download!V154</f>
        <v>0</v>
      </c>
      <c r="W153" s="18">
        <f>download!W154</f>
        <v>0</v>
      </c>
      <c r="X153" s="18">
        <f>download!X154</f>
        <v>0</v>
      </c>
      <c r="Y153" s="18">
        <f>download!Y154</f>
        <v>0</v>
      </c>
      <c r="Z153" s="18">
        <f>download!Z154</f>
        <v>0</v>
      </c>
      <c r="AA153" s="18">
        <f>download!AA154</f>
        <v>0</v>
      </c>
      <c r="AB153" s="18">
        <f>download!AB154</f>
        <v>0</v>
      </c>
      <c r="AC153" s="18">
        <f>download!AC154</f>
        <v>0</v>
      </c>
      <c r="AD153" s="18">
        <f>download!AD154</f>
        <v>0</v>
      </c>
      <c r="AE153" s="18">
        <f>download!AE154</f>
        <v>0</v>
      </c>
      <c r="AF153" s="18">
        <f>download!AF154</f>
        <v>0</v>
      </c>
      <c r="AG153" s="18">
        <f>download!AG154</f>
        <v>0</v>
      </c>
      <c r="AH153" s="18">
        <f>download!AH154</f>
        <v>-98</v>
      </c>
      <c r="AI153" s="18">
        <f>download!AI154</f>
        <v>0</v>
      </c>
      <c r="AJ153" s="18">
        <f>download!AJ154</f>
        <v>0</v>
      </c>
      <c r="AK153" s="18">
        <f>download!AK154</f>
        <v>0</v>
      </c>
      <c r="AL153" s="18">
        <f>download!AL154</f>
        <v>0</v>
      </c>
      <c r="AM153" s="18">
        <f>download!AM154</f>
        <v>0</v>
      </c>
      <c r="AN153" s="18">
        <f>download!AN154</f>
        <v>0</v>
      </c>
      <c r="AO153" s="18">
        <f>download!AO154</f>
        <v>0</v>
      </c>
      <c r="AP153" s="18">
        <f>download!AP154</f>
        <v>0</v>
      </c>
      <c r="AQ153" s="18">
        <f>download!AQ154</f>
        <v>0</v>
      </c>
      <c r="AR153" s="18">
        <f>download!AR154</f>
        <v>0</v>
      </c>
      <c r="AS153" s="18">
        <f>download!AS154</f>
        <v>0</v>
      </c>
      <c r="AT153" s="18">
        <f>download!AT154</f>
        <v>0</v>
      </c>
      <c r="AU153" s="18">
        <f>download!AU154</f>
        <v>0</v>
      </c>
      <c r="AV153" s="18">
        <f>download!AV154</f>
        <v>0</v>
      </c>
      <c r="AW153" s="51">
        <f>download!AW153</f>
        <v>0</v>
      </c>
      <c r="AX153" s="18">
        <f>download!AX154</f>
        <v>0</v>
      </c>
      <c r="AY153" s="18">
        <f>download!AY154</f>
        <v>0</v>
      </c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2">
      <c r="A154" s="124" t="str">
        <f>download!A155</f>
        <v>Jul, 2012</v>
      </c>
      <c r="B154" s="18">
        <f>download!B155</f>
        <v>0</v>
      </c>
      <c r="C154" s="18">
        <f>download!C155</f>
        <v>0</v>
      </c>
      <c r="D154" s="18">
        <f>download!D155</f>
        <v>0</v>
      </c>
      <c r="E154" s="18">
        <f>download!E155</f>
        <v>0</v>
      </c>
      <c r="F154" s="18">
        <f>download!F155</f>
        <v>0</v>
      </c>
      <c r="G154" s="18">
        <f>download!G155</f>
        <v>0</v>
      </c>
      <c r="H154" s="18">
        <f>download!H155</f>
        <v>0</v>
      </c>
      <c r="I154" s="18">
        <f>download!I155</f>
        <v>0</v>
      </c>
      <c r="J154" s="18">
        <f>download!J155</f>
        <v>0</v>
      </c>
      <c r="K154" s="18">
        <f>download!K155</f>
        <v>0</v>
      </c>
      <c r="L154" s="18">
        <f>download!L155</f>
        <v>0</v>
      </c>
      <c r="M154" s="18">
        <f>download!M155</f>
        <v>0</v>
      </c>
      <c r="N154" s="18">
        <f>download!N155</f>
        <v>173.4</v>
      </c>
      <c r="O154" s="18">
        <f>download!O155</f>
        <v>0</v>
      </c>
      <c r="P154" s="18">
        <f>download!P155</f>
        <v>0</v>
      </c>
      <c r="Q154" s="18">
        <f>download!Q155</f>
        <v>0</v>
      </c>
      <c r="R154" s="18">
        <f>download!R155</f>
        <v>0</v>
      </c>
      <c r="S154" s="18">
        <f>download!S155</f>
        <v>0</v>
      </c>
      <c r="T154" s="18">
        <f>download!T155</f>
        <v>0</v>
      </c>
      <c r="U154" s="18">
        <f>download!U155</f>
        <v>0</v>
      </c>
      <c r="V154" s="18">
        <f>download!V155</f>
        <v>0</v>
      </c>
      <c r="W154" s="18">
        <f>download!W155</f>
        <v>0</v>
      </c>
      <c r="X154" s="18">
        <f>download!X155</f>
        <v>0</v>
      </c>
      <c r="Y154" s="18">
        <f>download!Y155</f>
        <v>0</v>
      </c>
      <c r="Z154" s="18">
        <f>download!Z155</f>
        <v>0</v>
      </c>
      <c r="AA154" s="18">
        <f>download!AA155</f>
        <v>0</v>
      </c>
      <c r="AB154" s="18">
        <f>download!AB155</f>
        <v>0</v>
      </c>
      <c r="AC154" s="18">
        <f>download!AC155</f>
        <v>0</v>
      </c>
      <c r="AD154" s="18">
        <f>download!AD155</f>
        <v>0</v>
      </c>
      <c r="AE154" s="18">
        <f>download!AE155</f>
        <v>0</v>
      </c>
      <c r="AF154" s="18">
        <f>download!AF155</f>
        <v>0</v>
      </c>
      <c r="AG154" s="18">
        <f>download!AG155</f>
        <v>0</v>
      </c>
      <c r="AH154" s="18">
        <f>download!AH155</f>
        <v>-100.7</v>
      </c>
      <c r="AI154" s="18">
        <f>download!AI155</f>
        <v>0</v>
      </c>
      <c r="AJ154" s="18">
        <f>download!AJ155</f>
        <v>0</v>
      </c>
      <c r="AK154" s="18">
        <f>download!AK155</f>
        <v>0</v>
      </c>
      <c r="AL154" s="18">
        <f>download!AL155</f>
        <v>0</v>
      </c>
      <c r="AM154" s="18">
        <f>download!AM155</f>
        <v>0</v>
      </c>
      <c r="AN154" s="18">
        <f>download!AN155</f>
        <v>0</v>
      </c>
      <c r="AO154" s="18">
        <f>download!AO155</f>
        <v>0</v>
      </c>
      <c r="AP154" s="18">
        <f>download!AP155</f>
        <v>0</v>
      </c>
      <c r="AQ154" s="18">
        <f>download!AQ155</f>
        <v>0</v>
      </c>
      <c r="AR154" s="18">
        <f>download!AR155</f>
        <v>0</v>
      </c>
      <c r="AS154" s="18">
        <f>download!AS155</f>
        <v>0</v>
      </c>
      <c r="AT154" s="18">
        <f>download!AT155</f>
        <v>0</v>
      </c>
      <c r="AU154" s="18">
        <f>download!AU155</f>
        <v>0</v>
      </c>
      <c r="AV154" s="18">
        <f>download!AV155</f>
        <v>0</v>
      </c>
      <c r="AW154" s="51">
        <f>download!AW154</f>
        <v>0</v>
      </c>
      <c r="AX154" s="18">
        <f>download!AX155</f>
        <v>0</v>
      </c>
      <c r="AY154" s="18">
        <f>download!AY155</f>
        <v>0</v>
      </c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2">
      <c r="A155" s="124" t="str">
        <f>download!A156</f>
        <v>Aug, 2012</v>
      </c>
      <c r="B155" s="18">
        <f>download!B156</f>
        <v>0</v>
      </c>
      <c r="C155" s="18">
        <f>download!C156</f>
        <v>0</v>
      </c>
      <c r="D155" s="18">
        <f>download!D156</f>
        <v>0</v>
      </c>
      <c r="E155" s="18">
        <f>download!E156</f>
        <v>0</v>
      </c>
      <c r="F155" s="18">
        <f>download!F156</f>
        <v>0</v>
      </c>
      <c r="G155" s="18">
        <f>download!G156</f>
        <v>0</v>
      </c>
      <c r="H155" s="18">
        <f>download!H156</f>
        <v>0</v>
      </c>
      <c r="I155" s="18">
        <f>download!I156</f>
        <v>0</v>
      </c>
      <c r="J155" s="18">
        <f>download!J156</f>
        <v>0</v>
      </c>
      <c r="K155" s="18">
        <f>download!K156</f>
        <v>0</v>
      </c>
      <c r="L155" s="18">
        <f>download!L156</f>
        <v>0</v>
      </c>
      <c r="M155" s="18">
        <f>download!M156</f>
        <v>0</v>
      </c>
      <c r="N155" s="18">
        <f>download!N156</f>
        <v>172.4</v>
      </c>
      <c r="O155" s="18">
        <f>download!O156</f>
        <v>0</v>
      </c>
      <c r="P155" s="18">
        <f>download!P156</f>
        <v>0</v>
      </c>
      <c r="Q155" s="18">
        <f>download!Q156</f>
        <v>0</v>
      </c>
      <c r="R155" s="18">
        <f>download!R156</f>
        <v>0</v>
      </c>
      <c r="S155" s="18">
        <f>download!S156</f>
        <v>0</v>
      </c>
      <c r="T155" s="18">
        <f>download!T156</f>
        <v>0</v>
      </c>
      <c r="U155" s="18">
        <f>download!U156</f>
        <v>0</v>
      </c>
      <c r="V155" s="18">
        <f>download!V156</f>
        <v>0</v>
      </c>
      <c r="W155" s="18">
        <f>download!W156</f>
        <v>0</v>
      </c>
      <c r="X155" s="18">
        <f>download!X156</f>
        <v>0</v>
      </c>
      <c r="Y155" s="18">
        <f>download!Y156</f>
        <v>0</v>
      </c>
      <c r="Z155" s="18">
        <f>download!Z156</f>
        <v>0</v>
      </c>
      <c r="AA155" s="18">
        <f>download!AA156</f>
        <v>0</v>
      </c>
      <c r="AB155" s="18">
        <f>download!AB156</f>
        <v>0</v>
      </c>
      <c r="AC155" s="18">
        <f>download!AC156</f>
        <v>0</v>
      </c>
      <c r="AD155" s="18">
        <f>download!AD156</f>
        <v>0</v>
      </c>
      <c r="AE155" s="18">
        <f>download!AE156</f>
        <v>0</v>
      </c>
      <c r="AF155" s="18">
        <f>download!AF156</f>
        <v>0</v>
      </c>
      <c r="AG155" s="18">
        <f>download!AG156</f>
        <v>0</v>
      </c>
      <c r="AH155" s="18">
        <f>download!AH156</f>
        <v>-100.1</v>
      </c>
      <c r="AI155" s="18">
        <f>download!AI156</f>
        <v>0</v>
      </c>
      <c r="AJ155" s="18">
        <f>download!AJ156</f>
        <v>0</v>
      </c>
      <c r="AK155" s="18">
        <f>download!AK156</f>
        <v>0</v>
      </c>
      <c r="AL155" s="18">
        <f>download!AL156</f>
        <v>0</v>
      </c>
      <c r="AM155" s="18">
        <f>download!AM156</f>
        <v>0</v>
      </c>
      <c r="AN155" s="18">
        <f>download!AN156</f>
        <v>0</v>
      </c>
      <c r="AO155" s="18">
        <f>download!AO156</f>
        <v>0</v>
      </c>
      <c r="AP155" s="18">
        <f>download!AP156</f>
        <v>0</v>
      </c>
      <c r="AQ155" s="18">
        <f>download!AQ156</f>
        <v>0</v>
      </c>
      <c r="AR155" s="18">
        <f>download!AR156</f>
        <v>0</v>
      </c>
      <c r="AS155" s="18">
        <f>download!AS156</f>
        <v>0</v>
      </c>
      <c r="AT155" s="18">
        <f>download!AT156</f>
        <v>0</v>
      </c>
      <c r="AU155" s="18">
        <f>download!AU156</f>
        <v>0</v>
      </c>
      <c r="AV155" s="18">
        <f>download!AV156</f>
        <v>0</v>
      </c>
      <c r="AW155" s="51">
        <f>download!AW155</f>
        <v>0</v>
      </c>
      <c r="AX155" s="18">
        <f>download!AX156</f>
        <v>0</v>
      </c>
      <c r="AY155" s="18">
        <f>download!AY156</f>
        <v>0</v>
      </c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2">
      <c r="A156" s="124" t="str">
        <f>download!A157</f>
        <v>Sep, 2012</v>
      </c>
      <c r="B156" s="18">
        <f>download!B157</f>
        <v>0</v>
      </c>
      <c r="C156" s="18">
        <f>download!C157</f>
        <v>0</v>
      </c>
      <c r="D156" s="18">
        <f>download!D157</f>
        <v>0</v>
      </c>
      <c r="E156" s="18">
        <f>download!E157</f>
        <v>0</v>
      </c>
      <c r="F156" s="18">
        <f>download!F157</f>
        <v>0</v>
      </c>
      <c r="G156" s="18">
        <f>download!G157</f>
        <v>0</v>
      </c>
      <c r="H156" s="18">
        <f>download!H157</f>
        <v>0</v>
      </c>
      <c r="I156" s="18">
        <f>download!I157</f>
        <v>0</v>
      </c>
      <c r="J156" s="18">
        <f>download!J157</f>
        <v>0</v>
      </c>
      <c r="K156" s="18">
        <f>download!K157</f>
        <v>0</v>
      </c>
      <c r="L156" s="18">
        <f>download!L157</f>
        <v>0</v>
      </c>
      <c r="M156" s="18">
        <f>download!M157</f>
        <v>0</v>
      </c>
      <c r="N156" s="18">
        <f>download!N157</f>
        <v>165.9</v>
      </c>
      <c r="O156" s="18">
        <f>download!O157</f>
        <v>0</v>
      </c>
      <c r="P156" s="18">
        <f>download!P157</f>
        <v>0</v>
      </c>
      <c r="Q156" s="18">
        <f>download!Q157</f>
        <v>0</v>
      </c>
      <c r="R156" s="18">
        <f>download!R157</f>
        <v>0</v>
      </c>
      <c r="S156" s="18">
        <f>download!S157</f>
        <v>0</v>
      </c>
      <c r="T156" s="18">
        <f>download!T157</f>
        <v>0</v>
      </c>
      <c r="U156" s="18">
        <f>download!U157</f>
        <v>0</v>
      </c>
      <c r="V156" s="18">
        <f>download!V157</f>
        <v>0</v>
      </c>
      <c r="W156" s="18">
        <f>download!W157</f>
        <v>0</v>
      </c>
      <c r="X156" s="18">
        <f>download!X157</f>
        <v>0</v>
      </c>
      <c r="Y156" s="18">
        <f>download!Y157</f>
        <v>0</v>
      </c>
      <c r="Z156" s="18">
        <f>download!Z157</f>
        <v>0</v>
      </c>
      <c r="AA156" s="18">
        <f>download!AA157</f>
        <v>0</v>
      </c>
      <c r="AB156" s="18">
        <f>download!AB157</f>
        <v>0</v>
      </c>
      <c r="AC156" s="18">
        <f>download!AC157</f>
        <v>0</v>
      </c>
      <c r="AD156" s="18">
        <f>download!AD157</f>
        <v>0</v>
      </c>
      <c r="AE156" s="18">
        <f>download!AE157</f>
        <v>0</v>
      </c>
      <c r="AF156" s="18">
        <f>download!AF157</f>
        <v>0</v>
      </c>
      <c r="AG156" s="18">
        <f>download!AG157</f>
        <v>0</v>
      </c>
      <c r="AH156" s="18">
        <f>download!AH157</f>
        <v>-96.3</v>
      </c>
      <c r="AI156" s="18">
        <f>download!AI157</f>
        <v>0</v>
      </c>
      <c r="AJ156" s="18">
        <f>download!AJ157</f>
        <v>0</v>
      </c>
      <c r="AK156" s="18">
        <f>download!AK157</f>
        <v>0</v>
      </c>
      <c r="AL156" s="18">
        <f>download!AL157</f>
        <v>0</v>
      </c>
      <c r="AM156" s="18">
        <f>download!AM157</f>
        <v>0</v>
      </c>
      <c r="AN156" s="18">
        <f>download!AN157</f>
        <v>0</v>
      </c>
      <c r="AO156" s="18">
        <f>download!AO157</f>
        <v>0</v>
      </c>
      <c r="AP156" s="18">
        <f>download!AP157</f>
        <v>0</v>
      </c>
      <c r="AQ156" s="18">
        <f>download!AQ157</f>
        <v>0</v>
      </c>
      <c r="AR156" s="18">
        <f>download!AR157</f>
        <v>0</v>
      </c>
      <c r="AS156" s="18">
        <f>download!AS157</f>
        <v>0</v>
      </c>
      <c r="AT156" s="18">
        <f>download!AT157</f>
        <v>0</v>
      </c>
      <c r="AU156" s="18">
        <f>download!AU157</f>
        <v>0</v>
      </c>
      <c r="AV156" s="18">
        <f>download!AV157</f>
        <v>0</v>
      </c>
      <c r="AW156" s="51">
        <f>download!AW156</f>
        <v>0</v>
      </c>
      <c r="AX156" s="18">
        <f>download!AX157</f>
        <v>0</v>
      </c>
      <c r="AY156" s="18">
        <f>download!AY157</f>
        <v>0</v>
      </c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2">
      <c r="A157" s="124" t="str">
        <f>download!A158</f>
        <v>Oct, 2012</v>
      </c>
      <c r="B157" s="18">
        <f>download!B158</f>
        <v>0</v>
      </c>
      <c r="C157" s="18">
        <f>download!C158</f>
        <v>0</v>
      </c>
      <c r="D157" s="18">
        <f>download!D158</f>
        <v>0</v>
      </c>
      <c r="E157" s="18">
        <f>download!E158</f>
        <v>0</v>
      </c>
      <c r="F157" s="18">
        <f>download!F158</f>
        <v>0</v>
      </c>
      <c r="G157" s="18">
        <f>download!G158</f>
        <v>0</v>
      </c>
      <c r="H157" s="18">
        <f>download!H158</f>
        <v>0</v>
      </c>
      <c r="I157" s="18">
        <f>download!I158</f>
        <v>0</v>
      </c>
      <c r="J157" s="18">
        <f>download!J158</f>
        <v>0</v>
      </c>
      <c r="K157" s="18">
        <f>download!K158</f>
        <v>0</v>
      </c>
      <c r="L157" s="18">
        <f>download!L158</f>
        <v>0</v>
      </c>
      <c r="M157" s="18">
        <f>download!M158</f>
        <v>0</v>
      </c>
      <c r="N157" s="18">
        <f>download!N158</f>
        <v>160.80000000000001</v>
      </c>
      <c r="O157" s="18">
        <f>download!O158</f>
        <v>0</v>
      </c>
      <c r="P157" s="18">
        <f>download!P158</f>
        <v>0</v>
      </c>
      <c r="Q157" s="18">
        <f>download!Q158</f>
        <v>0</v>
      </c>
      <c r="R157" s="18">
        <f>download!R158</f>
        <v>0</v>
      </c>
      <c r="S157" s="18">
        <f>download!S158</f>
        <v>0</v>
      </c>
      <c r="T157" s="18">
        <f>download!T158</f>
        <v>0</v>
      </c>
      <c r="U157" s="18">
        <f>download!U158</f>
        <v>0</v>
      </c>
      <c r="V157" s="18">
        <f>download!V158</f>
        <v>0</v>
      </c>
      <c r="W157" s="18">
        <f>download!W158</f>
        <v>0</v>
      </c>
      <c r="X157" s="18">
        <f>download!X158</f>
        <v>0</v>
      </c>
      <c r="Y157" s="18">
        <f>download!Y158</f>
        <v>0</v>
      </c>
      <c r="Z157" s="18">
        <f>download!Z158</f>
        <v>0</v>
      </c>
      <c r="AA157" s="18">
        <f>download!AA158</f>
        <v>0</v>
      </c>
      <c r="AB157" s="18">
        <f>download!AB158</f>
        <v>0</v>
      </c>
      <c r="AC157" s="18">
        <f>download!AC158</f>
        <v>0</v>
      </c>
      <c r="AD157" s="18">
        <f>download!AD158</f>
        <v>0</v>
      </c>
      <c r="AE157" s="18">
        <f>download!AE158</f>
        <v>0</v>
      </c>
      <c r="AF157" s="18">
        <f>download!AF158</f>
        <v>0</v>
      </c>
      <c r="AG157" s="18">
        <f>download!AG158</f>
        <v>0</v>
      </c>
      <c r="AH157" s="18">
        <f>download!AH158</f>
        <v>-25.3</v>
      </c>
      <c r="AI157" s="18">
        <f>download!AI158</f>
        <v>0</v>
      </c>
      <c r="AJ157" s="18">
        <f>download!AJ158</f>
        <v>0</v>
      </c>
      <c r="AK157" s="18">
        <f>download!AK158</f>
        <v>0</v>
      </c>
      <c r="AL157" s="18">
        <f>download!AL158</f>
        <v>0</v>
      </c>
      <c r="AM157" s="18">
        <f>download!AM158</f>
        <v>0</v>
      </c>
      <c r="AN157" s="18">
        <f>download!AN158</f>
        <v>0</v>
      </c>
      <c r="AO157" s="18">
        <f>download!AO158</f>
        <v>0</v>
      </c>
      <c r="AP157" s="18">
        <f>download!AP158</f>
        <v>0</v>
      </c>
      <c r="AQ157" s="18">
        <f>download!AQ158</f>
        <v>0</v>
      </c>
      <c r="AR157" s="18">
        <f>download!AR158</f>
        <v>0</v>
      </c>
      <c r="AS157" s="18">
        <f>download!AS158</f>
        <v>0</v>
      </c>
      <c r="AT157" s="18">
        <f>download!AT158</f>
        <v>0</v>
      </c>
      <c r="AU157" s="18">
        <f>download!AU158</f>
        <v>0</v>
      </c>
      <c r="AV157" s="18">
        <f>download!AV158</f>
        <v>0</v>
      </c>
      <c r="AW157" s="51">
        <f>download!AW157</f>
        <v>0</v>
      </c>
      <c r="AX157" s="18">
        <f>download!AX158</f>
        <v>0</v>
      </c>
      <c r="AY157" s="18">
        <f>download!AY158</f>
        <v>0</v>
      </c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2">
      <c r="A158" s="124" t="str">
        <f>download!A159</f>
        <v>Nov, 2012</v>
      </c>
      <c r="B158" s="18">
        <f>download!B159</f>
        <v>0</v>
      </c>
      <c r="C158" s="18">
        <f>download!C159</f>
        <v>0</v>
      </c>
      <c r="D158" s="18">
        <f>download!D159</f>
        <v>0</v>
      </c>
      <c r="E158" s="18">
        <f>download!E159</f>
        <v>0</v>
      </c>
      <c r="F158" s="18">
        <f>download!F159</f>
        <v>0</v>
      </c>
      <c r="G158" s="18">
        <f>download!G159</f>
        <v>0</v>
      </c>
      <c r="H158" s="18">
        <f>download!H159</f>
        <v>0</v>
      </c>
      <c r="I158" s="18">
        <f>download!I159</f>
        <v>0</v>
      </c>
      <c r="J158" s="18">
        <f>download!J159</f>
        <v>0</v>
      </c>
      <c r="K158" s="18">
        <f>download!K159</f>
        <v>0</v>
      </c>
      <c r="L158" s="18">
        <f>download!L159</f>
        <v>0</v>
      </c>
      <c r="M158" s="18">
        <f>download!M159</f>
        <v>0</v>
      </c>
      <c r="N158" s="18">
        <f>download!N159</f>
        <v>164</v>
      </c>
      <c r="O158" s="18">
        <f>download!O159</f>
        <v>0</v>
      </c>
      <c r="P158" s="18">
        <f>download!P159</f>
        <v>0</v>
      </c>
      <c r="Q158" s="18">
        <f>download!Q159</f>
        <v>0</v>
      </c>
      <c r="R158" s="18">
        <f>download!R159</f>
        <v>0</v>
      </c>
      <c r="S158" s="18">
        <f>download!S159</f>
        <v>0</v>
      </c>
      <c r="T158" s="18">
        <f>download!T159</f>
        <v>0</v>
      </c>
      <c r="U158" s="18">
        <f>download!U159</f>
        <v>0</v>
      </c>
      <c r="V158" s="18">
        <f>download!V159</f>
        <v>0</v>
      </c>
      <c r="W158" s="18">
        <f>download!W159</f>
        <v>0</v>
      </c>
      <c r="X158" s="18">
        <f>download!X159</f>
        <v>0</v>
      </c>
      <c r="Y158" s="18">
        <f>download!Y159</f>
        <v>0</v>
      </c>
      <c r="Z158" s="18">
        <f>download!Z159</f>
        <v>0</v>
      </c>
      <c r="AA158" s="18">
        <f>download!AA159</f>
        <v>0</v>
      </c>
      <c r="AB158" s="18">
        <f>download!AB159</f>
        <v>0</v>
      </c>
      <c r="AC158" s="18">
        <f>download!AC159</f>
        <v>0</v>
      </c>
      <c r="AD158" s="18">
        <f>download!AD159</f>
        <v>0</v>
      </c>
      <c r="AE158" s="18">
        <f>download!AE159</f>
        <v>0</v>
      </c>
      <c r="AF158" s="18">
        <f>download!AF159</f>
        <v>0</v>
      </c>
      <c r="AG158" s="18">
        <f>download!AG159</f>
        <v>0</v>
      </c>
      <c r="AH158" s="18">
        <f>download!AH159</f>
        <v>-95.3</v>
      </c>
      <c r="AI158" s="18">
        <f>download!AI159</f>
        <v>0</v>
      </c>
      <c r="AJ158" s="18">
        <f>download!AJ159</f>
        <v>0</v>
      </c>
      <c r="AK158" s="18">
        <f>download!AK159</f>
        <v>0</v>
      </c>
      <c r="AL158" s="18">
        <f>download!AL159</f>
        <v>0</v>
      </c>
      <c r="AM158" s="18">
        <f>download!AM159</f>
        <v>0</v>
      </c>
      <c r="AN158" s="18">
        <f>download!AN159</f>
        <v>0</v>
      </c>
      <c r="AO158" s="18">
        <f>download!AO159</f>
        <v>0</v>
      </c>
      <c r="AP158" s="18">
        <f>download!AP159</f>
        <v>0</v>
      </c>
      <c r="AQ158" s="18">
        <f>download!AQ159</f>
        <v>0</v>
      </c>
      <c r="AR158" s="18">
        <f>download!AR159</f>
        <v>0</v>
      </c>
      <c r="AS158" s="18">
        <f>download!AS159</f>
        <v>0</v>
      </c>
      <c r="AT158" s="18">
        <f>download!AT159</f>
        <v>0</v>
      </c>
      <c r="AU158" s="18">
        <f>download!AU159</f>
        <v>0</v>
      </c>
      <c r="AV158" s="18">
        <f>download!AV159</f>
        <v>0</v>
      </c>
      <c r="AW158" s="51">
        <f>download!AW158</f>
        <v>0</v>
      </c>
      <c r="AX158" s="18">
        <f>download!AX159</f>
        <v>0</v>
      </c>
      <c r="AY158" s="18">
        <f>download!AY159</f>
        <v>0</v>
      </c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2">
      <c r="A159" s="124" t="str">
        <f>download!A160</f>
        <v>Dec, 2012</v>
      </c>
      <c r="B159" s="18">
        <f>download!B160</f>
        <v>0</v>
      </c>
      <c r="C159" s="18">
        <f>download!C160</f>
        <v>0</v>
      </c>
      <c r="D159" s="18">
        <f>download!D160</f>
        <v>0</v>
      </c>
      <c r="E159" s="18">
        <f>download!E160</f>
        <v>0</v>
      </c>
      <c r="F159" s="18">
        <f>download!F160</f>
        <v>0</v>
      </c>
      <c r="G159" s="18">
        <f>download!G160</f>
        <v>0</v>
      </c>
      <c r="H159" s="18">
        <f>download!H160</f>
        <v>0</v>
      </c>
      <c r="I159" s="18">
        <f>download!I160</f>
        <v>0</v>
      </c>
      <c r="J159" s="18">
        <f>download!J160</f>
        <v>0</v>
      </c>
      <c r="K159" s="18">
        <f>download!K160</f>
        <v>0</v>
      </c>
      <c r="L159" s="18">
        <f>download!L160</f>
        <v>0</v>
      </c>
      <c r="M159" s="18">
        <f>download!M160</f>
        <v>0</v>
      </c>
      <c r="N159" s="18">
        <f>download!N160</f>
        <v>168.6</v>
      </c>
      <c r="O159" s="18">
        <f>download!O160</f>
        <v>0</v>
      </c>
      <c r="P159" s="18">
        <f>download!P160</f>
        <v>0</v>
      </c>
      <c r="Q159" s="18">
        <f>download!Q160</f>
        <v>0</v>
      </c>
      <c r="R159" s="18">
        <f>download!R160</f>
        <v>0</v>
      </c>
      <c r="S159" s="18">
        <f>download!S160</f>
        <v>0</v>
      </c>
      <c r="T159" s="18">
        <f>download!T160</f>
        <v>0</v>
      </c>
      <c r="U159" s="18">
        <f>download!U160</f>
        <v>0</v>
      </c>
      <c r="V159" s="18">
        <f>download!V160</f>
        <v>0</v>
      </c>
      <c r="W159" s="18">
        <f>download!W160</f>
        <v>0</v>
      </c>
      <c r="X159" s="18">
        <f>download!X160</f>
        <v>0</v>
      </c>
      <c r="Y159" s="18">
        <f>download!Y160</f>
        <v>0</v>
      </c>
      <c r="Z159" s="18">
        <f>download!Z160</f>
        <v>0</v>
      </c>
      <c r="AA159" s="18">
        <f>download!AA160</f>
        <v>0</v>
      </c>
      <c r="AB159" s="18">
        <f>download!AB160</f>
        <v>0</v>
      </c>
      <c r="AC159" s="18">
        <f>download!AC160</f>
        <v>0</v>
      </c>
      <c r="AD159" s="18">
        <f>download!AD160</f>
        <v>0</v>
      </c>
      <c r="AE159" s="18">
        <f>download!AE160</f>
        <v>0</v>
      </c>
      <c r="AF159" s="18">
        <f>download!AF160</f>
        <v>0</v>
      </c>
      <c r="AG159" s="18">
        <f>download!AG160</f>
        <v>0</v>
      </c>
      <c r="AH159" s="18">
        <f>download!AH160</f>
        <v>-97.9</v>
      </c>
      <c r="AI159" s="18">
        <f>download!AI160</f>
        <v>0</v>
      </c>
      <c r="AJ159" s="18">
        <f>download!AJ160</f>
        <v>0</v>
      </c>
      <c r="AK159" s="18">
        <f>download!AK160</f>
        <v>0</v>
      </c>
      <c r="AL159" s="18">
        <f>download!AL160</f>
        <v>0</v>
      </c>
      <c r="AM159" s="18">
        <f>download!AM160</f>
        <v>0</v>
      </c>
      <c r="AN159" s="18">
        <f>download!AN160</f>
        <v>0</v>
      </c>
      <c r="AO159" s="18">
        <f>download!AO160</f>
        <v>0</v>
      </c>
      <c r="AP159" s="18">
        <f>download!AP160</f>
        <v>0</v>
      </c>
      <c r="AQ159" s="18">
        <f>download!AQ160</f>
        <v>0</v>
      </c>
      <c r="AR159" s="18">
        <f>download!AR160</f>
        <v>0</v>
      </c>
      <c r="AS159" s="18">
        <f>download!AS160</f>
        <v>0</v>
      </c>
      <c r="AT159" s="18">
        <f>download!AT160</f>
        <v>0</v>
      </c>
      <c r="AU159" s="18">
        <f>download!AU160</f>
        <v>0</v>
      </c>
      <c r="AV159" s="18">
        <f>download!AV160</f>
        <v>0</v>
      </c>
      <c r="AW159" s="51">
        <f>download!AW159</f>
        <v>0</v>
      </c>
      <c r="AX159" s="18">
        <f>download!AX160</f>
        <v>0</v>
      </c>
      <c r="AY159" s="18">
        <f>download!AY160</f>
        <v>0</v>
      </c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2">
      <c r="A160" s="124" t="str">
        <f>download!A161</f>
        <v>Jan, 2013</v>
      </c>
      <c r="B160" s="18">
        <f>download!B161</f>
        <v>0</v>
      </c>
      <c r="C160" s="18">
        <f>download!C161</f>
        <v>0</v>
      </c>
      <c r="D160" s="18">
        <f>download!D161</f>
        <v>0</v>
      </c>
      <c r="E160" s="18">
        <f>download!E161</f>
        <v>0</v>
      </c>
      <c r="F160" s="18">
        <f>download!F161</f>
        <v>0</v>
      </c>
      <c r="G160" s="18">
        <f>download!G161</f>
        <v>0</v>
      </c>
      <c r="H160" s="18">
        <f>download!H161</f>
        <v>0</v>
      </c>
      <c r="I160" s="18">
        <f>download!I161</f>
        <v>0</v>
      </c>
      <c r="J160" s="18">
        <f>download!J161</f>
        <v>0</v>
      </c>
      <c r="K160" s="18">
        <f>download!K161</f>
        <v>0</v>
      </c>
      <c r="L160" s="18">
        <f>download!L161</f>
        <v>0</v>
      </c>
      <c r="M160" s="18">
        <f>download!M161</f>
        <v>0</v>
      </c>
      <c r="N160" s="18">
        <f>download!N161</f>
        <v>167.6</v>
      </c>
      <c r="O160" s="18">
        <f>download!O161</f>
        <v>0</v>
      </c>
      <c r="P160" s="18">
        <f>download!P161</f>
        <v>0</v>
      </c>
      <c r="Q160" s="18">
        <f>download!Q161</f>
        <v>0</v>
      </c>
      <c r="R160" s="18">
        <f>download!R161</f>
        <v>0</v>
      </c>
      <c r="S160" s="18">
        <f>download!S161</f>
        <v>0</v>
      </c>
      <c r="T160" s="18">
        <f>download!T161</f>
        <v>0</v>
      </c>
      <c r="U160" s="18">
        <f>download!U161</f>
        <v>0</v>
      </c>
      <c r="V160" s="18">
        <f>download!V161</f>
        <v>0</v>
      </c>
      <c r="W160" s="18">
        <f>download!W161</f>
        <v>0</v>
      </c>
      <c r="X160" s="18">
        <f>download!X161</f>
        <v>0</v>
      </c>
      <c r="Y160" s="18">
        <f>download!Y161</f>
        <v>0</v>
      </c>
      <c r="Z160" s="18">
        <f>download!Z161</f>
        <v>0</v>
      </c>
      <c r="AA160" s="18">
        <f>download!AA161</f>
        <v>0</v>
      </c>
      <c r="AB160" s="18">
        <f>download!AB161</f>
        <v>0</v>
      </c>
      <c r="AC160" s="18">
        <f>download!AC161</f>
        <v>0</v>
      </c>
      <c r="AD160" s="18">
        <f>download!AD161</f>
        <v>0</v>
      </c>
      <c r="AE160" s="18">
        <f>download!AE161</f>
        <v>0</v>
      </c>
      <c r="AF160" s="18">
        <f>download!AF161</f>
        <v>0</v>
      </c>
      <c r="AG160" s="18">
        <f>download!AG161</f>
        <v>0</v>
      </c>
      <c r="AH160" s="18">
        <f>download!AH161</f>
        <v>-97.4</v>
      </c>
      <c r="AI160" s="18">
        <f>download!AI161</f>
        <v>0</v>
      </c>
      <c r="AJ160" s="18">
        <f>download!AJ161</f>
        <v>0</v>
      </c>
      <c r="AK160" s="18">
        <f>download!AK161</f>
        <v>0</v>
      </c>
      <c r="AL160" s="18">
        <f>download!AL161</f>
        <v>0</v>
      </c>
      <c r="AM160" s="18">
        <f>download!AM161</f>
        <v>0</v>
      </c>
      <c r="AN160" s="18">
        <f>download!AN161</f>
        <v>0</v>
      </c>
      <c r="AO160" s="18">
        <f>download!AO161</f>
        <v>0</v>
      </c>
      <c r="AP160" s="18">
        <f>download!AP161</f>
        <v>0</v>
      </c>
      <c r="AQ160" s="18">
        <f>download!AQ161</f>
        <v>0</v>
      </c>
      <c r="AR160" s="18">
        <f>download!AR161</f>
        <v>0</v>
      </c>
      <c r="AS160" s="18">
        <f>download!AS161</f>
        <v>0</v>
      </c>
      <c r="AT160" s="18">
        <f>download!AT161</f>
        <v>0</v>
      </c>
      <c r="AU160" s="18">
        <f>download!AU161</f>
        <v>0</v>
      </c>
      <c r="AV160" s="18">
        <f>download!AV161</f>
        <v>0</v>
      </c>
      <c r="AW160" s="51">
        <f>download!AW160</f>
        <v>0</v>
      </c>
      <c r="AX160" s="18">
        <f>download!AX161</f>
        <v>0</v>
      </c>
      <c r="AY160" s="18">
        <f>download!AY161</f>
        <v>0</v>
      </c>
      <c r="AZ160" s="18"/>
      <c r="BA160" s="18"/>
      <c r="BB160" s="18"/>
      <c r="BC160" s="18"/>
      <c r="BD160" s="18"/>
      <c r="BE160" s="18"/>
      <c r="BF160" s="18"/>
      <c r="BG160" s="18"/>
    </row>
    <row r="161" spans="1:59" x14ac:dyDescent="0.2">
      <c r="A161" s="124" t="str">
        <f>download!A162</f>
        <v>Feb, 2013</v>
      </c>
      <c r="B161" s="18">
        <f>download!B162</f>
        <v>0</v>
      </c>
      <c r="C161" s="18">
        <f>download!C162</f>
        <v>0</v>
      </c>
      <c r="D161" s="18">
        <f>download!D162</f>
        <v>0</v>
      </c>
      <c r="E161" s="18">
        <f>download!E162</f>
        <v>0</v>
      </c>
      <c r="F161" s="18">
        <f>download!F162</f>
        <v>0</v>
      </c>
      <c r="G161" s="18">
        <f>download!G162</f>
        <v>0</v>
      </c>
      <c r="H161" s="18">
        <f>download!H162</f>
        <v>0</v>
      </c>
      <c r="I161" s="18">
        <f>download!I162</f>
        <v>0</v>
      </c>
      <c r="J161" s="18">
        <f>download!J162</f>
        <v>0</v>
      </c>
      <c r="K161" s="18">
        <f>download!K162</f>
        <v>0</v>
      </c>
      <c r="L161" s="18">
        <f>download!L162</f>
        <v>0</v>
      </c>
      <c r="M161" s="18">
        <f>download!M162</f>
        <v>0</v>
      </c>
      <c r="N161" s="18">
        <f>download!N162</f>
        <v>150.6</v>
      </c>
      <c r="O161" s="18">
        <f>download!O162</f>
        <v>0</v>
      </c>
      <c r="P161" s="18">
        <f>download!P162</f>
        <v>0</v>
      </c>
      <c r="Q161" s="18">
        <f>download!Q162</f>
        <v>0</v>
      </c>
      <c r="R161" s="18">
        <f>download!R162</f>
        <v>0</v>
      </c>
      <c r="S161" s="18">
        <f>download!S162</f>
        <v>0</v>
      </c>
      <c r="T161" s="18">
        <f>download!T162</f>
        <v>0</v>
      </c>
      <c r="U161" s="18">
        <f>download!U162</f>
        <v>0</v>
      </c>
      <c r="V161" s="18">
        <f>download!V162</f>
        <v>0</v>
      </c>
      <c r="W161" s="18">
        <f>download!W162</f>
        <v>0</v>
      </c>
      <c r="X161" s="18">
        <f>download!X162</f>
        <v>0</v>
      </c>
      <c r="Y161" s="18">
        <f>download!Y162</f>
        <v>0</v>
      </c>
      <c r="Z161" s="18">
        <f>download!Z162</f>
        <v>0</v>
      </c>
      <c r="AA161" s="18">
        <f>download!AA162</f>
        <v>0</v>
      </c>
      <c r="AB161" s="18">
        <f>download!AB162</f>
        <v>0</v>
      </c>
      <c r="AC161" s="18">
        <f>download!AC162</f>
        <v>0</v>
      </c>
      <c r="AD161" s="18">
        <f>download!AD162</f>
        <v>0</v>
      </c>
      <c r="AE161" s="18">
        <f>download!AE162</f>
        <v>0</v>
      </c>
      <c r="AF161" s="18">
        <f>download!AF162</f>
        <v>0</v>
      </c>
      <c r="AG161" s="18">
        <f>download!AG162</f>
        <v>0</v>
      </c>
      <c r="AH161" s="18">
        <f>download!AH162</f>
        <v>-87.4</v>
      </c>
      <c r="AI161" s="18">
        <f>download!AI162</f>
        <v>0</v>
      </c>
      <c r="AJ161" s="18">
        <f>download!AJ162</f>
        <v>0</v>
      </c>
      <c r="AK161" s="18">
        <f>download!AK162</f>
        <v>0</v>
      </c>
      <c r="AL161" s="18">
        <f>download!AL162</f>
        <v>0</v>
      </c>
      <c r="AM161" s="18">
        <f>download!AM162</f>
        <v>0</v>
      </c>
      <c r="AN161" s="18">
        <f>download!AN162</f>
        <v>0</v>
      </c>
      <c r="AO161" s="18">
        <f>download!AO162</f>
        <v>0</v>
      </c>
      <c r="AP161" s="18">
        <f>download!AP162</f>
        <v>0</v>
      </c>
      <c r="AQ161" s="18">
        <f>download!AQ162</f>
        <v>0</v>
      </c>
      <c r="AR161" s="18">
        <f>download!AR162</f>
        <v>0</v>
      </c>
      <c r="AS161" s="18">
        <f>download!AS162</f>
        <v>0</v>
      </c>
      <c r="AT161" s="18">
        <f>download!AT162</f>
        <v>0</v>
      </c>
      <c r="AU161" s="18">
        <f>download!AU162</f>
        <v>0</v>
      </c>
      <c r="AV161" s="18">
        <f>download!AV162</f>
        <v>0</v>
      </c>
      <c r="AW161" s="51">
        <f>download!AW161</f>
        <v>0</v>
      </c>
      <c r="AX161" s="18">
        <f>download!AX162</f>
        <v>0</v>
      </c>
      <c r="AY161" s="18">
        <f>download!AY162</f>
        <v>0</v>
      </c>
      <c r="AZ161" s="18"/>
      <c r="BA161" s="18"/>
      <c r="BB161" s="18"/>
      <c r="BC161" s="18"/>
      <c r="BD161" s="18"/>
      <c r="BE161" s="18"/>
      <c r="BF161" s="18"/>
      <c r="BG161" s="18"/>
    </row>
    <row r="162" spans="1:59" x14ac:dyDescent="0.2">
      <c r="A162" s="124" t="str">
        <f>download!A163</f>
        <v>Mar, 2013</v>
      </c>
      <c r="B162" s="18">
        <f>download!B163</f>
        <v>0</v>
      </c>
      <c r="C162" s="18">
        <f>download!C163</f>
        <v>0</v>
      </c>
      <c r="D162" s="18">
        <f>download!D163</f>
        <v>0</v>
      </c>
      <c r="E162" s="18">
        <f>download!E163</f>
        <v>0</v>
      </c>
      <c r="F162" s="18">
        <f>download!F163</f>
        <v>0</v>
      </c>
      <c r="G162" s="18">
        <f>download!G163</f>
        <v>0</v>
      </c>
      <c r="H162" s="18">
        <f>download!H163</f>
        <v>0</v>
      </c>
      <c r="I162" s="18">
        <f>download!I163</f>
        <v>0</v>
      </c>
      <c r="J162" s="18">
        <f>download!J163</f>
        <v>0</v>
      </c>
      <c r="K162" s="18">
        <f>download!K163</f>
        <v>0</v>
      </c>
      <c r="L162" s="18">
        <f>download!L163</f>
        <v>0</v>
      </c>
      <c r="M162" s="18">
        <f>download!M163</f>
        <v>0</v>
      </c>
      <c r="N162" s="18">
        <f>download!N163</f>
        <v>165.8</v>
      </c>
      <c r="O162" s="18">
        <f>download!O163</f>
        <v>0</v>
      </c>
      <c r="P162" s="18">
        <f>download!P163</f>
        <v>0</v>
      </c>
      <c r="Q162" s="18">
        <f>download!Q163</f>
        <v>0</v>
      </c>
      <c r="R162" s="18">
        <f>download!R163</f>
        <v>0</v>
      </c>
      <c r="S162" s="18">
        <f>download!S163</f>
        <v>0</v>
      </c>
      <c r="T162" s="18">
        <f>download!T163</f>
        <v>0</v>
      </c>
      <c r="U162" s="18">
        <f>download!U163</f>
        <v>0</v>
      </c>
      <c r="V162" s="18">
        <f>download!V163</f>
        <v>0</v>
      </c>
      <c r="W162" s="18">
        <f>download!W163</f>
        <v>0</v>
      </c>
      <c r="X162" s="18">
        <f>download!X163</f>
        <v>0</v>
      </c>
      <c r="Y162" s="18">
        <f>download!Y163</f>
        <v>0</v>
      </c>
      <c r="Z162" s="18">
        <f>download!Z163</f>
        <v>0</v>
      </c>
      <c r="AA162" s="18">
        <f>download!AA163</f>
        <v>0</v>
      </c>
      <c r="AB162" s="18">
        <f>download!AB163</f>
        <v>0</v>
      </c>
      <c r="AC162" s="18">
        <f>download!AC163</f>
        <v>0</v>
      </c>
      <c r="AD162" s="18">
        <f>download!AD163</f>
        <v>0</v>
      </c>
      <c r="AE162" s="18">
        <f>download!AE163</f>
        <v>0</v>
      </c>
      <c r="AF162" s="18">
        <f>download!AF163</f>
        <v>0</v>
      </c>
      <c r="AG162" s="18">
        <f>download!AG163</f>
        <v>0</v>
      </c>
      <c r="AH162" s="18">
        <f>download!AH163</f>
        <v>-96.3</v>
      </c>
      <c r="AI162" s="18">
        <f>download!AI163</f>
        <v>0</v>
      </c>
      <c r="AJ162" s="18">
        <f>download!AJ163</f>
        <v>0</v>
      </c>
      <c r="AK162" s="18">
        <f>download!AK163</f>
        <v>0</v>
      </c>
      <c r="AL162" s="18">
        <f>download!AL163</f>
        <v>0</v>
      </c>
      <c r="AM162" s="18">
        <f>download!AM163</f>
        <v>0</v>
      </c>
      <c r="AN162" s="18">
        <f>download!AN163</f>
        <v>0</v>
      </c>
      <c r="AO162" s="18">
        <f>download!AO163</f>
        <v>0</v>
      </c>
      <c r="AP162" s="18">
        <f>download!AP163</f>
        <v>0</v>
      </c>
      <c r="AQ162" s="18">
        <f>download!AQ163</f>
        <v>0</v>
      </c>
      <c r="AR162" s="18">
        <f>download!AR163</f>
        <v>0</v>
      </c>
      <c r="AS162" s="18">
        <f>download!AS163</f>
        <v>0</v>
      </c>
      <c r="AT162" s="18">
        <f>download!AT163</f>
        <v>0</v>
      </c>
      <c r="AU162" s="18">
        <f>download!AU163</f>
        <v>0</v>
      </c>
      <c r="AV162" s="18">
        <f>download!AV163</f>
        <v>0</v>
      </c>
      <c r="AW162" s="51">
        <f>download!AW162</f>
        <v>0</v>
      </c>
      <c r="AX162" s="18">
        <f>download!AX163</f>
        <v>0</v>
      </c>
      <c r="AY162" s="18">
        <f>download!AY163</f>
        <v>0</v>
      </c>
      <c r="AZ162" s="18"/>
      <c r="BA162" s="18"/>
      <c r="BB162" s="18"/>
      <c r="BC162" s="18"/>
      <c r="BD162" s="18"/>
      <c r="BE162" s="18"/>
      <c r="BF162" s="18"/>
      <c r="BG162" s="18"/>
    </row>
    <row r="163" spans="1:59" x14ac:dyDescent="0.2">
      <c r="A163" s="124" t="str">
        <f>download!A164</f>
        <v>Apr, 2013</v>
      </c>
      <c r="B163" s="18">
        <f>download!B164</f>
        <v>0</v>
      </c>
      <c r="C163" s="18">
        <f>download!C164</f>
        <v>0</v>
      </c>
      <c r="D163" s="18">
        <f>download!D164</f>
        <v>0</v>
      </c>
      <c r="E163" s="18">
        <f>download!E164</f>
        <v>0</v>
      </c>
      <c r="F163" s="18">
        <f>download!F164</f>
        <v>0</v>
      </c>
      <c r="G163" s="18">
        <f>download!G164</f>
        <v>0</v>
      </c>
      <c r="H163" s="18">
        <f>download!H164</f>
        <v>0</v>
      </c>
      <c r="I163" s="18">
        <f>download!I164</f>
        <v>0</v>
      </c>
      <c r="J163" s="18">
        <f>download!J164</f>
        <v>0</v>
      </c>
      <c r="K163" s="18">
        <f>download!K164</f>
        <v>0</v>
      </c>
      <c r="L163" s="18">
        <f>download!L164</f>
        <v>0</v>
      </c>
      <c r="M163" s="18">
        <f>download!M164</f>
        <v>0</v>
      </c>
      <c r="N163" s="18">
        <f>download!N164</f>
        <v>159.6</v>
      </c>
      <c r="O163" s="18">
        <f>download!O164</f>
        <v>0</v>
      </c>
      <c r="P163" s="18">
        <f>download!P164</f>
        <v>0</v>
      </c>
      <c r="Q163" s="18">
        <f>download!Q164</f>
        <v>0</v>
      </c>
      <c r="R163" s="18">
        <f>download!R164</f>
        <v>0</v>
      </c>
      <c r="S163" s="18">
        <f>download!S164</f>
        <v>0</v>
      </c>
      <c r="T163" s="18">
        <f>download!T164</f>
        <v>0</v>
      </c>
      <c r="U163" s="18">
        <f>download!U164</f>
        <v>0</v>
      </c>
      <c r="V163" s="18">
        <f>download!V164</f>
        <v>0</v>
      </c>
      <c r="W163" s="18">
        <f>download!W164</f>
        <v>0</v>
      </c>
      <c r="X163" s="18">
        <f>download!X164</f>
        <v>0</v>
      </c>
      <c r="Y163" s="18">
        <f>download!Y164</f>
        <v>0</v>
      </c>
      <c r="Z163" s="18">
        <f>download!Z164</f>
        <v>0</v>
      </c>
      <c r="AA163" s="18">
        <f>download!AA164</f>
        <v>0</v>
      </c>
      <c r="AB163" s="18">
        <f>download!AB164</f>
        <v>0</v>
      </c>
      <c r="AC163" s="18">
        <f>download!AC164</f>
        <v>0</v>
      </c>
      <c r="AD163" s="18">
        <f>download!AD164</f>
        <v>0</v>
      </c>
      <c r="AE163" s="18">
        <f>download!AE164</f>
        <v>0</v>
      </c>
      <c r="AF163" s="18">
        <f>download!AF164</f>
        <v>0</v>
      </c>
      <c r="AG163" s="18">
        <f>download!AG164</f>
        <v>0</v>
      </c>
      <c r="AH163" s="18">
        <f>download!AH164</f>
        <v>-92.7</v>
      </c>
      <c r="AI163" s="18">
        <f>download!AI164</f>
        <v>0</v>
      </c>
      <c r="AJ163" s="18">
        <f>download!AJ164</f>
        <v>0</v>
      </c>
      <c r="AK163" s="18">
        <f>download!AK164</f>
        <v>0</v>
      </c>
      <c r="AL163" s="18">
        <f>download!AL164</f>
        <v>0</v>
      </c>
      <c r="AM163" s="18">
        <f>download!AM164</f>
        <v>0</v>
      </c>
      <c r="AN163" s="18">
        <f>download!AN164</f>
        <v>0</v>
      </c>
      <c r="AO163" s="18">
        <f>download!AO164</f>
        <v>0</v>
      </c>
      <c r="AP163" s="18">
        <f>download!AP164</f>
        <v>0</v>
      </c>
      <c r="AQ163" s="18">
        <f>download!AQ164</f>
        <v>0</v>
      </c>
      <c r="AR163" s="18">
        <f>download!AR164</f>
        <v>0</v>
      </c>
      <c r="AS163" s="18">
        <f>download!AS164</f>
        <v>0</v>
      </c>
      <c r="AT163" s="18">
        <f>download!AT164</f>
        <v>0</v>
      </c>
      <c r="AU163" s="18">
        <f>download!AU164</f>
        <v>0</v>
      </c>
      <c r="AV163" s="18">
        <f>download!AV164</f>
        <v>0</v>
      </c>
      <c r="AW163" s="51">
        <f>download!AW163</f>
        <v>0</v>
      </c>
      <c r="AX163" s="18">
        <f>download!AX164</f>
        <v>0</v>
      </c>
      <c r="AY163" s="18">
        <f>download!AY164</f>
        <v>0</v>
      </c>
      <c r="AZ163" s="18"/>
      <c r="BA163" s="18"/>
      <c r="BB163" s="18"/>
      <c r="BC163" s="18"/>
      <c r="BD163" s="18"/>
      <c r="BE163" s="18"/>
      <c r="BF163" s="18"/>
      <c r="BG163" s="18"/>
    </row>
    <row r="164" spans="1:59" x14ac:dyDescent="0.2">
      <c r="A164" s="124" t="str">
        <f>download!A165</f>
        <v>May, 2013</v>
      </c>
      <c r="B164" s="18">
        <f>download!B165</f>
        <v>0</v>
      </c>
      <c r="C164" s="18">
        <f>download!C165</f>
        <v>0</v>
      </c>
      <c r="D164" s="18">
        <f>download!D165</f>
        <v>0</v>
      </c>
      <c r="E164" s="18">
        <f>download!E165</f>
        <v>0</v>
      </c>
      <c r="F164" s="18">
        <f>download!F165</f>
        <v>0</v>
      </c>
      <c r="G164" s="18">
        <f>download!G165</f>
        <v>0</v>
      </c>
      <c r="H164" s="18">
        <f>download!H165</f>
        <v>0</v>
      </c>
      <c r="I164" s="18">
        <f>download!I165</f>
        <v>0</v>
      </c>
      <c r="J164" s="18">
        <f>download!J165</f>
        <v>0</v>
      </c>
      <c r="K164" s="18">
        <f>download!K165</f>
        <v>0</v>
      </c>
      <c r="L164" s="18">
        <f>download!L165</f>
        <v>0</v>
      </c>
      <c r="M164" s="18">
        <f>download!M165</f>
        <v>0</v>
      </c>
      <c r="N164" s="18">
        <f>download!N165</f>
        <v>154.69999999999999</v>
      </c>
      <c r="O164" s="18">
        <f>download!O165</f>
        <v>0</v>
      </c>
      <c r="P164" s="18">
        <f>download!P165</f>
        <v>0</v>
      </c>
      <c r="Q164" s="18">
        <f>download!Q165</f>
        <v>0</v>
      </c>
      <c r="R164" s="18">
        <f>download!R165</f>
        <v>0</v>
      </c>
      <c r="S164" s="18">
        <f>download!S165</f>
        <v>0</v>
      </c>
      <c r="T164" s="18">
        <f>download!T165</f>
        <v>0</v>
      </c>
      <c r="U164" s="18">
        <f>download!U165</f>
        <v>0</v>
      </c>
      <c r="V164" s="18">
        <f>download!V165</f>
        <v>0</v>
      </c>
      <c r="W164" s="18">
        <f>download!W165</f>
        <v>0</v>
      </c>
      <c r="X164" s="18">
        <f>download!X165</f>
        <v>0</v>
      </c>
      <c r="Y164" s="18">
        <f>download!Y165</f>
        <v>0</v>
      </c>
      <c r="Z164" s="18">
        <f>download!Z165</f>
        <v>0</v>
      </c>
      <c r="AA164" s="18">
        <f>download!AA165</f>
        <v>0</v>
      </c>
      <c r="AB164" s="18">
        <f>download!AB165</f>
        <v>0</v>
      </c>
      <c r="AC164" s="18">
        <f>download!AC165</f>
        <v>0</v>
      </c>
      <c r="AD164" s="18">
        <f>download!AD165</f>
        <v>0</v>
      </c>
      <c r="AE164" s="18">
        <f>download!AE165</f>
        <v>0</v>
      </c>
      <c r="AF164" s="18">
        <f>download!AF165</f>
        <v>0</v>
      </c>
      <c r="AG164" s="18">
        <f>download!AG165</f>
        <v>0</v>
      </c>
      <c r="AH164" s="18">
        <f>download!AH165</f>
        <v>-24.3</v>
      </c>
      <c r="AI164" s="18">
        <f>download!AI165</f>
        <v>0</v>
      </c>
      <c r="AJ164" s="18">
        <f>download!AJ165</f>
        <v>0</v>
      </c>
      <c r="AK164" s="18">
        <f>download!AK165</f>
        <v>0</v>
      </c>
      <c r="AL164" s="18">
        <f>download!AL165</f>
        <v>0</v>
      </c>
      <c r="AM164" s="18">
        <f>download!AM165</f>
        <v>0</v>
      </c>
      <c r="AN164" s="18">
        <f>download!AN165</f>
        <v>0</v>
      </c>
      <c r="AO164" s="18">
        <f>download!AO165</f>
        <v>0</v>
      </c>
      <c r="AP164" s="18">
        <f>download!AP165</f>
        <v>0</v>
      </c>
      <c r="AQ164" s="18">
        <f>download!AQ165</f>
        <v>0</v>
      </c>
      <c r="AR164" s="18">
        <f>download!AR165</f>
        <v>0</v>
      </c>
      <c r="AS164" s="18">
        <f>download!AS165</f>
        <v>0</v>
      </c>
      <c r="AT164" s="18">
        <f>download!AT165</f>
        <v>0</v>
      </c>
      <c r="AU164" s="18">
        <f>download!AU165</f>
        <v>0</v>
      </c>
      <c r="AV164" s="18">
        <f>download!AV165</f>
        <v>0</v>
      </c>
      <c r="AW164" s="51">
        <f>download!AW164</f>
        <v>0</v>
      </c>
      <c r="AX164" s="18">
        <f>download!AX165</f>
        <v>0</v>
      </c>
      <c r="AY164" s="18">
        <f>download!AY165</f>
        <v>0</v>
      </c>
      <c r="AZ164" s="18"/>
      <c r="BA164" s="18"/>
      <c r="BB164" s="18"/>
      <c r="BC164" s="18"/>
      <c r="BD164" s="18"/>
      <c r="BE164" s="18"/>
      <c r="BF164" s="18"/>
      <c r="BG164" s="18"/>
    </row>
    <row r="165" spans="1:59" x14ac:dyDescent="0.2">
      <c r="A165" s="124" t="str">
        <f>download!A166</f>
        <v>Jun, 2013</v>
      </c>
      <c r="B165" s="18">
        <f>download!B166</f>
        <v>0</v>
      </c>
      <c r="C165" s="18">
        <f>download!C166</f>
        <v>0</v>
      </c>
      <c r="D165" s="18">
        <f>download!D166</f>
        <v>0</v>
      </c>
      <c r="E165" s="18">
        <f>download!E166</f>
        <v>0</v>
      </c>
      <c r="F165" s="18">
        <f>download!F166</f>
        <v>0</v>
      </c>
      <c r="G165" s="18">
        <f>download!G166</f>
        <v>0</v>
      </c>
      <c r="H165" s="18">
        <f>download!H166</f>
        <v>0</v>
      </c>
      <c r="I165" s="18">
        <f>download!I166</f>
        <v>0</v>
      </c>
      <c r="J165" s="18">
        <f>download!J166</f>
        <v>0</v>
      </c>
      <c r="K165" s="18">
        <f>download!K166</f>
        <v>0</v>
      </c>
      <c r="L165" s="18">
        <f>download!L166</f>
        <v>0</v>
      </c>
      <c r="M165" s="18">
        <f>download!M166</f>
        <v>0</v>
      </c>
      <c r="N165" s="18">
        <f>download!N166</f>
        <v>157.80000000000001</v>
      </c>
      <c r="O165" s="18">
        <f>download!O166</f>
        <v>0</v>
      </c>
      <c r="P165" s="18">
        <f>download!P166</f>
        <v>0</v>
      </c>
      <c r="Q165" s="18">
        <f>download!Q166</f>
        <v>0</v>
      </c>
      <c r="R165" s="18">
        <f>download!R166</f>
        <v>0</v>
      </c>
      <c r="S165" s="18">
        <f>download!S166</f>
        <v>0</v>
      </c>
      <c r="T165" s="18">
        <f>download!T166</f>
        <v>0</v>
      </c>
      <c r="U165" s="18">
        <f>download!U166</f>
        <v>0</v>
      </c>
      <c r="V165" s="18">
        <f>download!V166</f>
        <v>0</v>
      </c>
      <c r="W165" s="18">
        <f>download!W166</f>
        <v>0</v>
      </c>
      <c r="X165" s="18">
        <f>download!X166</f>
        <v>0</v>
      </c>
      <c r="Y165" s="18">
        <f>download!Y166</f>
        <v>0</v>
      </c>
      <c r="Z165" s="18">
        <f>download!Z166</f>
        <v>0</v>
      </c>
      <c r="AA165" s="18">
        <f>download!AA166</f>
        <v>0</v>
      </c>
      <c r="AB165" s="18">
        <f>download!AB166</f>
        <v>0</v>
      </c>
      <c r="AC165" s="18">
        <f>download!AC166</f>
        <v>0</v>
      </c>
      <c r="AD165" s="18">
        <f>download!AD166</f>
        <v>0</v>
      </c>
      <c r="AE165" s="18">
        <f>download!AE166</f>
        <v>0</v>
      </c>
      <c r="AF165" s="18">
        <f>download!AF166</f>
        <v>0</v>
      </c>
      <c r="AG165" s="18">
        <f>download!AG166</f>
        <v>0</v>
      </c>
      <c r="AH165" s="18">
        <f>download!AH166</f>
        <v>-91.7</v>
      </c>
      <c r="AI165" s="18">
        <f>download!AI166</f>
        <v>0</v>
      </c>
      <c r="AJ165" s="18">
        <f>download!AJ166</f>
        <v>0</v>
      </c>
      <c r="AK165" s="18">
        <f>download!AK166</f>
        <v>0</v>
      </c>
      <c r="AL165" s="18">
        <f>download!AL166</f>
        <v>0</v>
      </c>
      <c r="AM165" s="18">
        <f>download!AM166</f>
        <v>0</v>
      </c>
      <c r="AN165" s="18">
        <f>download!AN166</f>
        <v>0</v>
      </c>
      <c r="AO165" s="18">
        <f>download!AO166</f>
        <v>0</v>
      </c>
      <c r="AP165" s="18">
        <f>download!AP166</f>
        <v>0</v>
      </c>
      <c r="AQ165" s="18">
        <f>download!AQ166</f>
        <v>0</v>
      </c>
      <c r="AR165" s="18">
        <f>download!AR166</f>
        <v>0</v>
      </c>
      <c r="AS165" s="18">
        <f>download!AS166</f>
        <v>0</v>
      </c>
      <c r="AT165" s="18">
        <f>download!AT166</f>
        <v>0</v>
      </c>
      <c r="AU165" s="18">
        <f>download!AU166</f>
        <v>0</v>
      </c>
      <c r="AV165" s="18">
        <f>download!AV166</f>
        <v>0</v>
      </c>
      <c r="AW165" s="51">
        <f>download!AW165</f>
        <v>0</v>
      </c>
      <c r="AX165" s="18">
        <f>download!AX166</f>
        <v>0</v>
      </c>
      <c r="AY165" s="18">
        <f>download!AY166</f>
        <v>0</v>
      </c>
      <c r="AZ165" s="18"/>
      <c r="BA165" s="18"/>
      <c r="BB165" s="18"/>
      <c r="BC165" s="18"/>
      <c r="BD165" s="18"/>
      <c r="BE165" s="18"/>
      <c r="BF165" s="18"/>
      <c r="BG165" s="18"/>
    </row>
    <row r="166" spans="1:59" x14ac:dyDescent="0.2">
      <c r="A166" s="124" t="str">
        <f>download!A167</f>
        <v>Jul, 2013</v>
      </c>
      <c r="B166" s="18">
        <f>download!B167</f>
        <v>0</v>
      </c>
      <c r="C166" s="18">
        <f>download!C167</f>
        <v>0</v>
      </c>
      <c r="D166" s="18">
        <f>download!D167</f>
        <v>0</v>
      </c>
      <c r="E166" s="18">
        <f>download!E167</f>
        <v>0</v>
      </c>
      <c r="F166" s="18">
        <f>download!F167</f>
        <v>0</v>
      </c>
      <c r="G166" s="18">
        <f>download!G167</f>
        <v>0</v>
      </c>
      <c r="H166" s="18">
        <f>download!H167</f>
        <v>0</v>
      </c>
      <c r="I166" s="18">
        <f>download!I167</f>
        <v>0</v>
      </c>
      <c r="J166" s="18">
        <f>download!J167</f>
        <v>0</v>
      </c>
      <c r="K166" s="18">
        <f>download!K167</f>
        <v>0</v>
      </c>
      <c r="L166" s="18">
        <f>download!L167</f>
        <v>0</v>
      </c>
      <c r="M166" s="18">
        <f>download!M167</f>
        <v>0</v>
      </c>
      <c r="N166" s="18">
        <f>download!N167</f>
        <v>162.19999999999999</v>
      </c>
      <c r="O166" s="18">
        <f>download!O167</f>
        <v>0</v>
      </c>
      <c r="P166" s="18">
        <f>download!P167</f>
        <v>0</v>
      </c>
      <c r="Q166" s="18">
        <f>download!Q167</f>
        <v>0</v>
      </c>
      <c r="R166" s="18">
        <f>download!R167</f>
        <v>0</v>
      </c>
      <c r="S166" s="18">
        <f>download!S167</f>
        <v>0</v>
      </c>
      <c r="T166" s="18">
        <f>download!T167</f>
        <v>0</v>
      </c>
      <c r="U166" s="18">
        <f>download!U167</f>
        <v>0</v>
      </c>
      <c r="V166" s="18">
        <f>download!V167</f>
        <v>0</v>
      </c>
      <c r="W166" s="18">
        <f>download!W167</f>
        <v>0</v>
      </c>
      <c r="X166" s="18">
        <f>download!X167</f>
        <v>0</v>
      </c>
      <c r="Y166" s="18">
        <f>download!Y167</f>
        <v>0</v>
      </c>
      <c r="Z166" s="18">
        <f>download!Z167</f>
        <v>0</v>
      </c>
      <c r="AA166" s="18">
        <f>download!AA167</f>
        <v>0</v>
      </c>
      <c r="AB166" s="18">
        <f>download!AB167</f>
        <v>0</v>
      </c>
      <c r="AC166" s="18">
        <f>download!AC167</f>
        <v>0</v>
      </c>
      <c r="AD166" s="18">
        <f>download!AD167</f>
        <v>0</v>
      </c>
      <c r="AE166" s="18">
        <f>download!AE167</f>
        <v>0</v>
      </c>
      <c r="AF166" s="18">
        <f>download!AF167</f>
        <v>0</v>
      </c>
      <c r="AG166" s="18">
        <f>download!AG167</f>
        <v>0</v>
      </c>
      <c r="AH166" s="18">
        <f>download!AH167</f>
        <v>-94.2</v>
      </c>
      <c r="AI166" s="18">
        <f>download!AI167</f>
        <v>0</v>
      </c>
      <c r="AJ166" s="18">
        <f>download!AJ167</f>
        <v>0</v>
      </c>
      <c r="AK166" s="18">
        <f>download!AK167</f>
        <v>0</v>
      </c>
      <c r="AL166" s="18">
        <f>download!AL167</f>
        <v>0</v>
      </c>
      <c r="AM166" s="18">
        <f>download!AM167</f>
        <v>0</v>
      </c>
      <c r="AN166" s="18">
        <f>download!AN167</f>
        <v>0</v>
      </c>
      <c r="AO166" s="18">
        <f>download!AO167</f>
        <v>0</v>
      </c>
      <c r="AP166" s="18">
        <f>download!AP167</f>
        <v>0</v>
      </c>
      <c r="AQ166" s="18">
        <f>download!AQ167</f>
        <v>0</v>
      </c>
      <c r="AR166" s="18">
        <f>download!AR167</f>
        <v>0</v>
      </c>
      <c r="AS166" s="18">
        <f>download!AS167</f>
        <v>0</v>
      </c>
      <c r="AT166" s="18">
        <f>download!AT167</f>
        <v>0</v>
      </c>
      <c r="AU166" s="18">
        <f>download!AU167</f>
        <v>0</v>
      </c>
      <c r="AV166" s="18">
        <f>download!AV167</f>
        <v>0</v>
      </c>
      <c r="AW166" s="51">
        <f>download!AW166</f>
        <v>0</v>
      </c>
      <c r="AX166" s="18">
        <f>download!AX167</f>
        <v>0</v>
      </c>
      <c r="AY166" s="18">
        <f>download!AY167</f>
        <v>0</v>
      </c>
      <c r="AZ166" s="18"/>
      <c r="BA166" s="18"/>
      <c r="BB166" s="18"/>
      <c r="BC166" s="18"/>
      <c r="BD166" s="18"/>
      <c r="BE166" s="18"/>
      <c r="BF166" s="18"/>
      <c r="BG166" s="18"/>
    </row>
    <row r="167" spans="1:59" x14ac:dyDescent="0.2">
      <c r="A167" s="124" t="str">
        <f>download!A168</f>
        <v>Aug, 2013</v>
      </c>
      <c r="B167" s="18">
        <f>download!B168</f>
        <v>0</v>
      </c>
      <c r="C167" s="18">
        <f>download!C168</f>
        <v>0</v>
      </c>
      <c r="D167" s="18">
        <f>download!D168</f>
        <v>0</v>
      </c>
      <c r="E167" s="18">
        <f>download!E168</f>
        <v>0</v>
      </c>
      <c r="F167" s="18">
        <f>download!F168</f>
        <v>0</v>
      </c>
      <c r="G167" s="18">
        <f>download!G168</f>
        <v>0</v>
      </c>
      <c r="H167" s="18">
        <f>download!H168</f>
        <v>0</v>
      </c>
      <c r="I167" s="18">
        <f>download!I168</f>
        <v>0</v>
      </c>
      <c r="J167" s="18">
        <f>download!J168</f>
        <v>0</v>
      </c>
      <c r="K167" s="18">
        <f>download!K168</f>
        <v>0</v>
      </c>
      <c r="L167" s="18">
        <f>download!L168</f>
        <v>0</v>
      </c>
      <c r="M167" s="18">
        <f>download!M168</f>
        <v>0</v>
      </c>
      <c r="N167" s="18">
        <f>download!N168</f>
        <v>161.19999999999999</v>
      </c>
      <c r="O167" s="18">
        <f>download!O168</f>
        <v>0</v>
      </c>
      <c r="P167" s="18">
        <f>download!P168</f>
        <v>0</v>
      </c>
      <c r="Q167" s="18">
        <f>download!Q168</f>
        <v>0</v>
      </c>
      <c r="R167" s="18">
        <f>download!R168</f>
        <v>0</v>
      </c>
      <c r="S167" s="18">
        <f>download!S168</f>
        <v>0</v>
      </c>
      <c r="T167" s="18">
        <f>download!T168</f>
        <v>0</v>
      </c>
      <c r="U167" s="18">
        <f>download!U168</f>
        <v>0</v>
      </c>
      <c r="V167" s="18">
        <f>download!V168</f>
        <v>0</v>
      </c>
      <c r="W167" s="18">
        <f>download!W168</f>
        <v>0</v>
      </c>
      <c r="X167" s="18">
        <f>download!X168</f>
        <v>0</v>
      </c>
      <c r="Y167" s="18">
        <f>download!Y168</f>
        <v>0</v>
      </c>
      <c r="Z167" s="18">
        <f>download!Z168</f>
        <v>0</v>
      </c>
      <c r="AA167" s="18">
        <f>download!AA168</f>
        <v>0</v>
      </c>
      <c r="AB167" s="18">
        <f>download!AB168</f>
        <v>0</v>
      </c>
      <c r="AC167" s="18">
        <f>download!AC168</f>
        <v>0</v>
      </c>
      <c r="AD167" s="18">
        <f>download!AD168</f>
        <v>0</v>
      </c>
      <c r="AE167" s="18">
        <f>download!AE168</f>
        <v>0</v>
      </c>
      <c r="AF167" s="18">
        <f>download!AF168</f>
        <v>0</v>
      </c>
      <c r="AG167" s="18">
        <f>download!AG168</f>
        <v>0</v>
      </c>
      <c r="AH167" s="18">
        <f>download!AH168</f>
        <v>-93.7</v>
      </c>
      <c r="AI167" s="18">
        <f>download!AI168</f>
        <v>0</v>
      </c>
      <c r="AJ167" s="18">
        <f>download!AJ168</f>
        <v>0</v>
      </c>
      <c r="AK167" s="18">
        <f>download!AK168</f>
        <v>0</v>
      </c>
      <c r="AL167" s="18">
        <f>download!AL168</f>
        <v>0</v>
      </c>
      <c r="AM167" s="18">
        <f>download!AM168</f>
        <v>0</v>
      </c>
      <c r="AN167" s="18">
        <f>download!AN168</f>
        <v>0</v>
      </c>
      <c r="AO167" s="18">
        <f>download!AO168</f>
        <v>0</v>
      </c>
      <c r="AP167" s="18">
        <f>download!AP168</f>
        <v>0</v>
      </c>
      <c r="AQ167" s="18">
        <f>download!AQ168</f>
        <v>0</v>
      </c>
      <c r="AR167" s="18">
        <f>download!AR168</f>
        <v>0</v>
      </c>
      <c r="AS167" s="18">
        <f>download!AS168</f>
        <v>0</v>
      </c>
      <c r="AT167" s="18">
        <f>download!AT168</f>
        <v>0</v>
      </c>
      <c r="AU167" s="18">
        <f>download!AU168</f>
        <v>0</v>
      </c>
      <c r="AV167" s="18">
        <f>download!AV168</f>
        <v>0</v>
      </c>
      <c r="AW167" s="51">
        <f>download!AW167</f>
        <v>0</v>
      </c>
      <c r="AX167" s="18">
        <f>download!AX168</f>
        <v>0</v>
      </c>
      <c r="AY167" s="18">
        <f>download!AY168</f>
        <v>0</v>
      </c>
      <c r="AZ167" s="18"/>
      <c r="BA167" s="18"/>
      <c r="BB167" s="18"/>
      <c r="BC167" s="18"/>
      <c r="BD167" s="18"/>
      <c r="BE167" s="18"/>
      <c r="BF167" s="18"/>
      <c r="BG167" s="18"/>
    </row>
    <row r="168" spans="1:59" x14ac:dyDescent="0.2">
      <c r="A168" s="124" t="str">
        <f>download!A169</f>
        <v>Sep, 2013</v>
      </c>
      <c r="B168" s="18">
        <f>download!B169</f>
        <v>0</v>
      </c>
      <c r="C168" s="18">
        <f>download!C169</f>
        <v>0</v>
      </c>
      <c r="D168" s="18">
        <f>download!D169</f>
        <v>0</v>
      </c>
      <c r="E168" s="18">
        <f>download!E169</f>
        <v>0</v>
      </c>
      <c r="F168" s="18">
        <f>download!F169</f>
        <v>0</v>
      </c>
      <c r="G168" s="18">
        <f>download!G169</f>
        <v>0</v>
      </c>
      <c r="H168" s="18">
        <f>download!H169</f>
        <v>0</v>
      </c>
      <c r="I168" s="18">
        <f>download!I169</f>
        <v>0</v>
      </c>
      <c r="J168" s="18">
        <f>download!J169</f>
        <v>0</v>
      </c>
      <c r="K168" s="18">
        <f>download!K169</f>
        <v>0</v>
      </c>
      <c r="L168" s="18">
        <f>download!L169</f>
        <v>0</v>
      </c>
      <c r="M168" s="18">
        <f>download!M169</f>
        <v>0</v>
      </c>
      <c r="N168" s="18">
        <f>download!N169</f>
        <v>155.19999999999999</v>
      </c>
      <c r="O168" s="18">
        <f>download!O169</f>
        <v>0</v>
      </c>
      <c r="P168" s="18">
        <f>download!P169</f>
        <v>0</v>
      </c>
      <c r="Q168" s="18">
        <f>download!Q169</f>
        <v>0</v>
      </c>
      <c r="R168" s="18">
        <f>download!R169</f>
        <v>0</v>
      </c>
      <c r="S168" s="18">
        <f>download!S169</f>
        <v>0</v>
      </c>
      <c r="T168" s="18">
        <f>download!T169</f>
        <v>0</v>
      </c>
      <c r="U168" s="18">
        <f>download!U169</f>
        <v>0</v>
      </c>
      <c r="V168" s="18">
        <f>download!V169</f>
        <v>0</v>
      </c>
      <c r="W168" s="18">
        <f>download!W169</f>
        <v>0</v>
      </c>
      <c r="X168" s="18">
        <f>download!X169</f>
        <v>0</v>
      </c>
      <c r="Y168" s="18">
        <f>download!Y169</f>
        <v>0</v>
      </c>
      <c r="Z168" s="18">
        <f>download!Z169</f>
        <v>0</v>
      </c>
      <c r="AA168" s="18">
        <f>download!AA169</f>
        <v>0</v>
      </c>
      <c r="AB168" s="18">
        <f>download!AB169</f>
        <v>0</v>
      </c>
      <c r="AC168" s="18">
        <f>download!AC169</f>
        <v>0</v>
      </c>
      <c r="AD168" s="18">
        <f>download!AD169</f>
        <v>0</v>
      </c>
      <c r="AE168" s="18">
        <f>download!AE169</f>
        <v>0</v>
      </c>
      <c r="AF168" s="18">
        <f>download!AF169</f>
        <v>0</v>
      </c>
      <c r="AG168" s="18">
        <f>download!AG169</f>
        <v>0</v>
      </c>
      <c r="AH168" s="18">
        <f>download!AH169</f>
        <v>-90.1</v>
      </c>
      <c r="AI168" s="18">
        <f>download!AI169</f>
        <v>0</v>
      </c>
      <c r="AJ168" s="18">
        <f>download!AJ169</f>
        <v>0</v>
      </c>
      <c r="AK168" s="18">
        <f>download!AK169</f>
        <v>0</v>
      </c>
      <c r="AL168" s="18">
        <f>download!AL169</f>
        <v>0</v>
      </c>
      <c r="AM168" s="18">
        <f>download!AM169</f>
        <v>0</v>
      </c>
      <c r="AN168" s="18">
        <f>download!AN169</f>
        <v>0</v>
      </c>
      <c r="AO168" s="18">
        <f>download!AO169</f>
        <v>0</v>
      </c>
      <c r="AP168" s="18">
        <f>download!AP169</f>
        <v>0</v>
      </c>
      <c r="AQ168" s="18">
        <f>download!AQ169</f>
        <v>0</v>
      </c>
      <c r="AR168" s="18">
        <f>download!AR169</f>
        <v>0</v>
      </c>
      <c r="AS168" s="18">
        <f>download!AS169</f>
        <v>0</v>
      </c>
      <c r="AT168" s="18">
        <f>download!AT169</f>
        <v>0</v>
      </c>
      <c r="AU168" s="18">
        <f>download!AU169</f>
        <v>0</v>
      </c>
      <c r="AV168" s="18">
        <f>download!AV169</f>
        <v>0</v>
      </c>
      <c r="AW168" s="51">
        <f>download!AW168</f>
        <v>0</v>
      </c>
      <c r="AX168" s="18">
        <f>download!AX169</f>
        <v>0</v>
      </c>
      <c r="AY168" s="18">
        <f>download!AY169</f>
        <v>0</v>
      </c>
      <c r="AZ168" s="18"/>
      <c r="BA168" s="18"/>
      <c r="BB168" s="18"/>
      <c r="BC168" s="18"/>
      <c r="BD168" s="18"/>
      <c r="BE168" s="18"/>
      <c r="BF168" s="18"/>
      <c r="BG168" s="18"/>
    </row>
    <row r="169" spans="1:59" x14ac:dyDescent="0.2">
      <c r="A169" s="124" t="str">
        <f>download!A170</f>
        <v>Oct, 2013</v>
      </c>
      <c r="B169" s="18">
        <f>download!B170</f>
        <v>0</v>
      </c>
      <c r="C169" s="18">
        <f>download!C170</f>
        <v>0</v>
      </c>
      <c r="D169" s="18">
        <f>download!D170</f>
        <v>0</v>
      </c>
      <c r="E169" s="18">
        <f>download!E170</f>
        <v>0</v>
      </c>
      <c r="F169" s="18">
        <f>download!F170</f>
        <v>0</v>
      </c>
      <c r="G169" s="18">
        <f>download!G170</f>
        <v>0</v>
      </c>
      <c r="H169" s="18">
        <f>download!H170</f>
        <v>0</v>
      </c>
      <c r="I169" s="18">
        <f>download!I170</f>
        <v>0</v>
      </c>
      <c r="J169" s="18">
        <f>download!J170</f>
        <v>0</v>
      </c>
      <c r="K169" s="18">
        <f>download!K170</f>
        <v>0</v>
      </c>
      <c r="L169" s="18">
        <f>download!L170</f>
        <v>0</v>
      </c>
      <c r="M169" s="18">
        <f>download!M170</f>
        <v>0</v>
      </c>
      <c r="N169" s="18">
        <f>download!N170</f>
        <v>150.4</v>
      </c>
      <c r="O169" s="18">
        <f>download!O170</f>
        <v>0</v>
      </c>
      <c r="P169" s="18">
        <f>download!P170</f>
        <v>0</v>
      </c>
      <c r="Q169" s="18">
        <f>download!Q170</f>
        <v>0</v>
      </c>
      <c r="R169" s="18">
        <f>download!R170</f>
        <v>0</v>
      </c>
      <c r="S169" s="18">
        <f>download!S170</f>
        <v>0</v>
      </c>
      <c r="T169" s="18">
        <f>download!T170</f>
        <v>0</v>
      </c>
      <c r="U169" s="18">
        <f>download!U170</f>
        <v>0</v>
      </c>
      <c r="V169" s="18">
        <f>download!V170</f>
        <v>0</v>
      </c>
      <c r="W169" s="18">
        <f>download!W170</f>
        <v>0</v>
      </c>
      <c r="X169" s="18">
        <f>download!X170</f>
        <v>0</v>
      </c>
      <c r="Y169" s="18">
        <f>download!Y170</f>
        <v>0</v>
      </c>
      <c r="Z169" s="18">
        <f>download!Z170</f>
        <v>0</v>
      </c>
      <c r="AA169" s="18">
        <f>download!AA170</f>
        <v>0</v>
      </c>
      <c r="AB169" s="18">
        <f>download!AB170</f>
        <v>0</v>
      </c>
      <c r="AC169" s="18">
        <f>download!AC170</f>
        <v>0</v>
      </c>
      <c r="AD169" s="18">
        <f>download!AD170</f>
        <v>0</v>
      </c>
      <c r="AE169" s="18">
        <f>download!AE170</f>
        <v>0</v>
      </c>
      <c r="AF169" s="18">
        <f>download!AF170</f>
        <v>0</v>
      </c>
      <c r="AG169" s="18">
        <f>download!AG170</f>
        <v>0</v>
      </c>
      <c r="AH169" s="18">
        <f>download!AH170</f>
        <v>-23.6</v>
      </c>
      <c r="AI169" s="18">
        <f>download!AI170</f>
        <v>0</v>
      </c>
      <c r="AJ169" s="18">
        <f>download!AJ170</f>
        <v>0</v>
      </c>
      <c r="AK169" s="18">
        <f>download!AK170</f>
        <v>0</v>
      </c>
      <c r="AL169" s="18">
        <f>download!AL170</f>
        <v>0</v>
      </c>
      <c r="AM169" s="18">
        <f>download!AM170</f>
        <v>0</v>
      </c>
      <c r="AN169" s="18">
        <f>download!AN170</f>
        <v>0</v>
      </c>
      <c r="AO169" s="18">
        <f>download!AO170</f>
        <v>0</v>
      </c>
      <c r="AP169" s="18">
        <f>download!AP170</f>
        <v>0</v>
      </c>
      <c r="AQ169" s="18">
        <f>download!AQ170</f>
        <v>0</v>
      </c>
      <c r="AR169" s="18">
        <f>download!AR170</f>
        <v>0</v>
      </c>
      <c r="AS169" s="18">
        <f>download!AS170</f>
        <v>0</v>
      </c>
      <c r="AT169" s="18">
        <f>download!AT170</f>
        <v>0</v>
      </c>
      <c r="AU169" s="18">
        <f>download!AU170</f>
        <v>0</v>
      </c>
      <c r="AV169" s="18">
        <f>download!AV170</f>
        <v>0</v>
      </c>
      <c r="AW169" s="51">
        <f>download!AW169</f>
        <v>0</v>
      </c>
      <c r="AX169" s="18">
        <f>download!AX170</f>
        <v>0</v>
      </c>
      <c r="AY169" s="18">
        <f>download!AY170</f>
        <v>0</v>
      </c>
      <c r="AZ169" s="18"/>
      <c r="BA169" s="18"/>
      <c r="BB169" s="18"/>
      <c r="BC169" s="18"/>
      <c r="BD169" s="18"/>
      <c r="BE169" s="18"/>
      <c r="BF169" s="18"/>
      <c r="BG169" s="18"/>
    </row>
    <row r="170" spans="1:59" x14ac:dyDescent="0.2">
      <c r="A170" s="124" t="str">
        <f>download!A171</f>
        <v>Nov, 2013</v>
      </c>
      <c r="B170" s="18">
        <f>download!B171</f>
        <v>0</v>
      </c>
      <c r="C170" s="18">
        <f>download!C171</f>
        <v>0</v>
      </c>
      <c r="D170" s="18">
        <f>download!D171</f>
        <v>0</v>
      </c>
      <c r="E170" s="18">
        <f>download!E171</f>
        <v>0</v>
      </c>
      <c r="F170" s="18">
        <f>download!F171</f>
        <v>0</v>
      </c>
      <c r="G170" s="18">
        <f>download!G171</f>
        <v>0</v>
      </c>
      <c r="H170" s="18">
        <f>download!H171</f>
        <v>0</v>
      </c>
      <c r="I170" s="18">
        <f>download!I171</f>
        <v>0</v>
      </c>
      <c r="J170" s="18">
        <f>download!J171</f>
        <v>0</v>
      </c>
      <c r="K170" s="18">
        <f>download!K171</f>
        <v>0</v>
      </c>
      <c r="L170" s="18">
        <f>download!L171</f>
        <v>0</v>
      </c>
      <c r="M170" s="18">
        <f>download!M171</f>
        <v>0</v>
      </c>
      <c r="N170" s="18">
        <f>download!N171</f>
        <v>153.4</v>
      </c>
      <c r="O170" s="18">
        <f>download!O171</f>
        <v>0</v>
      </c>
      <c r="P170" s="18">
        <f>download!P171</f>
        <v>0</v>
      </c>
      <c r="Q170" s="18">
        <f>download!Q171</f>
        <v>0</v>
      </c>
      <c r="R170" s="18">
        <f>download!R171</f>
        <v>0</v>
      </c>
      <c r="S170" s="18">
        <f>download!S171</f>
        <v>0</v>
      </c>
      <c r="T170" s="18">
        <f>download!T171</f>
        <v>0</v>
      </c>
      <c r="U170" s="18">
        <f>download!U171</f>
        <v>0</v>
      </c>
      <c r="V170" s="18">
        <f>download!V171</f>
        <v>0</v>
      </c>
      <c r="W170" s="18">
        <f>download!W171</f>
        <v>0</v>
      </c>
      <c r="X170" s="18">
        <f>download!X171</f>
        <v>0</v>
      </c>
      <c r="Y170" s="18">
        <f>download!Y171</f>
        <v>0</v>
      </c>
      <c r="Z170" s="18">
        <f>download!Z171</f>
        <v>0</v>
      </c>
      <c r="AA170" s="18">
        <f>download!AA171</f>
        <v>0</v>
      </c>
      <c r="AB170" s="18">
        <f>download!AB171</f>
        <v>0</v>
      </c>
      <c r="AC170" s="18">
        <f>download!AC171</f>
        <v>0</v>
      </c>
      <c r="AD170" s="18">
        <f>download!AD171</f>
        <v>0</v>
      </c>
      <c r="AE170" s="18">
        <f>download!AE171</f>
        <v>0</v>
      </c>
      <c r="AF170" s="18">
        <f>download!AF171</f>
        <v>0</v>
      </c>
      <c r="AG170" s="18">
        <f>download!AG171</f>
        <v>0</v>
      </c>
      <c r="AH170" s="18">
        <f>download!AH171</f>
        <v>-89.1</v>
      </c>
      <c r="AI170" s="18">
        <f>download!AI171</f>
        <v>0</v>
      </c>
      <c r="AJ170" s="18">
        <f>download!AJ171</f>
        <v>0</v>
      </c>
      <c r="AK170" s="18">
        <f>download!AK171</f>
        <v>0</v>
      </c>
      <c r="AL170" s="18">
        <f>download!AL171</f>
        <v>0</v>
      </c>
      <c r="AM170" s="18">
        <f>download!AM171</f>
        <v>0</v>
      </c>
      <c r="AN170" s="18">
        <f>download!AN171</f>
        <v>0</v>
      </c>
      <c r="AO170" s="18">
        <f>download!AO171</f>
        <v>0</v>
      </c>
      <c r="AP170" s="18">
        <f>download!AP171</f>
        <v>0</v>
      </c>
      <c r="AQ170" s="18">
        <f>download!AQ171</f>
        <v>0</v>
      </c>
      <c r="AR170" s="18">
        <f>download!AR171</f>
        <v>0</v>
      </c>
      <c r="AS170" s="18">
        <f>download!AS171</f>
        <v>0</v>
      </c>
      <c r="AT170" s="18">
        <f>download!AT171</f>
        <v>0</v>
      </c>
      <c r="AU170" s="18">
        <f>download!AU171</f>
        <v>0</v>
      </c>
      <c r="AV170" s="18">
        <f>download!AV171</f>
        <v>0</v>
      </c>
      <c r="AW170" s="51">
        <f>download!AW170</f>
        <v>0</v>
      </c>
      <c r="AX170" s="18">
        <f>download!AX171</f>
        <v>0</v>
      </c>
      <c r="AY170" s="18">
        <f>download!AY171</f>
        <v>0</v>
      </c>
      <c r="AZ170" s="18"/>
      <c r="BA170" s="18"/>
      <c r="BB170" s="18"/>
      <c r="BC170" s="18"/>
      <c r="BD170" s="18"/>
      <c r="BE170" s="18"/>
      <c r="BF170" s="18"/>
      <c r="BG170" s="18"/>
    </row>
    <row r="171" spans="1:59" x14ac:dyDescent="0.2">
      <c r="A171" s="124" t="str">
        <f>download!A172</f>
        <v>Dec, 2013</v>
      </c>
      <c r="B171" s="18">
        <f>download!B172</f>
        <v>0</v>
      </c>
      <c r="C171" s="18">
        <f>download!C172</f>
        <v>0</v>
      </c>
      <c r="D171" s="18">
        <f>download!D172</f>
        <v>0</v>
      </c>
      <c r="E171" s="18">
        <f>download!E172</f>
        <v>0</v>
      </c>
      <c r="F171" s="18">
        <f>download!F172</f>
        <v>0</v>
      </c>
      <c r="G171" s="18">
        <f>download!G172</f>
        <v>0</v>
      </c>
      <c r="H171" s="18">
        <f>download!H172</f>
        <v>0</v>
      </c>
      <c r="I171" s="18">
        <f>download!I172</f>
        <v>0</v>
      </c>
      <c r="J171" s="18">
        <f>download!J172</f>
        <v>0</v>
      </c>
      <c r="K171" s="18">
        <f>download!K172</f>
        <v>0</v>
      </c>
      <c r="L171" s="18">
        <f>download!L172</f>
        <v>0</v>
      </c>
      <c r="M171" s="18">
        <f>download!M172</f>
        <v>0</v>
      </c>
      <c r="N171" s="18">
        <f>download!N172</f>
        <v>157.69999999999999</v>
      </c>
      <c r="O171" s="18">
        <f>download!O172</f>
        <v>0</v>
      </c>
      <c r="P171" s="18">
        <f>download!P172</f>
        <v>0</v>
      </c>
      <c r="Q171" s="18">
        <f>download!Q172</f>
        <v>0</v>
      </c>
      <c r="R171" s="18">
        <f>download!R172</f>
        <v>0</v>
      </c>
      <c r="S171" s="18">
        <f>download!S172</f>
        <v>0</v>
      </c>
      <c r="T171" s="18">
        <f>download!T172</f>
        <v>0</v>
      </c>
      <c r="U171" s="18">
        <f>download!U172</f>
        <v>0</v>
      </c>
      <c r="V171" s="18">
        <f>download!V172</f>
        <v>0</v>
      </c>
      <c r="W171" s="18">
        <f>download!W172</f>
        <v>0</v>
      </c>
      <c r="X171" s="18">
        <f>download!X172</f>
        <v>0</v>
      </c>
      <c r="Y171" s="18">
        <f>download!Y172</f>
        <v>0</v>
      </c>
      <c r="Z171" s="18">
        <f>download!Z172</f>
        <v>0</v>
      </c>
      <c r="AA171" s="18">
        <f>download!AA172</f>
        <v>0</v>
      </c>
      <c r="AB171" s="18">
        <f>download!AB172</f>
        <v>0</v>
      </c>
      <c r="AC171" s="18">
        <f>download!AC172</f>
        <v>0</v>
      </c>
      <c r="AD171" s="18">
        <f>download!AD172</f>
        <v>0</v>
      </c>
      <c r="AE171" s="18">
        <f>download!AE172</f>
        <v>0</v>
      </c>
      <c r="AF171" s="18">
        <f>download!AF172</f>
        <v>0</v>
      </c>
      <c r="AG171" s="18">
        <f>download!AG172</f>
        <v>0</v>
      </c>
      <c r="AH171" s="18">
        <f>download!AH172</f>
        <v>-91.6</v>
      </c>
      <c r="AI171" s="18">
        <f>download!AI172</f>
        <v>0</v>
      </c>
      <c r="AJ171" s="18">
        <f>download!AJ172</f>
        <v>0</v>
      </c>
      <c r="AK171" s="18">
        <f>download!AK172</f>
        <v>0</v>
      </c>
      <c r="AL171" s="18">
        <f>download!AL172</f>
        <v>0</v>
      </c>
      <c r="AM171" s="18">
        <f>download!AM172</f>
        <v>0</v>
      </c>
      <c r="AN171" s="18">
        <f>download!AN172</f>
        <v>0</v>
      </c>
      <c r="AO171" s="18">
        <f>download!AO172</f>
        <v>0</v>
      </c>
      <c r="AP171" s="18">
        <f>download!AP172</f>
        <v>0</v>
      </c>
      <c r="AQ171" s="18">
        <f>download!AQ172</f>
        <v>0</v>
      </c>
      <c r="AR171" s="18">
        <f>download!AR172</f>
        <v>0</v>
      </c>
      <c r="AS171" s="18">
        <f>download!AS172</f>
        <v>0</v>
      </c>
      <c r="AT171" s="18">
        <f>download!AT172</f>
        <v>0</v>
      </c>
      <c r="AU171" s="18">
        <f>download!AU172</f>
        <v>0</v>
      </c>
      <c r="AV171" s="18">
        <f>download!AV172</f>
        <v>0</v>
      </c>
      <c r="AW171" s="51">
        <f>download!AW171</f>
        <v>0</v>
      </c>
      <c r="AX171" s="18">
        <f>download!AX172</f>
        <v>0</v>
      </c>
      <c r="AY171" s="18">
        <f>download!AY172</f>
        <v>0</v>
      </c>
      <c r="AZ171" s="18"/>
      <c r="BA171" s="18"/>
      <c r="BB171" s="18"/>
      <c r="BC171" s="18"/>
      <c r="BD171" s="18"/>
      <c r="BE171" s="18"/>
      <c r="BF171" s="18"/>
      <c r="BG171" s="18"/>
    </row>
    <row r="172" spans="1:59" x14ac:dyDescent="0.2">
      <c r="A172" s="124" t="str">
        <f>download!A173</f>
        <v>Jan, 2014</v>
      </c>
      <c r="B172" s="18">
        <f>download!B173</f>
        <v>0</v>
      </c>
      <c r="C172" s="18">
        <f>download!C173</f>
        <v>0</v>
      </c>
      <c r="D172" s="18">
        <f>download!D173</f>
        <v>0</v>
      </c>
      <c r="E172" s="18">
        <f>download!E173</f>
        <v>0</v>
      </c>
      <c r="F172" s="18">
        <f>download!F173</f>
        <v>0</v>
      </c>
      <c r="G172" s="18">
        <f>download!G173</f>
        <v>0</v>
      </c>
      <c r="H172" s="18">
        <f>download!H173</f>
        <v>0</v>
      </c>
      <c r="I172" s="18">
        <f>download!I173</f>
        <v>0</v>
      </c>
      <c r="J172" s="18">
        <f>download!J173</f>
        <v>0</v>
      </c>
      <c r="K172" s="18">
        <f>download!K173</f>
        <v>0</v>
      </c>
      <c r="L172" s="18">
        <f>download!L173</f>
        <v>0</v>
      </c>
      <c r="M172" s="18">
        <f>download!M173</f>
        <v>0</v>
      </c>
      <c r="N172" s="18">
        <f>download!N173</f>
        <v>156.80000000000001</v>
      </c>
      <c r="O172" s="18">
        <f>download!O173</f>
        <v>0</v>
      </c>
      <c r="P172" s="18">
        <f>download!P173</f>
        <v>0</v>
      </c>
      <c r="Q172" s="18">
        <f>download!Q173</f>
        <v>0</v>
      </c>
      <c r="R172" s="18">
        <f>download!R173</f>
        <v>0</v>
      </c>
      <c r="S172" s="18">
        <f>download!S173</f>
        <v>0</v>
      </c>
      <c r="T172" s="18">
        <f>download!T173</f>
        <v>0</v>
      </c>
      <c r="U172" s="18">
        <f>download!U173</f>
        <v>0</v>
      </c>
      <c r="V172" s="18">
        <f>download!V173</f>
        <v>0</v>
      </c>
      <c r="W172" s="18">
        <f>download!W173</f>
        <v>0</v>
      </c>
      <c r="X172" s="18">
        <f>download!X173</f>
        <v>0</v>
      </c>
      <c r="Y172" s="18">
        <f>download!Y173</f>
        <v>0</v>
      </c>
      <c r="Z172" s="18">
        <f>download!Z173</f>
        <v>0</v>
      </c>
      <c r="AA172" s="18">
        <f>download!AA173</f>
        <v>0</v>
      </c>
      <c r="AB172" s="18">
        <f>download!AB173</f>
        <v>0</v>
      </c>
      <c r="AC172" s="18">
        <f>download!AC173</f>
        <v>0</v>
      </c>
      <c r="AD172" s="18">
        <f>download!AD173</f>
        <v>0</v>
      </c>
      <c r="AE172" s="18">
        <f>download!AE173</f>
        <v>0</v>
      </c>
      <c r="AF172" s="18">
        <f>download!AF173</f>
        <v>0</v>
      </c>
      <c r="AG172" s="18">
        <f>download!AG173</f>
        <v>0</v>
      </c>
      <c r="AH172" s="18">
        <f>download!AH173</f>
        <v>-91</v>
      </c>
      <c r="AI172" s="18">
        <f>download!AI173</f>
        <v>0</v>
      </c>
      <c r="AJ172" s="18">
        <f>download!AJ173</f>
        <v>0</v>
      </c>
      <c r="AK172" s="18">
        <f>download!AK173</f>
        <v>0</v>
      </c>
      <c r="AL172" s="18">
        <f>download!AL173</f>
        <v>0</v>
      </c>
      <c r="AM172" s="18">
        <f>download!AM173</f>
        <v>0</v>
      </c>
      <c r="AN172" s="18">
        <f>download!AN173</f>
        <v>0</v>
      </c>
      <c r="AO172" s="18">
        <f>download!AO173</f>
        <v>0</v>
      </c>
      <c r="AP172" s="18">
        <f>download!AP173</f>
        <v>0</v>
      </c>
      <c r="AQ172" s="18">
        <f>download!AQ173</f>
        <v>0</v>
      </c>
      <c r="AR172" s="18">
        <f>download!AR173</f>
        <v>0</v>
      </c>
      <c r="AS172" s="18">
        <f>download!AS173</f>
        <v>0</v>
      </c>
      <c r="AT172" s="18">
        <f>download!AT173</f>
        <v>0</v>
      </c>
      <c r="AU172" s="18">
        <f>download!AU173</f>
        <v>0</v>
      </c>
      <c r="AV172" s="18">
        <f>download!AV173</f>
        <v>0</v>
      </c>
      <c r="AW172" s="51">
        <f>download!AW172</f>
        <v>0</v>
      </c>
      <c r="AX172" s="18">
        <f>download!AX173</f>
        <v>0</v>
      </c>
      <c r="AY172" s="18">
        <f>download!AY173</f>
        <v>0</v>
      </c>
      <c r="AZ172" s="18"/>
      <c r="BA172" s="18"/>
      <c r="BB172" s="18"/>
      <c r="BC172" s="18"/>
      <c r="BD172" s="18"/>
      <c r="BE172" s="18"/>
      <c r="BF172" s="18"/>
      <c r="BG172" s="18"/>
    </row>
    <row r="173" spans="1:59" x14ac:dyDescent="0.2">
      <c r="A173" s="124" t="str">
        <f>download!A174</f>
        <v>Feb, 2014</v>
      </c>
      <c r="B173" s="18">
        <f>download!B174</f>
        <v>0</v>
      </c>
      <c r="C173" s="18">
        <f>download!C174</f>
        <v>0</v>
      </c>
      <c r="D173" s="18">
        <f>download!D174</f>
        <v>0</v>
      </c>
      <c r="E173" s="18">
        <f>download!E174</f>
        <v>0</v>
      </c>
      <c r="F173" s="18">
        <f>download!F174</f>
        <v>0</v>
      </c>
      <c r="G173" s="18">
        <f>download!G174</f>
        <v>0</v>
      </c>
      <c r="H173" s="18">
        <f>download!H174</f>
        <v>0</v>
      </c>
      <c r="I173" s="18">
        <f>download!I174</f>
        <v>0</v>
      </c>
      <c r="J173" s="18">
        <f>download!J174</f>
        <v>0</v>
      </c>
      <c r="K173" s="18">
        <f>download!K174</f>
        <v>0</v>
      </c>
      <c r="L173" s="18">
        <f>download!L174</f>
        <v>0</v>
      </c>
      <c r="M173" s="18">
        <f>download!M174</f>
        <v>0</v>
      </c>
      <c r="N173" s="18">
        <f>download!N174</f>
        <v>140.80000000000001</v>
      </c>
      <c r="O173" s="18">
        <f>download!O174</f>
        <v>0</v>
      </c>
      <c r="P173" s="18">
        <f>download!P174</f>
        <v>0</v>
      </c>
      <c r="Q173" s="18">
        <f>download!Q174</f>
        <v>0</v>
      </c>
      <c r="R173" s="18">
        <f>download!R174</f>
        <v>0</v>
      </c>
      <c r="S173" s="18">
        <f>download!S174</f>
        <v>0</v>
      </c>
      <c r="T173" s="18">
        <f>download!T174</f>
        <v>0</v>
      </c>
      <c r="U173" s="18">
        <f>download!U174</f>
        <v>0</v>
      </c>
      <c r="V173" s="18">
        <f>download!V174</f>
        <v>0</v>
      </c>
      <c r="W173" s="18">
        <f>download!W174</f>
        <v>0</v>
      </c>
      <c r="X173" s="18">
        <f>download!X174</f>
        <v>0</v>
      </c>
      <c r="Y173" s="18">
        <f>download!Y174</f>
        <v>0</v>
      </c>
      <c r="Z173" s="18">
        <f>download!Z174</f>
        <v>0</v>
      </c>
      <c r="AA173" s="18">
        <f>download!AA174</f>
        <v>0</v>
      </c>
      <c r="AB173" s="18">
        <f>download!AB174</f>
        <v>0</v>
      </c>
      <c r="AC173" s="18">
        <f>download!AC174</f>
        <v>0</v>
      </c>
      <c r="AD173" s="18">
        <f>download!AD174</f>
        <v>0</v>
      </c>
      <c r="AE173" s="18">
        <f>download!AE174</f>
        <v>0</v>
      </c>
      <c r="AF173" s="18">
        <f>download!AF174</f>
        <v>0</v>
      </c>
      <c r="AG173" s="18">
        <f>download!AG174</f>
        <v>0</v>
      </c>
      <c r="AH173" s="18">
        <f>download!AH174</f>
        <v>-81.8</v>
      </c>
      <c r="AI173" s="18">
        <f>download!AI174</f>
        <v>0</v>
      </c>
      <c r="AJ173" s="18">
        <f>download!AJ174</f>
        <v>0</v>
      </c>
      <c r="AK173" s="18">
        <f>download!AK174</f>
        <v>0</v>
      </c>
      <c r="AL173" s="18">
        <f>download!AL174</f>
        <v>0</v>
      </c>
      <c r="AM173" s="18">
        <f>download!AM174</f>
        <v>0</v>
      </c>
      <c r="AN173" s="18">
        <f>download!AN174</f>
        <v>0</v>
      </c>
      <c r="AO173" s="18">
        <f>download!AO174</f>
        <v>0</v>
      </c>
      <c r="AP173" s="18">
        <f>download!AP174</f>
        <v>0</v>
      </c>
      <c r="AQ173" s="18">
        <f>download!AQ174</f>
        <v>0</v>
      </c>
      <c r="AR173" s="18">
        <f>download!AR174</f>
        <v>0</v>
      </c>
      <c r="AS173" s="18">
        <f>download!AS174</f>
        <v>0</v>
      </c>
      <c r="AT173" s="18">
        <f>download!AT174</f>
        <v>0</v>
      </c>
      <c r="AU173" s="18">
        <f>download!AU174</f>
        <v>0</v>
      </c>
      <c r="AV173" s="18">
        <f>download!AV174</f>
        <v>0</v>
      </c>
      <c r="AW173" s="51">
        <f>download!AW173</f>
        <v>0</v>
      </c>
      <c r="AX173" s="18">
        <f>download!AX174</f>
        <v>0</v>
      </c>
      <c r="AY173" s="18">
        <f>download!AY174</f>
        <v>0</v>
      </c>
      <c r="AZ173" s="18"/>
      <c r="BA173" s="18"/>
      <c r="BB173" s="18"/>
      <c r="BC173" s="18"/>
      <c r="BD173" s="18"/>
      <c r="BE173" s="18"/>
      <c r="BF173" s="18"/>
      <c r="BG173" s="18"/>
    </row>
    <row r="174" spans="1:59" x14ac:dyDescent="0.2">
      <c r="A174" s="124" t="str">
        <f>download!A175</f>
        <v>Mar, 2014</v>
      </c>
      <c r="B174" s="18">
        <f>download!B175</f>
        <v>0</v>
      </c>
      <c r="C174" s="18">
        <f>download!C175</f>
        <v>0</v>
      </c>
      <c r="D174" s="18">
        <f>download!D175</f>
        <v>0</v>
      </c>
      <c r="E174" s="18">
        <f>download!E175</f>
        <v>0</v>
      </c>
      <c r="F174" s="18">
        <f>download!F175</f>
        <v>0</v>
      </c>
      <c r="G174" s="18">
        <f>download!G175</f>
        <v>0</v>
      </c>
      <c r="H174" s="18">
        <f>download!H175</f>
        <v>0</v>
      </c>
      <c r="I174" s="18">
        <f>download!I175</f>
        <v>0</v>
      </c>
      <c r="J174" s="18">
        <f>download!J175</f>
        <v>0</v>
      </c>
      <c r="K174" s="18">
        <f>download!K175</f>
        <v>0</v>
      </c>
      <c r="L174" s="18">
        <f>download!L175</f>
        <v>0</v>
      </c>
      <c r="M174" s="18">
        <f>download!M175</f>
        <v>0</v>
      </c>
      <c r="N174" s="18">
        <f>download!N175</f>
        <v>155</v>
      </c>
      <c r="O174" s="18">
        <f>download!O175</f>
        <v>0</v>
      </c>
      <c r="P174" s="18">
        <f>download!P175</f>
        <v>0</v>
      </c>
      <c r="Q174" s="18">
        <f>download!Q175</f>
        <v>0</v>
      </c>
      <c r="R174" s="18">
        <f>download!R175</f>
        <v>0</v>
      </c>
      <c r="S174" s="18">
        <f>download!S175</f>
        <v>0</v>
      </c>
      <c r="T174" s="18">
        <f>download!T175</f>
        <v>0</v>
      </c>
      <c r="U174" s="18">
        <f>download!U175</f>
        <v>0</v>
      </c>
      <c r="V174" s="18">
        <f>download!V175</f>
        <v>0</v>
      </c>
      <c r="W174" s="18">
        <f>download!W175</f>
        <v>0</v>
      </c>
      <c r="X174" s="18">
        <f>download!X175</f>
        <v>0</v>
      </c>
      <c r="Y174" s="18">
        <f>download!Y175</f>
        <v>0</v>
      </c>
      <c r="Z174" s="18">
        <f>download!Z175</f>
        <v>0</v>
      </c>
      <c r="AA174" s="18">
        <f>download!AA175</f>
        <v>0</v>
      </c>
      <c r="AB174" s="18">
        <f>download!AB175</f>
        <v>0</v>
      </c>
      <c r="AC174" s="18">
        <f>download!AC175</f>
        <v>0</v>
      </c>
      <c r="AD174" s="18">
        <f>download!AD175</f>
        <v>0</v>
      </c>
      <c r="AE174" s="18">
        <f>download!AE175</f>
        <v>0</v>
      </c>
      <c r="AF174" s="18">
        <f>download!AF175</f>
        <v>0</v>
      </c>
      <c r="AG174" s="18">
        <f>download!AG175</f>
        <v>0</v>
      </c>
      <c r="AH174" s="18">
        <f>download!AH175</f>
        <v>-90.1</v>
      </c>
      <c r="AI174" s="18">
        <f>download!AI175</f>
        <v>0</v>
      </c>
      <c r="AJ174" s="18">
        <f>download!AJ175</f>
        <v>0</v>
      </c>
      <c r="AK174" s="18">
        <f>download!AK175</f>
        <v>0</v>
      </c>
      <c r="AL174" s="18">
        <f>download!AL175</f>
        <v>0</v>
      </c>
      <c r="AM174" s="18">
        <f>download!AM175</f>
        <v>0</v>
      </c>
      <c r="AN174" s="18">
        <f>download!AN175</f>
        <v>0</v>
      </c>
      <c r="AO174" s="18">
        <f>download!AO175</f>
        <v>0</v>
      </c>
      <c r="AP174" s="18">
        <f>download!AP175</f>
        <v>0</v>
      </c>
      <c r="AQ174" s="18">
        <f>download!AQ175</f>
        <v>0</v>
      </c>
      <c r="AR174" s="18">
        <f>download!AR175</f>
        <v>0</v>
      </c>
      <c r="AS174" s="18">
        <f>download!AS175</f>
        <v>0</v>
      </c>
      <c r="AT174" s="18">
        <f>download!AT175</f>
        <v>0</v>
      </c>
      <c r="AU174" s="18">
        <f>download!AU175</f>
        <v>0</v>
      </c>
      <c r="AV174" s="18">
        <f>download!AV175</f>
        <v>0</v>
      </c>
      <c r="AW174" s="51">
        <f>download!AW174</f>
        <v>0</v>
      </c>
      <c r="AX174" s="18">
        <f>download!AX175</f>
        <v>0</v>
      </c>
      <c r="AY174" s="18">
        <f>download!AY175</f>
        <v>0</v>
      </c>
      <c r="AZ174" s="18"/>
      <c r="BA174" s="18"/>
      <c r="BB174" s="18"/>
      <c r="BC174" s="18"/>
      <c r="BD174" s="18"/>
      <c r="BE174" s="18"/>
      <c r="BF174" s="18"/>
      <c r="BG174" s="18"/>
    </row>
    <row r="175" spans="1:59" x14ac:dyDescent="0.2">
      <c r="A175" s="124" t="str">
        <f>download!A176</f>
        <v>Apr, 2014</v>
      </c>
      <c r="B175" s="18">
        <f>download!B176</f>
        <v>0</v>
      </c>
      <c r="C175" s="18">
        <f>download!C176</f>
        <v>0</v>
      </c>
      <c r="D175" s="18">
        <f>download!D176</f>
        <v>0</v>
      </c>
      <c r="E175" s="18">
        <f>download!E176</f>
        <v>0</v>
      </c>
      <c r="F175" s="18">
        <f>download!F176</f>
        <v>0</v>
      </c>
      <c r="G175" s="18">
        <f>download!G176</f>
        <v>0</v>
      </c>
      <c r="H175" s="18">
        <f>download!H176</f>
        <v>0</v>
      </c>
      <c r="I175" s="18">
        <f>download!I176</f>
        <v>0</v>
      </c>
      <c r="J175" s="18">
        <f>download!J176</f>
        <v>0</v>
      </c>
      <c r="K175" s="18">
        <f>download!K176</f>
        <v>0</v>
      </c>
      <c r="L175" s="18">
        <f>download!L176</f>
        <v>0</v>
      </c>
      <c r="M175" s="18">
        <f>download!M176</f>
        <v>0</v>
      </c>
      <c r="N175" s="18">
        <f>download!N176</f>
        <v>149.19999999999999</v>
      </c>
      <c r="O175" s="18">
        <f>download!O176</f>
        <v>0</v>
      </c>
      <c r="P175" s="18">
        <f>download!P176</f>
        <v>0</v>
      </c>
      <c r="Q175" s="18">
        <f>download!Q176</f>
        <v>0</v>
      </c>
      <c r="R175" s="18">
        <f>download!R176</f>
        <v>0</v>
      </c>
      <c r="S175" s="18">
        <f>download!S176</f>
        <v>0</v>
      </c>
      <c r="T175" s="18">
        <f>download!T176</f>
        <v>0</v>
      </c>
      <c r="U175" s="18">
        <f>download!U176</f>
        <v>0</v>
      </c>
      <c r="V175" s="18">
        <f>download!V176</f>
        <v>0</v>
      </c>
      <c r="W175" s="18">
        <f>download!W176</f>
        <v>0</v>
      </c>
      <c r="X175" s="18">
        <f>download!X176</f>
        <v>0</v>
      </c>
      <c r="Y175" s="18">
        <f>download!Y176</f>
        <v>0</v>
      </c>
      <c r="Z175" s="18">
        <f>download!Z176</f>
        <v>0</v>
      </c>
      <c r="AA175" s="18">
        <f>download!AA176</f>
        <v>0</v>
      </c>
      <c r="AB175" s="18">
        <f>download!AB176</f>
        <v>0</v>
      </c>
      <c r="AC175" s="18">
        <f>download!AC176</f>
        <v>0</v>
      </c>
      <c r="AD175" s="18">
        <f>download!AD176</f>
        <v>0</v>
      </c>
      <c r="AE175" s="18">
        <f>download!AE176</f>
        <v>0</v>
      </c>
      <c r="AF175" s="18">
        <f>download!AF176</f>
        <v>0</v>
      </c>
      <c r="AG175" s="18">
        <f>download!AG176</f>
        <v>0</v>
      </c>
      <c r="AH175" s="18">
        <f>download!AH176</f>
        <v>-86.6</v>
      </c>
      <c r="AI175" s="18">
        <f>download!AI176</f>
        <v>0</v>
      </c>
      <c r="AJ175" s="18">
        <f>download!AJ176</f>
        <v>0</v>
      </c>
      <c r="AK175" s="18">
        <f>download!AK176</f>
        <v>0</v>
      </c>
      <c r="AL175" s="18">
        <f>download!AL176</f>
        <v>0</v>
      </c>
      <c r="AM175" s="18">
        <f>download!AM176</f>
        <v>0</v>
      </c>
      <c r="AN175" s="18">
        <f>download!AN176</f>
        <v>0</v>
      </c>
      <c r="AO175" s="18">
        <f>download!AO176</f>
        <v>0</v>
      </c>
      <c r="AP175" s="18">
        <f>download!AP176</f>
        <v>0</v>
      </c>
      <c r="AQ175" s="18">
        <f>download!AQ176</f>
        <v>0</v>
      </c>
      <c r="AR175" s="18">
        <f>download!AR176</f>
        <v>0</v>
      </c>
      <c r="AS175" s="18">
        <f>download!AS176</f>
        <v>0</v>
      </c>
      <c r="AT175" s="18">
        <f>download!AT176</f>
        <v>0</v>
      </c>
      <c r="AU175" s="18">
        <f>download!AU176</f>
        <v>0</v>
      </c>
      <c r="AV175" s="18">
        <f>download!AV176</f>
        <v>0</v>
      </c>
      <c r="AW175" s="51">
        <f>download!AW175</f>
        <v>0</v>
      </c>
      <c r="AX175" s="18">
        <f>download!AX176</f>
        <v>0</v>
      </c>
      <c r="AY175" s="18">
        <f>download!AY176</f>
        <v>0</v>
      </c>
      <c r="AZ175" s="18"/>
      <c r="BA175" s="18"/>
      <c r="BB175" s="18"/>
      <c r="BC175" s="18"/>
      <c r="BD175" s="18"/>
      <c r="BE175" s="18"/>
      <c r="BF175" s="18"/>
      <c r="BG175" s="18"/>
    </row>
    <row r="176" spans="1:59" x14ac:dyDescent="0.2">
      <c r="A176" s="124" t="str">
        <f>download!A177</f>
        <v>May, 2014</v>
      </c>
      <c r="B176" s="18">
        <f>download!B177</f>
        <v>0</v>
      </c>
      <c r="C176" s="18">
        <f>download!C177</f>
        <v>0</v>
      </c>
      <c r="D176" s="18">
        <f>download!D177</f>
        <v>0</v>
      </c>
      <c r="E176" s="18">
        <f>download!E177</f>
        <v>0</v>
      </c>
      <c r="F176" s="18">
        <f>download!F177</f>
        <v>0</v>
      </c>
      <c r="G176" s="18">
        <f>download!G177</f>
        <v>0</v>
      </c>
      <c r="H176" s="18">
        <f>download!H177</f>
        <v>0</v>
      </c>
      <c r="I176" s="18">
        <f>download!I177</f>
        <v>0</v>
      </c>
      <c r="J176" s="18">
        <f>download!J177</f>
        <v>0</v>
      </c>
      <c r="K176" s="18">
        <f>download!K177</f>
        <v>0</v>
      </c>
      <c r="L176" s="18">
        <f>download!L177</f>
        <v>0</v>
      </c>
      <c r="M176" s="18">
        <f>download!M177</f>
        <v>0</v>
      </c>
      <c r="N176" s="18">
        <f>download!N177</f>
        <v>144.6</v>
      </c>
      <c r="O176" s="18">
        <f>download!O177</f>
        <v>0</v>
      </c>
      <c r="P176" s="18">
        <f>download!P177</f>
        <v>0</v>
      </c>
      <c r="Q176" s="18">
        <f>download!Q177</f>
        <v>0</v>
      </c>
      <c r="R176" s="18">
        <f>download!R177</f>
        <v>0</v>
      </c>
      <c r="S176" s="18">
        <f>download!S177</f>
        <v>0</v>
      </c>
      <c r="T176" s="18">
        <f>download!T177</f>
        <v>0</v>
      </c>
      <c r="U176" s="18">
        <f>download!U177</f>
        <v>0</v>
      </c>
      <c r="V176" s="18">
        <f>download!V177</f>
        <v>0</v>
      </c>
      <c r="W176" s="18">
        <f>download!W177</f>
        <v>0</v>
      </c>
      <c r="X176" s="18">
        <f>download!X177</f>
        <v>0</v>
      </c>
      <c r="Y176" s="18">
        <f>download!Y177</f>
        <v>0</v>
      </c>
      <c r="Z176" s="18">
        <f>download!Z177</f>
        <v>0</v>
      </c>
      <c r="AA176" s="18">
        <f>download!AA177</f>
        <v>0</v>
      </c>
      <c r="AB176" s="18">
        <f>download!AB177</f>
        <v>0</v>
      </c>
      <c r="AC176" s="18">
        <f>download!AC177</f>
        <v>0</v>
      </c>
      <c r="AD176" s="18">
        <f>download!AD177</f>
        <v>0</v>
      </c>
      <c r="AE176" s="18">
        <f>download!AE177</f>
        <v>0</v>
      </c>
      <c r="AF176" s="18">
        <f>download!AF177</f>
        <v>0</v>
      </c>
      <c r="AG176" s="18">
        <f>download!AG177</f>
        <v>0</v>
      </c>
      <c r="AH176" s="18">
        <f>download!AH177</f>
        <v>-22.7</v>
      </c>
      <c r="AI176" s="18">
        <f>download!AI177</f>
        <v>0</v>
      </c>
      <c r="AJ176" s="18">
        <f>download!AJ177</f>
        <v>0</v>
      </c>
      <c r="AK176" s="18">
        <f>download!AK177</f>
        <v>0</v>
      </c>
      <c r="AL176" s="18">
        <f>download!AL177</f>
        <v>0</v>
      </c>
      <c r="AM176" s="18">
        <f>download!AM177</f>
        <v>0</v>
      </c>
      <c r="AN176" s="18">
        <f>download!AN177</f>
        <v>0</v>
      </c>
      <c r="AO176" s="18">
        <f>download!AO177</f>
        <v>0</v>
      </c>
      <c r="AP176" s="18">
        <f>download!AP177</f>
        <v>0</v>
      </c>
      <c r="AQ176" s="18">
        <f>download!AQ177</f>
        <v>0</v>
      </c>
      <c r="AR176" s="18">
        <f>download!AR177</f>
        <v>0</v>
      </c>
      <c r="AS176" s="18">
        <f>download!AS177</f>
        <v>0</v>
      </c>
      <c r="AT176" s="18">
        <f>download!AT177</f>
        <v>0</v>
      </c>
      <c r="AU176" s="18">
        <f>download!AU177</f>
        <v>0</v>
      </c>
      <c r="AV176" s="18">
        <f>download!AV177</f>
        <v>0</v>
      </c>
      <c r="AW176" s="51">
        <f>download!AW176</f>
        <v>0</v>
      </c>
      <c r="AX176" s="18">
        <f>download!AX177</f>
        <v>0</v>
      </c>
      <c r="AY176" s="18">
        <f>download!AY177</f>
        <v>0</v>
      </c>
      <c r="AZ176" s="18"/>
      <c r="BA176" s="18"/>
      <c r="BB176" s="18"/>
      <c r="BC176" s="18"/>
      <c r="BD176" s="18"/>
      <c r="BE176" s="18"/>
      <c r="BF176" s="18"/>
      <c r="BG176" s="18"/>
    </row>
    <row r="177" spans="1:59" x14ac:dyDescent="0.2">
      <c r="A177" s="124" t="str">
        <f>download!A178</f>
        <v>Jun, 2014</v>
      </c>
      <c r="B177" s="18">
        <f>download!B178</f>
        <v>0</v>
      </c>
      <c r="C177" s="18">
        <f>download!C178</f>
        <v>0</v>
      </c>
      <c r="D177" s="18">
        <f>download!D178</f>
        <v>0</v>
      </c>
      <c r="E177" s="18">
        <f>download!E178</f>
        <v>0</v>
      </c>
      <c r="F177" s="18">
        <f>download!F178</f>
        <v>0</v>
      </c>
      <c r="G177" s="18">
        <f>download!G178</f>
        <v>0</v>
      </c>
      <c r="H177" s="18">
        <f>download!H178</f>
        <v>0</v>
      </c>
      <c r="I177" s="18">
        <f>download!I178</f>
        <v>0</v>
      </c>
      <c r="J177" s="18">
        <f>download!J178</f>
        <v>0</v>
      </c>
      <c r="K177" s="18">
        <f>download!K178</f>
        <v>0</v>
      </c>
      <c r="L177" s="18">
        <f>download!L178</f>
        <v>0</v>
      </c>
      <c r="M177" s="18">
        <f>download!M178</f>
        <v>0</v>
      </c>
      <c r="N177" s="18">
        <f>download!N178</f>
        <v>147.5</v>
      </c>
      <c r="O177" s="18">
        <f>download!O178</f>
        <v>0</v>
      </c>
      <c r="P177" s="18">
        <f>download!P178</f>
        <v>0</v>
      </c>
      <c r="Q177" s="18">
        <f>download!Q178</f>
        <v>0</v>
      </c>
      <c r="R177" s="18">
        <f>download!R178</f>
        <v>0</v>
      </c>
      <c r="S177" s="18">
        <f>download!S178</f>
        <v>0</v>
      </c>
      <c r="T177" s="18">
        <f>download!T178</f>
        <v>0</v>
      </c>
      <c r="U177" s="18">
        <f>download!U178</f>
        <v>0</v>
      </c>
      <c r="V177" s="18">
        <f>download!V178</f>
        <v>0</v>
      </c>
      <c r="W177" s="18">
        <f>download!W178</f>
        <v>0</v>
      </c>
      <c r="X177" s="18">
        <f>download!X178</f>
        <v>0</v>
      </c>
      <c r="Y177" s="18">
        <f>download!Y178</f>
        <v>0</v>
      </c>
      <c r="Z177" s="18">
        <f>download!Z178</f>
        <v>0</v>
      </c>
      <c r="AA177" s="18">
        <f>download!AA178</f>
        <v>0</v>
      </c>
      <c r="AB177" s="18">
        <f>download!AB178</f>
        <v>0</v>
      </c>
      <c r="AC177" s="18">
        <f>download!AC178</f>
        <v>0</v>
      </c>
      <c r="AD177" s="18">
        <f>download!AD178</f>
        <v>0</v>
      </c>
      <c r="AE177" s="18">
        <f>download!AE178</f>
        <v>0</v>
      </c>
      <c r="AF177" s="18">
        <f>download!AF178</f>
        <v>0</v>
      </c>
      <c r="AG177" s="18">
        <f>download!AG178</f>
        <v>0</v>
      </c>
      <c r="AH177" s="18">
        <f>download!AH178</f>
        <v>-85.7</v>
      </c>
      <c r="AI177" s="18">
        <f>download!AI178</f>
        <v>0</v>
      </c>
      <c r="AJ177" s="18">
        <f>download!AJ178</f>
        <v>0</v>
      </c>
      <c r="AK177" s="18">
        <f>download!AK178</f>
        <v>0</v>
      </c>
      <c r="AL177" s="18">
        <f>download!AL178</f>
        <v>0</v>
      </c>
      <c r="AM177" s="18">
        <f>download!AM178</f>
        <v>0</v>
      </c>
      <c r="AN177" s="18">
        <f>download!AN178</f>
        <v>0</v>
      </c>
      <c r="AO177" s="18">
        <f>download!AO178</f>
        <v>0</v>
      </c>
      <c r="AP177" s="18">
        <f>download!AP178</f>
        <v>0</v>
      </c>
      <c r="AQ177" s="18">
        <f>download!AQ178</f>
        <v>0</v>
      </c>
      <c r="AR177" s="18">
        <f>download!AR178</f>
        <v>0</v>
      </c>
      <c r="AS177" s="18">
        <f>download!AS178</f>
        <v>0</v>
      </c>
      <c r="AT177" s="18">
        <f>download!AT178</f>
        <v>0</v>
      </c>
      <c r="AU177" s="18">
        <f>download!AU178</f>
        <v>0</v>
      </c>
      <c r="AV177" s="18">
        <f>download!AV178</f>
        <v>0</v>
      </c>
      <c r="AW177" s="51">
        <f>download!AW177</f>
        <v>0</v>
      </c>
      <c r="AX177" s="18">
        <f>download!AX178</f>
        <v>0</v>
      </c>
      <c r="AY177" s="18">
        <f>download!AY178</f>
        <v>0</v>
      </c>
      <c r="AZ177" s="18"/>
      <c r="BA177" s="18"/>
      <c r="BB177" s="18"/>
      <c r="BC177" s="18"/>
      <c r="BD177" s="18"/>
      <c r="BE177" s="18"/>
      <c r="BF177" s="18"/>
      <c r="BG177" s="18"/>
    </row>
    <row r="178" spans="1:59" x14ac:dyDescent="0.2">
      <c r="A178" s="124" t="str">
        <f>download!A179</f>
        <v>Jul, 2014</v>
      </c>
      <c r="B178" s="18">
        <f>download!B179</f>
        <v>0</v>
      </c>
      <c r="C178" s="18">
        <f>download!C179</f>
        <v>0</v>
      </c>
      <c r="D178" s="18">
        <f>download!D179</f>
        <v>0</v>
      </c>
      <c r="E178" s="18">
        <f>download!E179</f>
        <v>0</v>
      </c>
      <c r="F178" s="18">
        <f>download!F179</f>
        <v>0</v>
      </c>
      <c r="G178" s="18">
        <f>download!G179</f>
        <v>0</v>
      </c>
      <c r="H178" s="18">
        <f>download!H179</f>
        <v>0</v>
      </c>
      <c r="I178" s="18">
        <f>download!I179</f>
        <v>0</v>
      </c>
      <c r="J178" s="18">
        <f>download!J179</f>
        <v>0</v>
      </c>
      <c r="K178" s="18">
        <f>download!K179</f>
        <v>0</v>
      </c>
      <c r="L178" s="18">
        <f>download!L179</f>
        <v>0</v>
      </c>
      <c r="M178" s="18">
        <f>download!M179</f>
        <v>0</v>
      </c>
      <c r="N178" s="18">
        <f>download!N179</f>
        <v>151.6</v>
      </c>
      <c r="O178" s="18">
        <f>download!O179</f>
        <v>0</v>
      </c>
      <c r="P178" s="18">
        <f>download!P179</f>
        <v>0</v>
      </c>
      <c r="Q178" s="18">
        <f>download!Q179</f>
        <v>0</v>
      </c>
      <c r="R178" s="18">
        <f>download!R179</f>
        <v>0</v>
      </c>
      <c r="S178" s="18">
        <f>download!S179</f>
        <v>0</v>
      </c>
      <c r="T178" s="18">
        <f>download!T179</f>
        <v>0</v>
      </c>
      <c r="U178" s="18">
        <f>download!U179</f>
        <v>0</v>
      </c>
      <c r="V178" s="18">
        <f>download!V179</f>
        <v>0</v>
      </c>
      <c r="W178" s="18">
        <f>download!W179</f>
        <v>0</v>
      </c>
      <c r="X178" s="18">
        <f>download!X179</f>
        <v>0</v>
      </c>
      <c r="Y178" s="18">
        <f>download!Y179</f>
        <v>0</v>
      </c>
      <c r="Z178" s="18">
        <f>download!Z179</f>
        <v>0</v>
      </c>
      <c r="AA178" s="18">
        <f>download!AA179</f>
        <v>0</v>
      </c>
      <c r="AB178" s="18">
        <f>download!AB179</f>
        <v>0</v>
      </c>
      <c r="AC178" s="18">
        <f>download!AC179</f>
        <v>0</v>
      </c>
      <c r="AD178" s="18">
        <f>download!AD179</f>
        <v>0</v>
      </c>
      <c r="AE178" s="18">
        <f>download!AE179</f>
        <v>0</v>
      </c>
      <c r="AF178" s="18">
        <f>download!AF179</f>
        <v>0</v>
      </c>
      <c r="AG178" s="18">
        <f>download!AG179</f>
        <v>0</v>
      </c>
      <c r="AH178" s="18">
        <f>download!AH179</f>
        <v>-88</v>
      </c>
      <c r="AI178" s="18">
        <f>download!AI179</f>
        <v>0</v>
      </c>
      <c r="AJ178" s="18">
        <f>download!AJ179</f>
        <v>0</v>
      </c>
      <c r="AK178" s="18">
        <f>download!AK179</f>
        <v>0</v>
      </c>
      <c r="AL178" s="18">
        <f>download!AL179</f>
        <v>0</v>
      </c>
      <c r="AM178" s="18">
        <f>download!AM179</f>
        <v>0</v>
      </c>
      <c r="AN178" s="18">
        <f>download!AN179</f>
        <v>0</v>
      </c>
      <c r="AO178" s="18">
        <f>download!AO179</f>
        <v>0</v>
      </c>
      <c r="AP178" s="18">
        <f>download!AP179</f>
        <v>0</v>
      </c>
      <c r="AQ178" s="18">
        <f>download!AQ179</f>
        <v>0</v>
      </c>
      <c r="AR178" s="18">
        <f>download!AR179</f>
        <v>0</v>
      </c>
      <c r="AS178" s="18">
        <f>download!AS179</f>
        <v>0</v>
      </c>
      <c r="AT178" s="18">
        <f>download!AT179</f>
        <v>0</v>
      </c>
      <c r="AU178" s="18">
        <f>download!AU179</f>
        <v>0</v>
      </c>
      <c r="AV178" s="18">
        <f>download!AV179</f>
        <v>0</v>
      </c>
      <c r="AW178" s="51">
        <f>download!AW178</f>
        <v>0</v>
      </c>
      <c r="AX178" s="18">
        <f>download!AX179</f>
        <v>0</v>
      </c>
      <c r="AY178" s="18">
        <f>download!AY179</f>
        <v>0</v>
      </c>
      <c r="AZ178" s="18"/>
      <c r="BA178" s="18"/>
      <c r="BB178" s="18"/>
      <c r="BC178" s="18"/>
      <c r="BD178" s="18"/>
      <c r="BE178" s="18"/>
      <c r="BF178" s="18"/>
      <c r="BG178" s="18"/>
    </row>
    <row r="179" spans="1:59" x14ac:dyDescent="0.2">
      <c r="A179" s="124" t="str">
        <f>download!A180</f>
        <v>Aug, 2014</v>
      </c>
      <c r="B179" s="18">
        <f>download!B180</f>
        <v>0</v>
      </c>
      <c r="C179" s="18">
        <f>download!C180</f>
        <v>0</v>
      </c>
      <c r="D179" s="18">
        <f>download!D180</f>
        <v>0</v>
      </c>
      <c r="E179" s="18">
        <f>download!E180</f>
        <v>0</v>
      </c>
      <c r="F179" s="18">
        <f>download!F180</f>
        <v>0</v>
      </c>
      <c r="G179" s="18">
        <f>download!G180</f>
        <v>0</v>
      </c>
      <c r="H179" s="18">
        <f>download!H180</f>
        <v>0</v>
      </c>
      <c r="I179" s="18">
        <f>download!I180</f>
        <v>0</v>
      </c>
      <c r="J179" s="18">
        <f>download!J180</f>
        <v>0</v>
      </c>
      <c r="K179" s="18">
        <f>download!K180</f>
        <v>0</v>
      </c>
      <c r="L179" s="18">
        <f>download!L180</f>
        <v>0</v>
      </c>
      <c r="M179" s="18">
        <f>download!M180</f>
        <v>0</v>
      </c>
      <c r="N179" s="18">
        <f>download!N180</f>
        <v>150.69999999999999</v>
      </c>
      <c r="O179" s="18">
        <f>download!O180</f>
        <v>0</v>
      </c>
      <c r="P179" s="18">
        <f>download!P180</f>
        <v>0</v>
      </c>
      <c r="Q179" s="18">
        <f>download!Q180</f>
        <v>0</v>
      </c>
      <c r="R179" s="18">
        <f>download!R180</f>
        <v>0</v>
      </c>
      <c r="S179" s="18">
        <f>download!S180</f>
        <v>0</v>
      </c>
      <c r="T179" s="18">
        <f>download!T180</f>
        <v>0</v>
      </c>
      <c r="U179" s="18">
        <f>download!U180</f>
        <v>0</v>
      </c>
      <c r="V179" s="18">
        <f>download!V180</f>
        <v>0</v>
      </c>
      <c r="W179" s="18">
        <f>download!W180</f>
        <v>0</v>
      </c>
      <c r="X179" s="18">
        <f>download!X180</f>
        <v>0</v>
      </c>
      <c r="Y179" s="18">
        <f>download!Y180</f>
        <v>0</v>
      </c>
      <c r="Z179" s="18">
        <f>download!Z180</f>
        <v>0</v>
      </c>
      <c r="AA179" s="18">
        <f>download!AA180</f>
        <v>0</v>
      </c>
      <c r="AB179" s="18">
        <f>download!AB180</f>
        <v>0</v>
      </c>
      <c r="AC179" s="18">
        <f>download!AC180</f>
        <v>0</v>
      </c>
      <c r="AD179" s="18">
        <f>download!AD180</f>
        <v>0</v>
      </c>
      <c r="AE179" s="18">
        <f>download!AE180</f>
        <v>0</v>
      </c>
      <c r="AF179" s="18">
        <f>download!AF180</f>
        <v>0</v>
      </c>
      <c r="AG179" s="18">
        <f>download!AG180</f>
        <v>0</v>
      </c>
      <c r="AH179" s="18">
        <f>download!AH180</f>
        <v>-87.5</v>
      </c>
      <c r="AI179" s="18">
        <f>download!AI180</f>
        <v>0</v>
      </c>
      <c r="AJ179" s="18">
        <f>download!AJ180</f>
        <v>0</v>
      </c>
      <c r="AK179" s="18">
        <f>download!AK180</f>
        <v>0</v>
      </c>
      <c r="AL179" s="18">
        <f>download!AL180</f>
        <v>0</v>
      </c>
      <c r="AM179" s="18">
        <f>download!AM180</f>
        <v>0</v>
      </c>
      <c r="AN179" s="18">
        <f>download!AN180</f>
        <v>0</v>
      </c>
      <c r="AO179" s="18">
        <f>download!AO180</f>
        <v>0</v>
      </c>
      <c r="AP179" s="18">
        <f>download!AP180</f>
        <v>0</v>
      </c>
      <c r="AQ179" s="18">
        <f>download!AQ180</f>
        <v>0</v>
      </c>
      <c r="AR179" s="18">
        <f>download!AR180</f>
        <v>0</v>
      </c>
      <c r="AS179" s="18">
        <f>download!AS180</f>
        <v>0</v>
      </c>
      <c r="AT179" s="18">
        <f>download!AT180</f>
        <v>0</v>
      </c>
      <c r="AU179" s="18">
        <f>download!AU180</f>
        <v>0</v>
      </c>
      <c r="AV179" s="18">
        <f>download!AV180</f>
        <v>0</v>
      </c>
      <c r="AW179" s="51">
        <f>download!AW179</f>
        <v>0</v>
      </c>
      <c r="AX179" s="18">
        <f>download!AX180</f>
        <v>0</v>
      </c>
      <c r="AY179" s="18">
        <f>download!AY180</f>
        <v>0</v>
      </c>
      <c r="AZ179" s="18"/>
      <c r="BA179" s="18"/>
      <c r="BB179" s="18"/>
      <c r="BC179" s="18"/>
      <c r="BD179" s="18"/>
      <c r="BE179" s="18"/>
      <c r="BF179" s="18"/>
      <c r="BG179" s="18"/>
    </row>
    <row r="180" spans="1:59" x14ac:dyDescent="0.2">
      <c r="A180" s="124" t="str">
        <f>download!A181</f>
        <v>Sep, 2014</v>
      </c>
      <c r="B180" s="18">
        <f>download!B181</f>
        <v>0</v>
      </c>
      <c r="C180" s="18">
        <f>download!C181</f>
        <v>0</v>
      </c>
      <c r="D180" s="18">
        <f>download!D181</f>
        <v>0</v>
      </c>
      <c r="E180" s="18">
        <f>download!E181</f>
        <v>0</v>
      </c>
      <c r="F180" s="18">
        <f>download!F181</f>
        <v>0</v>
      </c>
      <c r="G180" s="18">
        <f>download!G181</f>
        <v>0</v>
      </c>
      <c r="H180" s="18">
        <f>download!H181</f>
        <v>0</v>
      </c>
      <c r="I180" s="18">
        <f>download!I181</f>
        <v>0</v>
      </c>
      <c r="J180" s="18">
        <f>download!J181</f>
        <v>0</v>
      </c>
      <c r="K180" s="18">
        <f>download!K181</f>
        <v>0</v>
      </c>
      <c r="L180" s="18">
        <f>download!L181</f>
        <v>0</v>
      </c>
      <c r="M180" s="18">
        <f>download!M181</f>
        <v>0</v>
      </c>
      <c r="N180" s="18">
        <f>download!N181</f>
        <v>145</v>
      </c>
      <c r="O180" s="18">
        <f>download!O181</f>
        <v>0</v>
      </c>
      <c r="P180" s="18">
        <f>download!P181</f>
        <v>0</v>
      </c>
      <c r="Q180" s="18">
        <f>download!Q181</f>
        <v>0</v>
      </c>
      <c r="R180" s="18">
        <f>download!R181</f>
        <v>0</v>
      </c>
      <c r="S180" s="18">
        <f>download!S181</f>
        <v>0</v>
      </c>
      <c r="T180" s="18">
        <f>download!T181</f>
        <v>0</v>
      </c>
      <c r="U180" s="18">
        <f>download!U181</f>
        <v>0</v>
      </c>
      <c r="V180" s="18">
        <f>download!V181</f>
        <v>0</v>
      </c>
      <c r="W180" s="18">
        <f>download!W181</f>
        <v>0</v>
      </c>
      <c r="X180" s="18">
        <f>download!X181</f>
        <v>0</v>
      </c>
      <c r="Y180" s="18">
        <f>download!Y181</f>
        <v>0</v>
      </c>
      <c r="Z180" s="18">
        <f>download!Z181</f>
        <v>0</v>
      </c>
      <c r="AA180" s="18">
        <f>download!AA181</f>
        <v>0</v>
      </c>
      <c r="AB180" s="18">
        <f>download!AB181</f>
        <v>0</v>
      </c>
      <c r="AC180" s="18">
        <f>download!AC181</f>
        <v>0</v>
      </c>
      <c r="AD180" s="18">
        <f>download!AD181</f>
        <v>0</v>
      </c>
      <c r="AE180" s="18">
        <f>download!AE181</f>
        <v>0</v>
      </c>
      <c r="AF180" s="18">
        <f>download!AF181</f>
        <v>0</v>
      </c>
      <c r="AG180" s="18">
        <f>download!AG181</f>
        <v>0</v>
      </c>
      <c r="AH180" s="18">
        <f>download!AH181</f>
        <v>-84.2</v>
      </c>
      <c r="AI180" s="18">
        <f>download!AI181</f>
        <v>0</v>
      </c>
      <c r="AJ180" s="18">
        <f>download!AJ181</f>
        <v>0</v>
      </c>
      <c r="AK180" s="18">
        <f>download!AK181</f>
        <v>0</v>
      </c>
      <c r="AL180" s="18">
        <f>download!AL181</f>
        <v>0</v>
      </c>
      <c r="AM180" s="18">
        <f>download!AM181</f>
        <v>0</v>
      </c>
      <c r="AN180" s="18">
        <f>download!AN181</f>
        <v>0</v>
      </c>
      <c r="AO180" s="18">
        <f>download!AO181</f>
        <v>0</v>
      </c>
      <c r="AP180" s="18">
        <f>download!AP181</f>
        <v>0</v>
      </c>
      <c r="AQ180" s="18">
        <f>download!AQ181</f>
        <v>0</v>
      </c>
      <c r="AR180" s="18">
        <f>download!AR181</f>
        <v>0</v>
      </c>
      <c r="AS180" s="18">
        <f>download!AS181</f>
        <v>0</v>
      </c>
      <c r="AT180" s="18">
        <f>download!AT181</f>
        <v>0</v>
      </c>
      <c r="AU180" s="18">
        <f>download!AU181</f>
        <v>0</v>
      </c>
      <c r="AV180" s="18">
        <f>download!AV181</f>
        <v>0</v>
      </c>
      <c r="AW180" s="51">
        <f>download!AW180</f>
        <v>0</v>
      </c>
      <c r="AX180" s="18">
        <f>download!AX181</f>
        <v>0</v>
      </c>
      <c r="AY180" s="18">
        <f>download!AY181</f>
        <v>0</v>
      </c>
      <c r="AZ180" s="18"/>
      <c r="BA180" s="18"/>
      <c r="BB180" s="18"/>
      <c r="BC180" s="18"/>
      <c r="BD180" s="18"/>
      <c r="BE180" s="18"/>
      <c r="BF180" s="18"/>
      <c r="BG180" s="18"/>
    </row>
    <row r="181" spans="1:59" x14ac:dyDescent="0.2">
      <c r="A181" s="124" t="str">
        <f>download!A182</f>
        <v>Oct, 2014</v>
      </c>
      <c r="B181" s="18">
        <f>download!B182</f>
        <v>0</v>
      </c>
      <c r="C181" s="18">
        <f>download!C182</f>
        <v>0</v>
      </c>
      <c r="D181" s="18">
        <f>download!D182</f>
        <v>0</v>
      </c>
      <c r="E181" s="18">
        <f>download!E182</f>
        <v>0</v>
      </c>
      <c r="F181" s="18">
        <f>download!F182</f>
        <v>0</v>
      </c>
      <c r="G181" s="18">
        <f>download!G182</f>
        <v>0</v>
      </c>
      <c r="H181" s="18">
        <f>download!H182</f>
        <v>0</v>
      </c>
      <c r="I181" s="18">
        <f>download!I182</f>
        <v>0</v>
      </c>
      <c r="J181" s="18">
        <f>download!J182</f>
        <v>0</v>
      </c>
      <c r="K181" s="18">
        <f>download!K182</f>
        <v>0</v>
      </c>
      <c r="L181" s="18">
        <f>download!L182</f>
        <v>0</v>
      </c>
      <c r="M181" s="18">
        <f>download!M182</f>
        <v>0</v>
      </c>
      <c r="N181" s="18">
        <f>download!N182</f>
        <v>140.5</v>
      </c>
      <c r="O181" s="18">
        <f>download!O182</f>
        <v>0</v>
      </c>
      <c r="P181" s="18">
        <f>download!P182</f>
        <v>0</v>
      </c>
      <c r="Q181" s="18">
        <f>download!Q182</f>
        <v>0</v>
      </c>
      <c r="R181" s="18">
        <f>download!R182</f>
        <v>0</v>
      </c>
      <c r="S181" s="18">
        <f>download!S182</f>
        <v>0</v>
      </c>
      <c r="T181" s="18">
        <f>download!T182</f>
        <v>0</v>
      </c>
      <c r="U181" s="18">
        <f>download!U182</f>
        <v>0</v>
      </c>
      <c r="V181" s="18">
        <f>download!V182</f>
        <v>0</v>
      </c>
      <c r="W181" s="18">
        <f>download!W182</f>
        <v>0</v>
      </c>
      <c r="X181" s="18">
        <f>download!X182</f>
        <v>0</v>
      </c>
      <c r="Y181" s="18">
        <f>download!Y182</f>
        <v>0</v>
      </c>
      <c r="Z181" s="18">
        <f>download!Z182</f>
        <v>0</v>
      </c>
      <c r="AA181" s="18">
        <f>download!AA182</f>
        <v>0</v>
      </c>
      <c r="AB181" s="18">
        <f>download!AB182</f>
        <v>0</v>
      </c>
      <c r="AC181" s="18">
        <f>download!AC182</f>
        <v>0</v>
      </c>
      <c r="AD181" s="18">
        <f>download!AD182</f>
        <v>0</v>
      </c>
      <c r="AE181" s="18">
        <f>download!AE182</f>
        <v>0</v>
      </c>
      <c r="AF181" s="18">
        <f>download!AF182</f>
        <v>0</v>
      </c>
      <c r="AG181" s="18">
        <f>download!AG182</f>
        <v>0</v>
      </c>
      <c r="AH181" s="18">
        <f>download!AH182</f>
        <v>-22.1</v>
      </c>
      <c r="AI181" s="18">
        <f>download!AI182</f>
        <v>0</v>
      </c>
      <c r="AJ181" s="18">
        <f>download!AJ182</f>
        <v>0</v>
      </c>
      <c r="AK181" s="18">
        <f>download!AK182</f>
        <v>0</v>
      </c>
      <c r="AL181" s="18">
        <f>download!AL182</f>
        <v>0</v>
      </c>
      <c r="AM181" s="18">
        <f>download!AM182</f>
        <v>0</v>
      </c>
      <c r="AN181" s="18">
        <f>download!AN182</f>
        <v>0</v>
      </c>
      <c r="AO181" s="18">
        <f>download!AO182</f>
        <v>0</v>
      </c>
      <c r="AP181" s="18">
        <f>download!AP182</f>
        <v>0</v>
      </c>
      <c r="AQ181" s="18">
        <f>download!AQ182</f>
        <v>0</v>
      </c>
      <c r="AR181" s="18">
        <f>download!AR182</f>
        <v>0</v>
      </c>
      <c r="AS181" s="18">
        <f>download!AS182</f>
        <v>0</v>
      </c>
      <c r="AT181" s="18">
        <f>download!AT182</f>
        <v>0</v>
      </c>
      <c r="AU181" s="18">
        <f>download!AU182</f>
        <v>0</v>
      </c>
      <c r="AV181" s="18">
        <f>download!AV182</f>
        <v>0</v>
      </c>
      <c r="AW181" s="51">
        <f>download!AW181</f>
        <v>0</v>
      </c>
      <c r="AX181" s="18">
        <f>download!AX182</f>
        <v>0</v>
      </c>
      <c r="AY181" s="18">
        <f>download!AY182</f>
        <v>0</v>
      </c>
      <c r="AZ181" s="18"/>
      <c r="BA181" s="18"/>
      <c r="BB181" s="18"/>
      <c r="BC181" s="18"/>
      <c r="BD181" s="18"/>
      <c r="BE181" s="18"/>
      <c r="BF181" s="18"/>
      <c r="BG181" s="18"/>
    </row>
    <row r="182" spans="1:59" x14ac:dyDescent="0.2">
      <c r="A182" s="124" t="str">
        <f>download!A183</f>
        <v>Nov, 2014</v>
      </c>
      <c r="B182" s="18">
        <f>download!B183</f>
        <v>0</v>
      </c>
      <c r="C182" s="18">
        <f>download!C183</f>
        <v>0</v>
      </c>
      <c r="D182" s="18">
        <f>download!D183</f>
        <v>0</v>
      </c>
      <c r="E182" s="18">
        <f>download!E183</f>
        <v>0</v>
      </c>
      <c r="F182" s="18">
        <f>download!F183</f>
        <v>0</v>
      </c>
      <c r="G182" s="18">
        <f>download!G183</f>
        <v>0</v>
      </c>
      <c r="H182" s="18">
        <f>download!H183</f>
        <v>0</v>
      </c>
      <c r="I182" s="18">
        <f>download!I183</f>
        <v>0</v>
      </c>
      <c r="J182" s="18">
        <f>download!J183</f>
        <v>0</v>
      </c>
      <c r="K182" s="18">
        <f>download!K183</f>
        <v>0</v>
      </c>
      <c r="L182" s="18">
        <f>download!L183</f>
        <v>0</v>
      </c>
      <c r="M182" s="18">
        <f>download!M183</f>
        <v>0</v>
      </c>
      <c r="N182" s="18">
        <f>download!N183</f>
        <v>143.30000000000001</v>
      </c>
      <c r="O182" s="18">
        <f>download!O183</f>
        <v>0</v>
      </c>
      <c r="P182" s="18">
        <f>download!P183</f>
        <v>0</v>
      </c>
      <c r="Q182" s="18">
        <f>download!Q183</f>
        <v>0</v>
      </c>
      <c r="R182" s="18">
        <f>download!R183</f>
        <v>0</v>
      </c>
      <c r="S182" s="18">
        <f>download!S183</f>
        <v>0</v>
      </c>
      <c r="T182" s="18">
        <f>download!T183</f>
        <v>0</v>
      </c>
      <c r="U182" s="18">
        <f>download!U183</f>
        <v>0</v>
      </c>
      <c r="V182" s="18">
        <f>download!V183</f>
        <v>0</v>
      </c>
      <c r="W182" s="18">
        <f>download!W183</f>
        <v>0</v>
      </c>
      <c r="X182" s="18">
        <f>download!X183</f>
        <v>0</v>
      </c>
      <c r="Y182" s="18">
        <f>download!Y183</f>
        <v>0</v>
      </c>
      <c r="Z182" s="18">
        <f>download!Z183</f>
        <v>0</v>
      </c>
      <c r="AA182" s="18">
        <f>download!AA183</f>
        <v>0</v>
      </c>
      <c r="AB182" s="18">
        <f>download!AB183</f>
        <v>0</v>
      </c>
      <c r="AC182" s="18">
        <f>download!AC183</f>
        <v>0</v>
      </c>
      <c r="AD182" s="18">
        <f>download!AD183</f>
        <v>0</v>
      </c>
      <c r="AE182" s="18">
        <f>download!AE183</f>
        <v>0</v>
      </c>
      <c r="AF182" s="18">
        <f>download!AF183</f>
        <v>0</v>
      </c>
      <c r="AG182" s="18">
        <f>download!AG183</f>
        <v>0</v>
      </c>
      <c r="AH182" s="18">
        <f>download!AH183</f>
        <v>-83.3</v>
      </c>
      <c r="AI182" s="18">
        <f>download!AI183</f>
        <v>0</v>
      </c>
      <c r="AJ182" s="18">
        <f>download!AJ183</f>
        <v>0</v>
      </c>
      <c r="AK182" s="18">
        <f>download!AK183</f>
        <v>0</v>
      </c>
      <c r="AL182" s="18">
        <f>download!AL183</f>
        <v>0</v>
      </c>
      <c r="AM182" s="18">
        <f>download!AM183</f>
        <v>0</v>
      </c>
      <c r="AN182" s="18">
        <f>download!AN183</f>
        <v>0</v>
      </c>
      <c r="AO182" s="18">
        <f>download!AO183</f>
        <v>0</v>
      </c>
      <c r="AP182" s="18">
        <f>download!AP183</f>
        <v>0</v>
      </c>
      <c r="AQ182" s="18">
        <f>download!AQ183</f>
        <v>0</v>
      </c>
      <c r="AR182" s="18">
        <f>download!AR183</f>
        <v>0</v>
      </c>
      <c r="AS182" s="18">
        <f>download!AS183</f>
        <v>0</v>
      </c>
      <c r="AT182" s="18">
        <f>download!AT183</f>
        <v>0</v>
      </c>
      <c r="AU182" s="18">
        <f>download!AU183</f>
        <v>0</v>
      </c>
      <c r="AV182" s="18">
        <f>download!AV183</f>
        <v>0</v>
      </c>
      <c r="AW182" s="51">
        <f>download!AW182</f>
        <v>0</v>
      </c>
      <c r="AX182" s="18">
        <f>download!AX183</f>
        <v>0</v>
      </c>
      <c r="AY182" s="18">
        <f>download!AY183</f>
        <v>0</v>
      </c>
      <c r="AZ182" s="18"/>
      <c r="BA182" s="18"/>
      <c r="BB182" s="18"/>
      <c r="BC182" s="18"/>
      <c r="BD182" s="18"/>
      <c r="BE182" s="18"/>
      <c r="BF182" s="18"/>
      <c r="BG182" s="18"/>
    </row>
    <row r="183" spans="1:59" x14ac:dyDescent="0.2">
      <c r="A183" s="124" t="str">
        <f>download!A184</f>
        <v>Dec, 2014</v>
      </c>
      <c r="B183" s="18">
        <f>download!B184</f>
        <v>0</v>
      </c>
      <c r="C183" s="18">
        <f>download!C184</f>
        <v>0</v>
      </c>
      <c r="D183" s="18">
        <f>download!D184</f>
        <v>0</v>
      </c>
      <c r="E183" s="18">
        <f>download!E184</f>
        <v>0</v>
      </c>
      <c r="F183" s="18">
        <f>download!F184</f>
        <v>0</v>
      </c>
      <c r="G183" s="18">
        <f>download!G184</f>
        <v>0</v>
      </c>
      <c r="H183" s="18">
        <f>download!H184</f>
        <v>0</v>
      </c>
      <c r="I183" s="18">
        <f>download!I184</f>
        <v>0</v>
      </c>
      <c r="J183" s="18">
        <f>download!J184</f>
        <v>0</v>
      </c>
      <c r="K183" s="18">
        <f>download!K184</f>
        <v>0</v>
      </c>
      <c r="L183" s="18">
        <f>download!L184</f>
        <v>0</v>
      </c>
      <c r="M183" s="18">
        <f>download!M184</f>
        <v>0</v>
      </c>
      <c r="N183" s="18">
        <f>download!N184</f>
        <v>147.30000000000001</v>
      </c>
      <c r="O183" s="18">
        <f>download!O184</f>
        <v>0</v>
      </c>
      <c r="P183" s="18">
        <f>download!P184</f>
        <v>0</v>
      </c>
      <c r="Q183" s="18">
        <f>download!Q184</f>
        <v>0</v>
      </c>
      <c r="R183" s="18">
        <f>download!R184</f>
        <v>0</v>
      </c>
      <c r="S183" s="18">
        <f>download!S184</f>
        <v>0</v>
      </c>
      <c r="T183" s="18">
        <f>download!T184</f>
        <v>0</v>
      </c>
      <c r="U183" s="18">
        <f>download!U184</f>
        <v>0</v>
      </c>
      <c r="V183" s="18">
        <f>download!V184</f>
        <v>0</v>
      </c>
      <c r="W183" s="18">
        <f>download!W184</f>
        <v>0</v>
      </c>
      <c r="X183" s="18">
        <f>download!X184</f>
        <v>0</v>
      </c>
      <c r="Y183" s="18">
        <f>download!Y184</f>
        <v>0</v>
      </c>
      <c r="Z183" s="18">
        <f>download!Z184</f>
        <v>0</v>
      </c>
      <c r="AA183" s="18">
        <f>download!AA184</f>
        <v>0</v>
      </c>
      <c r="AB183" s="18">
        <f>download!AB184</f>
        <v>0</v>
      </c>
      <c r="AC183" s="18">
        <f>download!AC184</f>
        <v>0</v>
      </c>
      <c r="AD183" s="18">
        <f>download!AD184</f>
        <v>0</v>
      </c>
      <c r="AE183" s="18">
        <f>download!AE184</f>
        <v>0</v>
      </c>
      <c r="AF183" s="18">
        <f>download!AF184</f>
        <v>0</v>
      </c>
      <c r="AG183" s="18">
        <f>download!AG184</f>
        <v>0</v>
      </c>
      <c r="AH183" s="18">
        <f>download!AH184</f>
        <v>-85.6</v>
      </c>
      <c r="AI183" s="18">
        <f>download!AI184</f>
        <v>0</v>
      </c>
      <c r="AJ183" s="18">
        <f>download!AJ184</f>
        <v>0</v>
      </c>
      <c r="AK183" s="18">
        <f>download!AK184</f>
        <v>0</v>
      </c>
      <c r="AL183" s="18">
        <f>download!AL184</f>
        <v>0</v>
      </c>
      <c r="AM183" s="18">
        <f>download!AM184</f>
        <v>0</v>
      </c>
      <c r="AN183" s="18">
        <f>download!AN184</f>
        <v>0</v>
      </c>
      <c r="AO183" s="18">
        <f>download!AO184</f>
        <v>0</v>
      </c>
      <c r="AP183" s="18">
        <f>download!AP184</f>
        <v>0</v>
      </c>
      <c r="AQ183" s="18">
        <f>download!AQ184</f>
        <v>0</v>
      </c>
      <c r="AR183" s="18">
        <f>download!AR184</f>
        <v>0</v>
      </c>
      <c r="AS183" s="18">
        <f>download!AS184</f>
        <v>0</v>
      </c>
      <c r="AT183" s="18">
        <f>download!AT184</f>
        <v>0</v>
      </c>
      <c r="AU183" s="18">
        <f>download!AU184</f>
        <v>0</v>
      </c>
      <c r="AV183" s="18">
        <f>download!AV184</f>
        <v>0</v>
      </c>
      <c r="AW183" s="51">
        <f>download!AW183</f>
        <v>0</v>
      </c>
      <c r="AX183" s="18">
        <f>download!AX184</f>
        <v>0</v>
      </c>
      <c r="AY183" s="18">
        <f>download!AY184</f>
        <v>0</v>
      </c>
      <c r="AZ183" s="18"/>
      <c r="BA183" s="18"/>
      <c r="BB183" s="18"/>
      <c r="BC183" s="18"/>
      <c r="BD183" s="18"/>
      <c r="BE183" s="18"/>
      <c r="BF183" s="18"/>
      <c r="BG183" s="18"/>
    </row>
    <row r="184" spans="1:59" x14ac:dyDescent="0.2">
      <c r="A184" s="124" t="str">
        <f>download!A185</f>
        <v>Sep, 2014</v>
      </c>
      <c r="B184" s="18">
        <f>download!B185</f>
        <v>0</v>
      </c>
      <c r="C184" s="18">
        <f>download!C185</f>
        <v>0</v>
      </c>
      <c r="D184" s="18">
        <f>download!D185</f>
        <v>0</v>
      </c>
      <c r="E184" s="18">
        <f>download!E185</f>
        <v>0</v>
      </c>
      <c r="F184" s="18">
        <f>download!F185</f>
        <v>0</v>
      </c>
      <c r="G184" s="18">
        <f>download!G185</f>
        <v>0</v>
      </c>
      <c r="H184" s="18">
        <f>download!H185</f>
        <v>0</v>
      </c>
      <c r="I184" s="18">
        <f>download!I185</f>
        <v>0</v>
      </c>
      <c r="J184" s="18">
        <f>download!J185</f>
        <v>0</v>
      </c>
      <c r="K184" s="18">
        <f>download!K185</f>
        <v>0</v>
      </c>
      <c r="L184" s="18">
        <f>download!L185</f>
        <v>0</v>
      </c>
      <c r="M184" s="18">
        <f>download!M185</f>
        <v>0</v>
      </c>
      <c r="N184" s="18">
        <f>download!N185</f>
        <v>145.5</v>
      </c>
      <c r="O184" s="18">
        <f>download!O185</f>
        <v>0</v>
      </c>
      <c r="P184" s="18">
        <f>download!P185</f>
        <v>0</v>
      </c>
      <c r="Q184" s="18">
        <f>download!Q185</f>
        <v>0</v>
      </c>
      <c r="R184" s="18">
        <f>download!R185</f>
        <v>0</v>
      </c>
      <c r="S184" s="18">
        <f>download!S185</f>
        <v>0</v>
      </c>
      <c r="T184" s="18">
        <f>download!T185</f>
        <v>0</v>
      </c>
      <c r="U184" s="18">
        <f>download!U185</f>
        <v>0</v>
      </c>
      <c r="V184" s="18">
        <f>download!V185</f>
        <v>0</v>
      </c>
      <c r="W184" s="18">
        <f>download!W185</f>
        <v>0</v>
      </c>
      <c r="X184" s="18">
        <f>download!X185</f>
        <v>0</v>
      </c>
      <c r="Y184" s="18">
        <f>download!Y185</f>
        <v>0</v>
      </c>
      <c r="Z184" s="18">
        <f>download!Z185</f>
        <v>0</v>
      </c>
      <c r="AA184" s="18">
        <f>download!AA185</f>
        <v>0</v>
      </c>
      <c r="AB184" s="18">
        <f>download!AB185</f>
        <v>0</v>
      </c>
      <c r="AC184" s="18">
        <f>download!AC185</f>
        <v>0</v>
      </c>
      <c r="AD184" s="18">
        <f>download!AD185</f>
        <v>0</v>
      </c>
      <c r="AE184" s="18">
        <f>download!AE185</f>
        <v>0</v>
      </c>
      <c r="AF184" s="18">
        <f>download!AF185</f>
        <v>0</v>
      </c>
      <c r="AG184" s="18">
        <f>download!AG185</f>
        <v>0</v>
      </c>
      <c r="AH184" s="18">
        <f>download!AH185</f>
        <v>-84.5</v>
      </c>
      <c r="AI184" s="18">
        <f>download!AI185</f>
        <v>0</v>
      </c>
      <c r="AJ184" s="18">
        <f>download!AJ185</f>
        <v>0</v>
      </c>
      <c r="AK184" s="18">
        <f>download!AK185</f>
        <v>0</v>
      </c>
      <c r="AL184" s="18">
        <f>download!AL185</f>
        <v>0</v>
      </c>
      <c r="AM184" s="18">
        <f>download!AM185</f>
        <v>0</v>
      </c>
      <c r="AN184" s="18">
        <f>download!AN185</f>
        <v>0</v>
      </c>
      <c r="AO184" s="18">
        <f>download!AO185</f>
        <v>0</v>
      </c>
      <c r="AP184" s="18">
        <f>download!AP185</f>
        <v>0</v>
      </c>
      <c r="AQ184" s="18">
        <f>download!AQ185</f>
        <v>0</v>
      </c>
      <c r="AR184" s="18">
        <f>download!AR185</f>
        <v>0</v>
      </c>
      <c r="AS184" s="18">
        <f>download!AS185</f>
        <v>0</v>
      </c>
      <c r="AT184" s="18">
        <f>download!AT185</f>
        <v>0</v>
      </c>
      <c r="AU184" s="18">
        <f>download!AU185</f>
        <v>0</v>
      </c>
      <c r="AV184" s="18">
        <f>download!AV185</f>
        <v>0</v>
      </c>
      <c r="AW184" s="51">
        <f>download!AW184</f>
        <v>0</v>
      </c>
      <c r="AX184" s="18">
        <f>download!AX185</f>
        <v>0</v>
      </c>
      <c r="AY184" s="18">
        <f>download!AY185</f>
        <v>0</v>
      </c>
      <c r="AZ184" s="18"/>
      <c r="BA184" s="18"/>
      <c r="BB184" s="18"/>
      <c r="BC184" s="18"/>
      <c r="BD184" s="18"/>
      <c r="BE184" s="18"/>
      <c r="BF184" s="18"/>
      <c r="BG184" s="18"/>
    </row>
    <row r="185" spans="1:59" x14ac:dyDescent="0.2">
      <c r="A185" s="124" t="str">
        <f>download!A186</f>
        <v>Oct, 2014</v>
      </c>
      <c r="B185" s="18">
        <f>download!B186</f>
        <v>0</v>
      </c>
      <c r="C185" s="18">
        <f>download!C186</f>
        <v>0</v>
      </c>
      <c r="D185" s="18">
        <f>download!D186</f>
        <v>0</v>
      </c>
      <c r="E185" s="18">
        <f>download!E186</f>
        <v>0</v>
      </c>
      <c r="F185" s="18">
        <f>download!F186</f>
        <v>0</v>
      </c>
      <c r="G185" s="18">
        <f>download!G186</f>
        <v>0</v>
      </c>
      <c r="H185" s="18">
        <f>download!H186</f>
        <v>0</v>
      </c>
      <c r="I185" s="18">
        <f>download!I186</f>
        <v>0</v>
      </c>
      <c r="J185" s="18">
        <f>download!J186</f>
        <v>0</v>
      </c>
      <c r="K185" s="18">
        <f>download!K186</f>
        <v>0</v>
      </c>
      <c r="L185" s="18">
        <f>download!L186</f>
        <v>0</v>
      </c>
      <c r="M185" s="18">
        <f>download!M186</f>
        <v>0</v>
      </c>
      <c r="N185" s="18">
        <f>download!N186</f>
        <v>141</v>
      </c>
      <c r="O185" s="18">
        <f>download!O186</f>
        <v>0</v>
      </c>
      <c r="P185" s="18">
        <f>download!P186</f>
        <v>0</v>
      </c>
      <c r="Q185" s="18">
        <f>download!Q186</f>
        <v>0</v>
      </c>
      <c r="R185" s="18">
        <f>download!R186</f>
        <v>0</v>
      </c>
      <c r="S185" s="18">
        <f>download!S186</f>
        <v>0</v>
      </c>
      <c r="T185" s="18">
        <f>download!T186</f>
        <v>0</v>
      </c>
      <c r="U185" s="18">
        <f>download!U186</f>
        <v>0</v>
      </c>
      <c r="V185" s="18">
        <f>download!V186</f>
        <v>0</v>
      </c>
      <c r="W185" s="18">
        <f>download!W186</f>
        <v>0</v>
      </c>
      <c r="X185" s="18">
        <f>download!X186</f>
        <v>0</v>
      </c>
      <c r="Y185" s="18">
        <f>download!Y186</f>
        <v>0</v>
      </c>
      <c r="Z185" s="18">
        <f>download!Z186</f>
        <v>0</v>
      </c>
      <c r="AA185" s="18">
        <f>download!AA186</f>
        <v>0</v>
      </c>
      <c r="AB185" s="18">
        <f>download!AB186</f>
        <v>0</v>
      </c>
      <c r="AC185" s="18">
        <f>download!AC186</f>
        <v>0</v>
      </c>
      <c r="AD185" s="18">
        <f>download!AD186</f>
        <v>0</v>
      </c>
      <c r="AE185" s="18">
        <f>download!AE186</f>
        <v>0</v>
      </c>
      <c r="AF185" s="18">
        <f>download!AF186</f>
        <v>0</v>
      </c>
      <c r="AG185" s="18">
        <f>download!AG186</f>
        <v>0</v>
      </c>
      <c r="AH185" s="18">
        <f>download!AH186</f>
        <v>-22.2</v>
      </c>
      <c r="AI185" s="18">
        <f>download!AI186</f>
        <v>0</v>
      </c>
      <c r="AJ185" s="18">
        <f>download!AJ186</f>
        <v>0</v>
      </c>
      <c r="AK185" s="18">
        <f>download!AK186</f>
        <v>0</v>
      </c>
      <c r="AL185" s="18">
        <f>download!AL186</f>
        <v>0</v>
      </c>
      <c r="AM185" s="18">
        <f>download!AM186</f>
        <v>0</v>
      </c>
      <c r="AN185" s="18">
        <f>download!AN186</f>
        <v>0</v>
      </c>
      <c r="AO185" s="18">
        <f>download!AO186</f>
        <v>0</v>
      </c>
      <c r="AP185" s="18">
        <f>download!AP186</f>
        <v>0</v>
      </c>
      <c r="AQ185" s="18">
        <f>download!AQ186</f>
        <v>0</v>
      </c>
      <c r="AR185" s="18">
        <f>download!AR186</f>
        <v>0</v>
      </c>
      <c r="AS185" s="18">
        <f>download!AS186</f>
        <v>0</v>
      </c>
      <c r="AT185" s="18">
        <f>download!AT186</f>
        <v>0</v>
      </c>
      <c r="AU185" s="18">
        <f>download!AU186</f>
        <v>0</v>
      </c>
      <c r="AV185" s="18">
        <f>download!AV186</f>
        <v>0</v>
      </c>
      <c r="AW185" s="51">
        <f>download!AW185</f>
        <v>0</v>
      </c>
      <c r="AX185" s="18">
        <f>download!AX186</f>
        <v>0</v>
      </c>
      <c r="AY185" s="18">
        <f>download!AY186</f>
        <v>0</v>
      </c>
      <c r="AZ185" s="18"/>
      <c r="BA185" s="18"/>
      <c r="BB185" s="18"/>
      <c r="BC185" s="18"/>
      <c r="BD185" s="18"/>
      <c r="BE185" s="18"/>
      <c r="BF185" s="18"/>
      <c r="BG185" s="18"/>
    </row>
    <row r="186" spans="1:59" x14ac:dyDescent="0.2">
      <c r="A186" s="124" t="str">
        <f>download!A187</f>
        <v>Nov, 2014</v>
      </c>
      <c r="B186" s="18">
        <f>download!B187</f>
        <v>0</v>
      </c>
      <c r="C186" s="18">
        <f>download!C187</f>
        <v>0</v>
      </c>
      <c r="D186" s="18">
        <f>download!D187</f>
        <v>0</v>
      </c>
      <c r="E186" s="18">
        <f>download!E187</f>
        <v>0</v>
      </c>
      <c r="F186" s="18">
        <f>download!F187</f>
        <v>0</v>
      </c>
      <c r="G186" s="18">
        <f>download!G187</f>
        <v>0</v>
      </c>
      <c r="H186" s="18">
        <f>download!H187</f>
        <v>0</v>
      </c>
      <c r="I186" s="18">
        <f>download!I187</f>
        <v>0</v>
      </c>
      <c r="J186" s="18">
        <f>download!J187</f>
        <v>0</v>
      </c>
      <c r="K186" s="18">
        <f>download!K187</f>
        <v>0</v>
      </c>
      <c r="L186" s="18">
        <f>download!L187</f>
        <v>0</v>
      </c>
      <c r="M186" s="18">
        <f>download!M187</f>
        <v>0</v>
      </c>
      <c r="N186" s="18">
        <f>download!N187</f>
        <v>143.9</v>
      </c>
      <c r="O186" s="18">
        <f>download!O187</f>
        <v>0</v>
      </c>
      <c r="P186" s="18">
        <f>download!P187</f>
        <v>0</v>
      </c>
      <c r="Q186" s="18">
        <f>download!Q187</f>
        <v>0</v>
      </c>
      <c r="R186" s="18">
        <f>download!R187</f>
        <v>0</v>
      </c>
      <c r="S186" s="18">
        <f>download!S187</f>
        <v>0</v>
      </c>
      <c r="T186" s="18">
        <f>download!T187</f>
        <v>0</v>
      </c>
      <c r="U186" s="18">
        <f>download!U187</f>
        <v>0</v>
      </c>
      <c r="V186" s="18">
        <f>download!V187</f>
        <v>0</v>
      </c>
      <c r="W186" s="18">
        <f>download!W187</f>
        <v>0</v>
      </c>
      <c r="X186" s="18">
        <f>download!X187</f>
        <v>0</v>
      </c>
      <c r="Y186" s="18">
        <f>download!Y187</f>
        <v>0</v>
      </c>
      <c r="Z186" s="18">
        <f>download!Z187</f>
        <v>0</v>
      </c>
      <c r="AA186" s="18">
        <f>download!AA187</f>
        <v>0</v>
      </c>
      <c r="AB186" s="18">
        <f>download!AB187</f>
        <v>0</v>
      </c>
      <c r="AC186" s="18">
        <f>download!AC187</f>
        <v>0</v>
      </c>
      <c r="AD186" s="18">
        <f>download!AD187</f>
        <v>0</v>
      </c>
      <c r="AE186" s="18">
        <f>download!AE187</f>
        <v>0</v>
      </c>
      <c r="AF186" s="18">
        <f>download!AF187</f>
        <v>0</v>
      </c>
      <c r="AG186" s="18">
        <f>download!AG187</f>
        <v>0</v>
      </c>
      <c r="AH186" s="18">
        <f>download!AH187</f>
        <v>-83.6</v>
      </c>
      <c r="AI186" s="18">
        <f>download!AI187</f>
        <v>0</v>
      </c>
      <c r="AJ186" s="18">
        <f>download!AJ187</f>
        <v>0</v>
      </c>
      <c r="AK186" s="18">
        <f>download!AK187</f>
        <v>0</v>
      </c>
      <c r="AL186" s="18">
        <f>download!AL187</f>
        <v>0</v>
      </c>
      <c r="AM186" s="18">
        <f>download!AM187</f>
        <v>0</v>
      </c>
      <c r="AN186" s="18">
        <f>download!AN187</f>
        <v>0</v>
      </c>
      <c r="AO186" s="18">
        <f>download!AO187</f>
        <v>0</v>
      </c>
      <c r="AP186" s="18">
        <f>download!AP187</f>
        <v>0</v>
      </c>
      <c r="AQ186" s="18">
        <f>download!AQ187</f>
        <v>0</v>
      </c>
      <c r="AR186" s="18">
        <f>download!AR187</f>
        <v>0</v>
      </c>
      <c r="AS186" s="18">
        <f>download!AS187</f>
        <v>0</v>
      </c>
      <c r="AT186" s="18">
        <f>download!AT187</f>
        <v>0</v>
      </c>
      <c r="AU186" s="18">
        <f>download!AU187</f>
        <v>0</v>
      </c>
      <c r="AV186" s="18">
        <f>download!AV187</f>
        <v>0</v>
      </c>
      <c r="AW186" s="51">
        <f>download!AW186</f>
        <v>0</v>
      </c>
      <c r="AX186" s="18">
        <f>download!AX187</f>
        <v>0</v>
      </c>
      <c r="AY186" s="18">
        <f>download!AY187</f>
        <v>0</v>
      </c>
      <c r="AZ186" s="18"/>
      <c r="BA186" s="18"/>
      <c r="BB186" s="18"/>
      <c r="BC186" s="18"/>
      <c r="BD186" s="18"/>
      <c r="BE186" s="18"/>
      <c r="BF186" s="18"/>
      <c r="BG186" s="18"/>
    </row>
    <row r="187" spans="1:59" x14ac:dyDescent="0.2">
      <c r="A187" s="124" t="str">
        <f>download!A188</f>
        <v>Dec, 2014</v>
      </c>
      <c r="B187" s="18">
        <f>download!B188</f>
        <v>0</v>
      </c>
      <c r="C187" s="18">
        <f>download!C188</f>
        <v>0</v>
      </c>
      <c r="D187" s="18">
        <f>download!D188</f>
        <v>0</v>
      </c>
      <c r="E187" s="18">
        <f>download!E188</f>
        <v>0</v>
      </c>
      <c r="F187" s="18">
        <f>download!F188</f>
        <v>0</v>
      </c>
      <c r="G187" s="18">
        <f>download!G188</f>
        <v>0</v>
      </c>
      <c r="H187" s="18">
        <f>download!H188</f>
        <v>0</v>
      </c>
      <c r="I187" s="18">
        <f>download!I188</f>
        <v>0</v>
      </c>
      <c r="J187" s="18">
        <f>download!J188</f>
        <v>0</v>
      </c>
      <c r="K187" s="18">
        <f>download!K188</f>
        <v>0</v>
      </c>
      <c r="L187" s="18">
        <f>download!L188</f>
        <v>0</v>
      </c>
      <c r="M187" s="18">
        <f>download!M188</f>
        <v>0</v>
      </c>
      <c r="N187" s="18">
        <f>download!N188</f>
        <v>147.9</v>
      </c>
      <c r="O187" s="18">
        <f>download!O188</f>
        <v>0</v>
      </c>
      <c r="P187" s="18">
        <f>download!P188</f>
        <v>0</v>
      </c>
      <c r="Q187" s="18">
        <f>download!Q188</f>
        <v>0</v>
      </c>
      <c r="R187" s="18">
        <f>download!R188</f>
        <v>0</v>
      </c>
      <c r="S187" s="18">
        <f>download!S188</f>
        <v>0</v>
      </c>
      <c r="T187" s="18">
        <f>download!T188</f>
        <v>0</v>
      </c>
      <c r="U187" s="18">
        <f>download!U188</f>
        <v>0</v>
      </c>
      <c r="V187" s="18">
        <f>download!V188</f>
        <v>0</v>
      </c>
      <c r="W187" s="18">
        <f>download!W188</f>
        <v>0</v>
      </c>
      <c r="X187" s="18">
        <f>download!X188</f>
        <v>0</v>
      </c>
      <c r="Y187" s="18">
        <f>download!Y188</f>
        <v>0</v>
      </c>
      <c r="Z187" s="18">
        <f>download!Z188</f>
        <v>0</v>
      </c>
      <c r="AA187" s="18">
        <f>download!AA188</f>
        <v>0</v>
      </c>
      <c r="AB187" s="18">
        <f>download!AB188</f>
        <v>0</v>
      </c>
      <c r="AC187" s="18">
        <f>download!AC188</f>
        <v>0</v>
      </c>
      <c r="AD187" s="18">
        <f>download!AD188</f>
        <v>0</v>
      </c>
      <c r="AE187" s="18">
        <f>download!AE188</f>
        <v>0</v>
      </c>
      <c r="AF187" s="18">
        <f>download!AF188</f>
        <v>0</v>
      </c>
      <c r="AG187" s="18">
        <f>download!AG188</f>
        <v>0</v>
      </c>
      <c r="AH187" s="18">
        <f>download!AH188</f>
        <v>-85.9</v>
      </c>
      <c r="AI187" s="18">
        <f>download!AI188</f>
        <v>0</v>
      </c>
      <c r="AJ187" s="18">
        <f>download!AJ188</f>
        <v>0</v>
      </c>
      <c r="AK187" s="18">
        <f>download!AK188</f>
        <v>0</v>
      </c>
      <c r="AL187" s="18">
        <f>download!AL188</f>
        <v>0</v>
      </c>
      <c r="AM187" s="18">
        <f>download!AM188</f>
        <v>0</v>
      </c>
      <c r="AN187" s="18">
        <f>download!AN188</f>
        <v>0</v>
      </c>
      <c r="AO187" s="18">
        <f>download!AO188</f>
        <v>0</v>
      </c>
      <c r="AP187" s="18">
        <f>download!AP188</f>
        <v>0</v>
      </c>
      <c r="AQ187" s="18">
        <f>download!AQ188</f>
        <v>0</v>
      </c>
      <c r="AR187" s="18">
        <f>download!AR188</f>
        <v>0</v>
      </c>
      <c r="AS187" s="18">
        <f>download!AS188</f>
        <v>0</v>
      </c>
      <c r="AT187" s="18">
        <f>download!AT188</f>
        <v>0</v>
      </c>
      <c r="AU187" s="18">
        <f>download!AU188</f>
        <v>0</v>
      </c>
      <c r="AV187" s="18">
        <f>download!AV188</f>
        <v>0</v>
      </c>
      <c r="AW187" s="51">
        <f>download!AW187</f>
        <v>0</v>
      </c>
      <c r="AX187" s="18">
        <f>download!AX188</f>
        <v>0</v>
      </c>
      <c r="AY187" s="18">
        <f>download!AY188</f>
        <v>0</v>
      </c>
      <c r="AZ187" s="18"/>
      <c r="BA187" s="18"/>
      <c r="BB187" s="18"/>
      <c r="BC187" s="18"/>
      <c r="BD187" s="18"/>
      <c r="BE187" s="18"/>
      <c r="BF187" s="18"/>
      <c r="BG187" s="18"/>
    </row>
    <row r="188" spans="1:59" x14ac:dyDescent="0.2">
      <c r="A188" s="124" t="str">
        <f>download!A189</f>
        <v>Dec, 2014</v>
      </c>
      <c r="B188" s="18">
        <f>download!B189</f>
        <v>0</v>
      </c>
      <c r="C188" s="18">
        <f>download!C189</f>
        <v>0</v>
      </c>
      <c r="D188" s="18">
        <f>download!D189</f>
        <v>0</v>
      </c>
      <c r="E188" s="18">
        <f>download!E189</f>
        <v>0</v>
      </c>
      <c r="F188" s="18">
        <f>download!F189</f>
        <v>0</v>
      </c>
      <c r="G188" s="18">
        <f>download!G189</f>
        <v>0</v>
      </c>
      <c r="H188" s="18">
        <f>download!H189</f>
        <v>0</v>
      </c>
      <c r="I188" s="18">
        <f>download!I189</f>
        <v>0</v>
      </c>
      <c r="J188" s="18">
        <f>download!J189</f>
        <v>0</v>
      </c>
      <c r="K188" s="18">
        <f>download!K189</f>
        <v>0</v>
      </c>
      <c r="L188" s="18">
        <f>download!L189</f>
        <v>0</v>
      </c>
      <c r="M188" s="18">
        <f>download!M189</f>
        <v>0</v>
      </c>
      <c r="N188" s="18">
        <f>download!N189</f>
        <v>148.1</v>
      </c>
      <c r="O188" s="18">
        <f>download!O189</f>
        <v>0</v>
      </c>
      <c r="P188" s="18">
        <f>download!P189</f>
        <v>0</v>
      </c>
      <c r="Q188" s="18">
        <f>download!Q189</f>
        <v>0</v>
      </c>
      <c r="R188" s="18">
        <f>download!R189</f>
        <v>0</v>
      </c>
      <c r="S188" s="18">
        <f>download!S189</f>
        <v>0</v>
      </c>
      <c r="T188" s="18">
        <f>download!T189</f>
        <v>0</v>
      </c>
      <c r="U188" s="18">
        <f>download!U189</f>
        <v>0</v>
      </c>
      <c r="V188" s="18">
        <f>download!V189</f>
        <v>0</v>
      </c>
      <c r="W188" s="18">
        <f>download!W189</f>
        <v>0</v>
      </c>
      <c r="X188" s="18">
        <f>download!X189</f>
        <v>0</v>
      </c>
      <c r="Y188" s="18">
        <f>download!Y189</f>
        <v>0</v>
      </c>
      <c r="Z188" s="18">
        <f>download!Z189</f>
        <v>0</v>
      </c>
      <c r="AA188" s="18">
        <f>download!AA189</f>
        <v>0</v>
      </c>
      <c r="AB188" s="18">
        <f>download!AB189</f>
        <v>0</v>
      </c>
      <c r="AC188" s="18">
        <f>download!AC189</f>
        <v>0</v>
      </c>
      <c r="AD188" s="18">
        <f>download!AD189</f>
        <v>0</v>
      </c>
      <c r="AE188" s="18">
        <f>download!AE189</f>
        <v>0</v>
      </c>
      <c r="AF188" s="18">
        <f>download!AF189</f>
        <v>0</v>
      </c>
      <c r="AG188" s="18">
        <f>download!AG189</f>
        <v>0</v>
      </c>
      <c r="AH188" s="18">
        <f>download!AH189</f>
        <v>-86</v>
      </c>
      <c r="AI188" s="18">
        <f>download!AI189</f>
        <v>0</v>
      </c>
      <c r="AJ188" s="18">
        <f>download!AJ189</f>
        <v>0</v>
      </c>
      <c r="AK188" s="18">
        <f>download!AK189</f>
        <v>0</v>
      </c>
      <c r="AL188" s="18">
        <f>download!AL189</f>
        <v>0</v>
      </c>
      <c r="AM188" s="18">
        <f>download!AM189</f>
        <v>0</v>
      </c>
      <c r="AN188" s="18">
        <f>download!AN189</f>
        <v>0</v>
      </c>
      <c r="AO188" s="18">
        <f>download!AO189</f>
        <v>0</v>
      </c>
      <c r="AP188" s="18">
        <f>download!AP189</f>
        <v>0</v>
      </c>
      <c r="AQ188" s="18">
        <f>download!AQ189</f>
        <v>0</v>
      </c>
      <c r="AR188" s="18">
        <f>download!AR189</f>
        <v>0</v>
      </c>
      <c r="AS188" s="18">
        <f>download!AS189</f>
        <v>0</v>
      </c>
      <c r="AT188" s="18">
        <f>download!AT189</f>
        <v>0</v>
      </c>
      <c r="AU188" s="18">
        <f>download!AU189</f>
        <v>0</v>
      </c>
      <c r="AV188" s="18">
        <f>download!AV189</f>
        <v>0</v>
      </c>
      <c r="AW188" s="51">
        <f>download!AW188</f>
        <v>0</v>
      </c>
      <c r="AX188" s="18">
        <f>download!AX189</f>
        <v>0</v>
      </c>
      <c r="AY188" s="18">
        <f>download!AY189</f>
        <v>0</v>
      </c>
      <c r="AZ188" s="18"/>
      <c r="BA188" s="18"/>
      <c r="BB188" s="18"/>
      <c r="BC188" s="18"/>
      <c r="BD188" s="18"/>
      <c r="BE188" s="18"/>
      <c r="BF188" s="18"/>
      <c r="BG188" s="18"/>
    </row>
    <row r="189" spans="1:59" x14ac:dyDescent="0.2">
      <c r="A189" s="124" t="str">
        <f>download!A190</f>
        <v>Dec, 2014</v>
      </c>
      <c r="B189" s="18">
        <f>download!B190</f>
        <v>0</v>
      </c>
      <c r="C189" s="18">
        <f>download!C190</f>
        <v>0</v>
      </c>
      <c r="D189" s="18">
        <f>download!D190</f>
        <v>0</v>
      </c>
      <c r="E189" s="18">
        <f>download!E190</f>
        <v>0</v>
      </c>
      <c r="F189" s="18">
        <f>download!F190</f>
        <v>0</v>
      </c>
      <c r="G189" s="18">
        <f>download!G190</f>
        <v>0</v>
      </c>
      <c r="H189" s="18">
        <f>download!H190</f>
        <v>0</v>
      </c>
      <c r="I189" s="18">
        <f>download!I190</f>
        <v>0</v>
      </c>
      <c r="J189" s="18">
        <f>download!J190</f>
        <v>0</v>
      </c>
      <c r="K189" s="18">
        <f>download!K190</f>
        <v>0</v>
      </c>
      <c r="L189" s="18">
        <f>download!L190</f>
        <v>0</v>
      </c>
      <c r="M189" s="18">
        <f>download!M190</f>
        <v>0</v>
      </c>
      <c r="N189" s="18">
        <f>download!N190</f>
        <v>151.30000000000001</v>
      </c>
      <c r="O189" s="18">
        <f>download!O190</f>
        <v>0</v>
      </c>
      <c r="P189" s="18">
        <f>download!P190</f>
        <v>0</v>
      </c>
      <c r="Q189" s="18">
        <f>download!Q190</f>
        <v>0</v>
      </c>
      <c r="R189" s="18">
        <f>download!R190</f>
        <v>0</v>
      </c>
      <c r="S189" s="18">
        <f>download!S190</f>
        <v>0</v>
      </c>
      <c r="T189" s="18">
        <f>download!T190</f>
        <v>0</v>
      </c>
      <c r="U189" s="18">
        <f>download!U190</f>
        <v>0</v>
      </c>
      <c r="V189" s="18">
        <f>download!V190</f>
        <v>0</v>
      </c>
      <c r="W189" s="18">
        <f>download!W190</f>
        <v>0</v>
      </c>
      <c r="X189" s="18">
        <f>download!X190</f>
        <v>0</v>
      </c>
      <c r="Y189" s="18">
        <f>download!Y190</f>
        <v>0</v>
      </c>
      <c r="Z189" s="18">
        <f>download!Z190</f>
        <v>0</v>
      </c>
      <c r="AA189" s="18">
        <f>download!AA190</f>
        <v>0</v>
      </c>
      <c r="AB189" s="18">
        <f>download!AB190</f>
        <v>0</v>
      </c>
      <c r="AC189" s="18">
        <f>download!AC190</f>
        <v>0</v>
      </c>
      <c r="AD189" s="18">
        <f>download!AD190</f>
        <v>0</v>
      </c>
      <c r="AE189" s="18">
        <f>download!AE190</f>
        <v>0</v>
      </c>
      <c r="AF189" s="18">
        <f>download!AF190</f>
        <v>0</v>
      </c>
      <c r="AG189" s="18">
        <f>download!AG190</f>
        <v>0</v>
      </c>
      <c r="AH189" s="18">
        <f>download!AH190</f>
        <v>-87.9</v>
      </c>
      <c r="AI189" s="18">
        <f>download!AI190</f>
        <v>0</v>
      </c>
      <c r="AJ189" s="18">
        <f>download!AJ190</f>
        <v>0</v>
      </c>
      <c r="AK189" s="18">
        <f>download!AK190</f>
        <v>0</v>
      </c>
      <c r="AL189" s="18">
        <f>download!AL190</f>
        <v>0</v>
      </c>
      <c r="AM189" s="18">
        <f>download!AM190</f>
        <v>0</v>
      </c>
      <c r="AN189" s="18">
        <f>download!AN190</f>
        <v>0</v>
      </c>
      <c r="AO189" s="18">
        <f>download!AO190</f>
        <v>0</v>
      </c>
      <c r="AP189" s="18">
        <f>download!AP190</f>
        <v>0</v>
      </c>
      <c r="AQ189" s="18">
        <f>download!AQ190</f>
        <v>0</v>
      </c>
      <c r="AR189" s="18">
        <f>download!AR190</f>
        <v>0</v>
      </c>
      <c r="AS189" s="18">
        <f>download!AS190</f>
        <v>0</v>
      </c>
      <c r="AT189" s="18">
        <f>download!AT190</f>
        <v>0</v>
      </c>
      <c r="AU189" s="18">
        <f>download!AU190</f>
        <v>0</v>
      </c>
      <c r="AV189" s="18">
        <f>download!AV190</f>
        <v>0</v>
      </c>
      <c r="AW189" s="51">
        <f>download!AW189</f>
        <v>0</v>
      </c>
      <c r="AX189" s="18">
        <f>download!AX190</f>
        <v>0</v>
      </c>
      <c r="AY189" s="18">
        <f>download!AY190</f>
        <v>0</v>
      </c>
      <c r="AZ189" s="18"/>
      <c r="BA189" s="18"/>
      <c r="BB189" s="18"/>
      <c r="BC189" s="18"/>
      <c r="BD189" s="18"/>
      <c r="BE189" s="18"/>
      <c r="BF189" s="18"/>
      <c r="BG189" s="18"/>
    </row>
    <row r="190" spans="1:59" x14ac:dyDescent="0.2">
      <c r="A190" s="124" t="str">
        <f>download!A191</f>
        <v>Dec, 2014</v>
      </c>
      <c r="B190" s="18">
        <f>download!B191</f>
        <v>0</v>
      </c>
      <c r="C190" s="18">
        <f>download!C191</f>
        <v>0</v>
      </c>
      <c r="D190" s="18">
        <f>download!D191</f>
        <v>0</v>
      </c>
      <c r="E190" s="18">
        <f>download!E191</f>
        <v>0</v>
      </c>
      <c r="F190" s="18">
        <f>download!F191</f>
        <v>0</v>
      </c>
      <c r="G190" s="18">
        <f>download!G191</f>
        <v>0</v>
      </c>
      <c r="H190" s="18">
        <f>download!H191</f>
        <v>0</v>
      </c>
      <c r="I190" s="18">
        <f>download!I191</f>
        <v>0</v>
      </c>
      <c r="J190" s="18">
        <f>download!J191</f>
        <v>0</v>
      </c>
      <c r="K190" s="18">
        <f>download!K191</f>
        <v>0</v>
      </c>
      <c r="L190" s="18">
        <f>download!L191</f>
        <v>0</v>
      </c>
      <c r="M190" s="18">
        <f>download!M191</f>
        <v>0</v>
      </c>
      <c r="N190" s="18">
        <f>download!N191</f>
        <v>151.69999999999999</v>
      </c>
      <c r="O190" s="18">
        <f>download!O191</f>
        <v>0</v>
      </c>
      <c r="P190" s="18">
        <f>download!P191</f>
        <v>0</v>
      </c>
      <c r="Q190" s="18">
        <f>download!Q191</f>
        <v>0</v>
      </c>
      <c r="R190" s="18">
        <f>download!R191</f>
        <v>0</v>
      </c>
      <c r="S190" s="18">
        <f>download!S191</f>
        <v>0</v>
      </c>
      <c r="T190" s="18">
        <f>download!T191</f>
        <v>0</v>
      </c>
      <c r="U190" s="18">
        <f>download!U191</f>
        <v>0</v>
      </c>
      <c r="V190" s="18">
        <f>download!V191</f>
        <v>0</v>
      </c>
      <c r="W190" s="18">
        <f>download!W191</f>
        <v>0</v>
      </c>
      <c r="X190" s="18">
        <f>download!X191</f>
        <v>0</v>
      </c>
      <c r="Y190" s="18">
        <f>download!Y191</f>
        <v>0</v>
      </c>
      <c r="Z190" s="18">
        <f>download!Z191</f>
        <v>0</v>
      </c>
      <c r="AA190" s="18">
        <f>download!AA191</f>
        <v>0</v>
      </c>
      <c r="AB190" s="18">
        <f>download!AB191</f>
        <v>0</v>
      </c>
      <c r="AC190" s="18">
        <f>download!AC191</f>
        <v>0</v>
      </c>
      <c r="AD190" s="18">
        <f>download!AD191</f>
        <v>0</v>
      </c>
      <c r="AE190" s="18">
        <f>download!AE191</f>
        <v>0</v>
      </c>
      <c r="AF190" s="18">
        <f>download!AF191</f>
        <v>0</v>
      </c>
      <c r="AG190" s="18">
        <f>download!AG191</f>
        <v>0</v>
      </c>
      <c r="AH190" s="18">
        <f>download!AH191</f>
        <v>-88.1</v>
      </c>
      <c r="AI190" s="18">
        <f>download!AI191</f>
        <v>0</v>
      </c>
      <c r="AJ190" s="18">
        <f>download!AJ191</f>
        <v>0</v>
      </c>
      <c r="AK190" s="18">
        <f>download!AK191</f>
        <v>0</v>
      </c>
      <c r="AL190" s="18">
        <f>download!AL191</f>
        <v>0</v>
      </c>
      <c r="AM190" s="18">
        <f>download!AM191</f>
        <v>0</v>
      </c>
      <c r="AN190" s="18">
        <f>download!AN191</f>
        <v>0</v>
      </c>
      <c r="AO190" s="18">
        <f>download!AO191</f>
        <v>0</v>
      </c>
      <c r="AP190" s="18">
        <f>download!AP191</f>
        <v>0</v>
      </c>
      <c r="AQ190" s="18">
        <f>download!AQ191</f>
        <v>0</v>
      </c>
      <c r="AR190" s="18">
        <f>download!AR191</f>
        <v>0</v>
      </c>
      <c r="AS190" s="18">
        <f>download!AS191</f>
        <v>0</v>
      </c>
      <c r="AT190" s="18">
        <f>download!AT191</f>
        <v>0</v>
      </c>
      <c r="AU190" s="18">
        <f>download!AU191</f>
        <v>0</v>
      </c>
      <c r="AV190" s="18">
        <f>download!AV191</f>
        <v>0</v>
      </c>
      <c r="AW190" s="51">
        <f>download!AW190</f>
        <v>0</v>
      </c>
      <c r="AX190" s="18">
        <f>download!AX191</f>
        <v>0</v>
      </c>
      <c r="AY190" s="18">
        <f>download!AY191</f>
        <v>0</v>
      </c>
      <c r="AZ190" s="18"/>
      <c r="BA190" s="18"/>
      <c r="BB190" s="18"/>
      <c r="BC190" s="18"/>
      <c r="BD190" s="18"/>
      <c r="BE190" s="18"/>
      <c r="BF190" s="18"/>
      <c r="BG190" s="18"/>
    </row>
    <row r="191" spans="1:59" x14ac:dyDescent="0.2">
      <c r="A191" s="124" t="str">
        <f>download!A192</f>
        <v>Mar, 2014</v>
      </c>
      <c r="B191" s="18">
        <f>download!B192</f>
        <v>0</v>
      </c>
      <c r="C191" s="18">
        <f>download!C192</f>
        <v>0</v>
      </c>
      <c r="D191" s="18">
        <f>download!D192</f>
        <v>0</v>
      </c>
      <c r="E191" s="18">
        <f>download!E192</f>
        <v>0</v>
      </c>
      <c r="F191" s="18">
        <f>download!F192</f>
        <v>0</v>
      </c>
      <c r="G191" s="18">
        <f>download!G192</f>
        <v>0</v>
      </c>
      <c r="H191" s="18">
        <f>download!H192</f>
        <v>0</v>
      </c>
      <c r="I191" s="18">
        <f>download!I192</f>
        <v>0</v>
      </c>
      <c r="J191" s="18">
        <f>download!J192</f>
        <v>0</v>
      </c>
      <c r="K191" s="18">
        <f>download!K192</f>
        <v>0</v>
      </c>
      <c r="L191" s="18">
        <f>download!L192</f>
        <v>0</v>
      </c>
      <c r="M191" s="18">
        <f>download!M192</f>
        <v>0</v>
      </c>
      <c r="N191" s="18">
        <f>download!N192</f>
        <v>156.9</v>
      </c>
      <c r="O191" s="18">
        <f>download!O192</f>
        <v>0</v>
      </c>
      <c r="P191" s="18">
        <f>download!P192</f>
        <v>0</v>
      </c>
      <c r="Q191" s="18">
        <f>download!Q192</f>
        <v>0</v>
      </c>
      <c r="R191" s="18">
        <f>download!R192</f>
        <v>0</v>
      </c>
      <c r="S191" s="18">
        <f>download!S192</f>
        <v>0</v>
      </c>
      <c r="T191" s="18">
        <f>download!T192</f>
        <v>0</v>
      </c>
      <c r="U191" s="18">
        <f>download!U192</f>
        <v>0</v>
      </c>
      <c r="V191" s="18">
        <f>download!V192</f>
        <v>0</v>
      </c>
      <c r="W191" s="18">
        <f>download!W192</f>
        <v>0</v>
      </c>
      <c r="X191" s="18">
        <f>download!X192</f>
        <v>0</v>
      </c>
      <c r="Y191" s="18">
        <f>download!Y192</f>
        <v>0</v>
      </c>
      <c r="Z191" s="18">
        <f>download!Z192</f>
        <v>0</v>
      </c>
      <c r="AA191" s="18">
        <f>download!AA192</f>
        <v>0</v>
      </c>
      <c r="AB191" s="18">
        <f>download!AB192</f>
        <v>0</v>
      </c>
      <c r="AC191" s="18">
        <f>download!AC192</f>
        <v>0</v>
      </c>
      <c r="AD191" s="18">
        <f>download!AD192</f>
        <v>0</v>
      </c>
      <c r="AE191" s="18">
        <f>download!AE192</f>
        <v>0</v>
      </c>
      <c r="AF191" s="18">
        <f>download!AF192</f>
        <v>0</v>
      </c>
      <c r="AG191" s="18">
        <f>download!AG192</f>
        <v>0</v>
      </c>
      <c r="AH191" s="18">
        <f>download!AH192</f>
        <v>0</v>
      </c>
      <c r="AI191" s="18">
        <f>download!AI192</f>
        <v>-91.1</v>
      </c>
      <c r="AJ191" s="18">
        <f>download!AJ192</f>
        <v>0</v>
      </c>
      <c r="AK191" s="18">
        <f>download!AK192</f>
        <v>0</v>
      </c>
      <c r="AL191" s="18">
        <f>download!AL192</f>
        <v>0</v>
      </c>
      <c r="AM191" s="18">
        <f>download!AM192</f>
        <v>0</v>
      </c>
      <c r="AN191" s="18">
        <f>download!AN192</f>
        <v>0</v>
      </c>
      <c r="AO191" s="18">
        <f>download!AO192</f>
        <v>0</v>
      </c>
      <c r="AP191" s="18">
        <f>download!AP192</f>
        <v>0</v>
      </c>
      <c r="AQ191" s="18">
        <f>download!AQ192</f>
        <v>0</v>
      </c>
      <c r="AR191" s="18">
        <f>download!AR192</f>
        <v>0</v>
      </c>
      <c r="AS191" s="18">
        <f>download!AS192</f>
        <v>0</v>
      </c>
      <c r="AT191" s="18">
        <f>download!AT192</f>
        <v>0</v>
      </c>
      <c r="AU191" s="18">
        <f>download!AU192</f>
        <v>0</v>
      </c>
      <c r="AV191" s="18">
        <f>download!AV192</f>
        <v>0</v>
      </c>
      <c r="AW191" s="51">
        <f>download!AW191</f>
        <v>0</v>
      </c>
      <c r="AX191" s="18">
        <f>download!AX192</f>
        <v>0</v>
      </c>
      <c r="AY191" s="18">
        <f>download!AY192</f>
        <v>0</v>
      </c>
      <c r="AZ191" s="18"/>
      <c r="BA191" s="18"/>
      <c r="BB191" s="18"/>
      <c r="BC191" s="18"/>
      <c r="BD191" s="18"/>
      <c r="BE191" s="18"/>
      <c r="BF191" s="18"/>
      <c r="BG191" s="18"/>
    </row>
    <row r="192" spans="1:59" x14ac:dyDescent="0.2">
      <c r="A192" s="124" t="str">
        <f>download!A193</f>
        <v>Apr, 2014</v>
      </c>
      <c r="B192" s="18">
        <f>download!B193</f>
        <v>0</v>
      </c>
      <c r="C192" s="18">
        <f>download!C193</f>
        <v>0</v>
      </c>
      <c r="D192" s="18">
        <f>download!D193</f>
        <v>0</v>
      </c>
      <c r="E192" s="18">
        <f>download!E193</f>
        <v>0</v>
      </c>
      <c r="F192" s="18">
        <f>download!F193</f>
        <v>0</v>
      </c>
      <c r="G192" s="18">
        <f>download!G193</f>
        <v>0</v>
      </c>
      <c r="H192" s="18">
        <f>download!H193</f>
        <v>0</v>
      </c>
      <c r="I192" s="18">
        <f>download!I193</f>
        <v>0</v>
      </c>
      <c r="J192" s="18">
        <f>download!J193</f>
        <v>0</v>
      </c>
      <c r="K192" s="18">
        <f>download!K193</f>
        <v>0</v>
      </c>
      <c r="L192" s="18">
        <f>download!L193</f>
        <v>0</v>
      </c>
      <c r="M192" s="18">
        <f>download!M193</f>
        <v>0</v>
      </c>
      <c r="N192" s="18">
        <f>download!N193</f>
        <v>151</v>
      </c>
      <c r="O192" s="18">
        <f>download!O193</f>
        <v>0</v>
      </c>
      <c r="P192" s="18">
        <f>download!P193</f>
        <v>0</v>
      </c>
      <c r="Q192" s="18">
        <f>download!Q193</f>
        <v>0</v>
      </c>
      <c r="R192" s="18">
        <f>download!R193</f>
        <v>0</v>
      </c>
      <c r="S192" s="18">
        <f>download!S193</f>
        <v>0</v>
      </c>
      <c r="T192" s="18">
        <f>download!T193</f>
        <v>0</v>
      </c>
      <c r="U192" s="18">
        <f>download!U193</f>
        <v>0</v>
      </c>
      <c r="V192" s="18">
        <f>download!V193</f>
        <v>0</v>
      </c>
      <c r="W192" s="18">
        <f>download!W193</f>
        <v>0</v>
      </c>
      <c r="X192" s="18">
        <f>download!X193</f>
        <v>0</v>
      </c>
      <c r="Y192" s="18">
        <f>download!Y193</f>
        <v>0</v>
      </c>
      <c r="Z192" s="18">
        <f>download!Z193</f>
        <v>0</v>
      </c>
      <c r="AA192" s="18">
        <f>download!AA193</f>
        <v>0</v>
      </c>
      <c r="AB192" s="18">
        <f>download!AB193</f>
        <v>0</v>
      </c>
      <c r="AC192" s="18">
        <f>download!AC193</f>
        <v>0</v>
      </c>
      <c r="AD192" s="18">
        <f>download!AD193</f>
        <v>0</v>
      </c>
      <c r="AE192" s="18">
        <f>download!AE193</f>
        <v>0</v>
      </c>
      <c r="AF192" s="18">
        <f>download!AF193</f>
        <v>0</v>
      </c>
      <c r="AG192" s="18">
        <f>download!AG193</f>
        <v>0</v>
      </c>
      <c r="AH192" s="18">
        <f>download!AH193</f>
        <v>0</v>
      </c>
      <c r="AI192" s="18">
        <f>download!AI193</f>
        <v>-87.7</v>
      </c>
      <c r="AJ192" s="18">
        <f>download!AJ193</f>
        <v>0</v>
      </c>
      <c r="AK192" s="18">
        <f>download!AK193</f>
        <v>0</v>
      </c>
      <c r="AL192" s="18">
        <f>download!AL193</f>
        <v>0</v>
      </c>
      <c r="AM192" s="18">
        <f>download!AM193</f>
        <v>0</v>
      </c>
      <c r="AN192" s="18">
        <f>download!AN193</f>
        <v>0</v>
      </c>
      <c r="AO192" s="18">
        <f>download!AO193</f>
        <v>0</v>
      </c>
      <c r="AP192" s="18">
        <f>download!AP193</f>
        <v>0</v>
      </c>
      <c r="AQ192" s="18">
        <f>download!AQ193</f>
        <v>0</v>
      </c>
      <c r="AR192" s="18">
        <f>download!AR193</f>
        <v>0</v>
      </c>
      <c r="AS192" s="18">
        <f>download!AS193</f>
        <v>0</v>
      </c>
      <c r="AT192" s="18">
        <f>download!AT193</f>
        <v>0</v>
      </c>
      <c r="AU192" s="18">
        <f>download!AU193</f>
        <v>0</v>
      </c>
      <c r="AV192" s="18">
        <f>download!AV193</f>
        <v>0</v>
      </c>
      <c r="AW192" s="51">
        <f>download!AW192</f>
        <v>0</v>
      </c>
      <c r="AX192" s="18">
        <f>download!AX193</f>
        <v>0</v>
      </c>
      <c r="AY192" s="18">
        <f>download!AY193</f>
        <v>0</v>
      </c>
      <c r="AZ192" s="18"/>
      <c r="BA192" s="18"/>
      <c r="BB192" s="18"/>
      <c r="BC192" s="18"/>
      <c r="BD192" s="18"/>
      <c r="BE192" s="18"/>
      <c r="BF192" s="18"/>
      <c r="BG192" s="18"/>
    </row>
    <row r="193" spans="1:59" x14ac:dyDescent="0.2">
      <c r="A193" s="124" t="str">
        <f>download!A194</f>
        <v>May, 2014</v>
      </c>
      <c r="B193" s="18">
        <f>download!B194</f>
        <v>0</v>
      </c>
      <c r="C193" s="18">
        <f>download!C194</f>
        <v>0</v>
      </c>
      <c r="D193" s="18">
        <f>download!D194</f>
        <v>0</v>
      </c>
      <c r="E193" s="18">
        <f>download!E194</f>
        <v>0</v>
      </c>
      <c r="F193" s="18">
        <f>download!F194</f>
        <v>0</v>
      </c>
      <c r="G193" s="18">
        <f>download!G194</f>
        <v>0</v>
      </c>
      <c r="H193" s="18">
        <f>download!H194</f>
        <v>0</v>
      </c>
      <c r="I193" s="18">
        <f>download!I194</f>
        <v>0</v>
      </c>
      <c r="J193" s="18">
        <f>download!J194</f>
        <v>0</v>
      </c>
      <c r="K193" s="18">
        <f>download!K194</f>
        <v>0</v>
      </c>
      <c r="L193" s="18">
        <f>download!L194</f>
        <v>0</v>
      </c>
      <c r="M193" s="18">
        <f>download!M194</f>
        <v>0</v>
      </c>
      <c r="N193" s="18">
        <f>download!N194</f>
        <v>146.30000000000001</v>
      </c>
      <c r="O193" s="18">
        <f>download!O194</f>
        <v>0</v>
      </c>
      <c r="P193" s="18">
        <f>download!P194</f>
        <v>0</v>
      </c>
      <c r="Q193" s="18">
        <f>download!Q194</f>
        <v>0</v>
      </c>
      <c r="R193" s="18">
        <f>download!R194</f>
        <v>0</v>
      </c>
      <c r="S193" s="18">
        <f>download!S194</f>
        <v>0</v>
      </c>
      <c r="T193" s="18">
        <f>download!T194</f>
        <v>0</v>
      </c>
      <c r="U193" s="18">
        <f>download!U194</f>
        <v>0</v>
      </c>
      <c r="V193" s="18">
        <f>download!V194</f>
        <v>0</v>
      </c>
      <c r="W193" s="18">
        <f>download!W194</f>
        <v>0</v>
      </c>
      <c r="X193" s="18">
        <f>download!X194</f>
        <v>0</v>
      </c>
      <c r="Y193" s="18">
        <f>download!Y194</f>
        <v>0</v>
      </c>
      <c r="Z193" s="18">
        <f>download!Z194</f>
        <v>0</v>
      </c>
      <c r="AA193" s="18">
        <f>download!AA194</f>
        <v>0</v>
      </c>
      <c r="AB193" s="18">
        <f>download!AB194</f>
        <v>0</v>
      </c>
      <c r="AC193" s="18">
        <f>download!AC194</f>
        <v>0</v>
      </c>
      <c r="AD193" s="18">
        <f>download!AD194</f>
        <v>0</v>
      </c>
      <c r="AE193" s="18">
        <f>download!AE194</f>
        <v>0</v>
      </c>
      <c r="AF193" s="18">
        <f>download!AF194</f>
        <v>0</v>
      </c>
      <c r="AG193" s="18">
        <f>download!AG194</f>
        <v>0</v>
      </c>
      <c r="AH193" s="18">
        <f>download!AH194</f>
        <v>0</v>
      </c>
      <c r="AI193" s="18">
        <f>download!AI194</f>
        <v>-23</v>
      </c>
      <c r="AJ193" s="18">
        <f>download!AJ194</f>
        <v>0</v>
      </c>
      <c r="AK193" s="18">
        <f>download!AK194</f>
        <v>0</v>
      </c>
      <c r="AL193" s="18">
        <f>download!AL194</f>
        <v>0</v>
      </c>
      <c r="AM193" s="18">
        <f>download!AM194</f>
        <v>0</v>
      </c>
      <c r="AN193" s="18">
        <f>download!AN194</f>
        <v>0</v>
      </c>
      <c r="AO193" s="18">
        <f>download!AO194</f>
        <v>0</v>
      </c>
      <c r="AP193" s="18">
        <f>download!AP194</f>
        <v>0</v>
      </c>
      <c r="AQ193" s="18">
        <f>download!AQ194</f>
        <v>0</v>
      </c>
      <c r="AR193" s="18">
        <f>download!AR194</f>
        <v>0</v>
      </c>
      <c r="AS193" s="18">
        <f>download!AS194</f>
        <v>0</v>
      </c>
      <c r="AT193" s="18">
        <f>download!AT194</f>
        <v>0</v>
      </c>
      <c r="AU193" s="18">
        <f>download!AU194</f>
        <v>0</v>
      </c>
      <c r="AV193" s="18">
        <f>download!AV194</f>
        <v>0</v>
      </c>
      <c r="AW193" s="51">
        <f>download!AW193</f>
        <v>0</v>
      </c>
      <c r="AX193" s="18">
        <f>download!AX194</f>
        <v>0</v>
      </c>
      <c r="AY193" s="18">
        <f>download!AY194</f>
        <v>0</v>
      </c>
      <c r="AZ193" s="18"/>
      <c r="BA193" s="18"/>
      <c r="BB193" s="18"/>
      <c r="BC193" s="18"/>
      <c r="BD193" s="18"/>
      <c r="BE193" s="18"/>
      <c r="BF193" s="18"/>
      <c r="BG193" s="18"/>
    </row>
    <row r="194" spans="1:59" x14ac:dyDescent="0.2">
      <c r="A194" s="124" t="str">
        <f>download!A195</f>
        <v>Jun, 2014</v>
      </c>
      <c r="B194" s="18">
        <f>download!B195</f>
        <v>0</v>
      </c>
      <c r="C194" s="18">
        <f>download!C195</f>
        <v>0</v>
      </c>
      <c r="D194" s="18">
        <f>download!D195</f>
        <v>0</v>
      </c>
      <c r="E194" s="18">
        <f>download!E195</f>
        <v>0</v>
      </c>
      <c r="F194" s="18">
        <f>download!F195</f>
        <v>0</v>
      </c>
      <c r="G194" s="18">
        <f>download!G195</f>
        <v>0</v>
      </c>
      <c r="H194" s="18">
        <f>download!H195</f>
        <v>0</v>
      </c>
      <c r="I194" s="18">
        <f>download!I195</f>
        <v>0</v>
      </c>
      <c r="J194" s="18">
        <f>download!J195</f>
        <v>0</v>
      </c>
      <c r="K194" s="18">
        <f>download!K195</f>
        <v>0</v>
      </c>
      <c r="L194" s="18">
        <f>download!L195</f>
        <v>0</v>
      </c>
      <c r="M194" s="18">
        <f>download!M195</f>
        <v>0</v>
      </c>
      <c r="N194" s="18">
        <f>download!N195</f>
        <v>149.30000000000001</v>
      </c>
      <c r="O194" s="18">
        <f>download!O195</f>
        <v>0</v>
      </c>
      <c r="P194" s="18">
        <f>download!P195</f>
        <v>0</v>
      </c>
      <c r="Q194" s="18">
        <f>download!Q195</f>
        <v>0</v>
      </c>
      <c r="R194" s="18">
        <f>download!R195</f>
        <v>0</v>
      </c>
      <c r="S194" s="18">
        <f>download!S195</f>
        <v>0</v>
      </c>
      <c r="T194" s="18">
        <f>download!T195</f>
        <v>0</v>
      </c>
      <c r="U194" s="18">
        <f>download!U195</f>
        <v>0</v>
      </c>
      <c r="V194" s="18">
        <f>download!V195</f>
        <v>0</v>
      </c>
      <c r="W194" s="18">
        <f>download!W195</f>
        <v>0</v>
      </c>
      <c r="X194" s="18">
        <f>download!X195</f>
        <v>0</v>
      </c>
      <c r="Y194" s="18">
        <f>download!Y195</f>
        <v>0</v>
      </c>
      <c r="Z194" s="18">
        <f>download!Z195</f>
        <v>0</v>
      </c>
      <c r="AA194" s="18">
        <f>download!AA195</f>
        <v>0</v>
      </c>
      <c r="AB194" s="18">
        <f>download!AB195</f>
        <v>0</v>
      </c>
      <c r="AC194" s="18">
        <f>download!AC195</f>
        <v>0</v>
      </c>
      <c r="AD194" s="18">
        <f>download!AD195</f>
        <v>0</v>
      </c>
      <c r="AE194" s="18">
        <f>download!AE195</f>
        <v>0</v>
      </c>
      <c r="AF194" s="18">
        <f>download!AF195</f>
        <v>0</v>
      </c>
      <c r="AG194" s="18">
        <f>download!AG195</f>
        <v>0</v>
      </c>
      <c r="AH194" s="18">
        <f>download!AH195</f>
        <v>0</v>
      </c>
      <c r="AI194" s="18">
        <f>download!AI195</f>
        <v>-86.7</v>
      </c>
      <c r="AJ194" s="18">
        <f>download!AJ195</f>
        <v>0</v>
      </c>
      <c r="AK194" s="18">
        <f>download!AK195</f>
        <v>0</v>
      </c>
      <c r="AL194" s="18">
        <f>download!AL195</f>
        <v>0</v>
      </c>
      <c r="AM194" s="18">
        <f>download!AM195</f>
        <v>0</v>
      </c>
      <c r="AN194" s="18">
        <f>download!AN195</f>
        <v>0</v>
      </c>
      <c r="AO194" s="18">
        <f>download!AO195</f>
        <v>0</v>
      </c>
      <c r="AP194" s="18">
        <f>download!AP195</f>
        <v>0</v>
      </c>
      <c r="AQ194" s="18">
        <f>download!AQ195</f>
        <v>0</v>
      </c>
      <c r="AR194" s="18">
        <f>download!AR195</f>
        <v>0</v>
      </c>
      <c r="AS194" s="18">
        <f>download!AS195</f>
        <v>0</v>
      </c>
      <c r="AT194" s="18">
        <f>download!AT195</f>
        <v>0</v>
      </c>
      <c r="AU194" s="18">
        <f>download!AU195</f>
        <v>0</v>
      </c>
      <c r="AV194" s="18">
        <f>download!AV195</f>
        <v>0</v>
      </c>
      <c r="AW194" s="51">
        <f>download!AW194</f>
        <v>0</v>
      </c>
      <c r="AX194" s="18">
        <f>download!AX195</f>
        <v>0</v>
      </c>
      <c r="AY194" s="18">
        <f>download!AY195</f>
        <v>0</v>
      </c>
      <c r="AZ194" s="18"/>
      <c r="BA194" s="18"/>
      <c r="BB194" s="18"/>
      <c r="BC194" s="18"/>
      <c r="BD194" s="18"/>
      <c r="BE194" s="18"/>
      <c r="BF194" s="18"/>
      <c r="BG194" s="18"/>
    </row>
    <row r="195" spans="1:59" x14ac:dyDescent="0.2">
      <c r="A195" s="124" t="str">
        <f>download!A196</f>
        <v>Jul, 2014</v>
      </c>
      <c r="B195" s="18">
        <f>download!B196</f>
        <v>0</v>
      </c>
      <c r="C195" s="18">
        <f>download!C196</f>
        <v>0</v>
      </c>
      <c r="D195" s="18">
        <f>download!D196</f>
        <v>0</v>
      </c>
      <c r="E195" s="18">
        <f>download!E196</f>
        <v>0</v>
      </c>
      <c r="F195" s="18">
        <f>download!F196</f>
        <v>0</v>
      </c>
      <c r="G195" s="18">
        <f>download!G196</f>
        <v>0</v>
      </c>
      <c r="H195" s="18">
        <f>download!H196</f>
        <v>0</v>
      </c>
      <c r="I195" s="18">
        <f>download!I196</f>
        <v>0</v>
      </c>
      <c r="J195" s="18">
        <f>download!J196</f>
        <v>0</v>
      </c>
      <c r="K195" s="18">
        <f>download!K196</f>
        <v>0</v>
      </c>
      <c r="L195" s="18">
        <f>download!L196</f>
        <v>0</v>
      </c>
      <c r="M195" s="18">
        <f>download!M196</f>
        <v>0</v>
      </c>
      <c r="N195" s="18">
        <f>download!N196</f>
        <v>153.5</v>
      </c>
      <c r="O195" s="18">
        <f>download!O196</f>
        <v>0</v>
      </c>
      <c r="P195" s="18">
        <f>download!P196</f>
        <v>0</v>
      </c>
      <c r="Q195" s="18">
        <f>download!Q196</f>
        <v>0</v>
      </c>
      <c r="R195" s="18">
        <f>download!R196</f>
        <v>0</v>
      </c>
      <c r="S195" s="18">
        <f>download!S196</f>
        <v>0</v>
      </c>
      <c r="T195" s="18">
        <f>download!T196</f>
        <v>0</v>
      </c>
      <c r="U195" s="18">
        <f>download!U196</f>
        <v>0</v>
      </c>
      <c r="V195" s="18">
        <f>download!V196</f>
        <v>0</v>
      </c>
      <c r="W195" s="18">
        <f>download!W196</f>
        <v>0</v>
      </c>
      <c r="X195" s="18">
        <f>download!X196</f>
        <v>0</v>
      </c>
      <c r="Y195" s="18">
        <f>download!Y196</f>
        <v>0</v>
      </c>
      <c r="Z195" s="18">
        <f>download!Z196</f>
        <v>0</v>
      </c>
      <c r="AA195" s="18">
        <f>download!AA196</f>
        <v>0</v>
      </c>
      <c r="AB195" s="18">
        <f>download!AB196</f>
        <v>0</v>
      </c>
      <c r="AC195" s="18">
        <f>download!AC196</f>
        <v>0</v>
      </c>
      <c r="AD195" s="18">
        <f>download!AD196</f>
        <v>0</v>
      </c>
      <c r="AE195" s="18">
        <f>download!AE196</f>
        <v>0</v>
      </c>
      <c r="AF195" s="18">
        <f>download!AF196</f>
        <v>0</v>
      </c>
      <c r="AG195" s="18">
        <f>download!AG196</f>
        <v>0</v>
      </c>
      <c r="AH195" s="18">
        <f>download!AH196</f>
        <v>0</v>
      </c>
      <c r="AI195" s="18">
        <f>download!AI196</f>
        <v>-89.1</v>
      </c>
      <c r="AJ195" s="18">
        <f>download!AJ196</f>
        <v>0</v>
      </c>
      <c r="AK195" s="18">
        <f>download!AK196</f>
        <v>0</v>
      </c>
      <c r="AL195" s="18">
        <f>download!AL196</f>
        <v>0</v>
      </c>
      <c r="AM195" s="18">
        <f>download!AM196</f>
        <v>0</v>
      </c>
      <c r="AN195" s="18">
        <f>download!AN196</f>
        <v>0</v>
      </c>
      <c r="AO195" s="18">
        <f>download!AO196</f>
        <v>0</v>
      </c>
      <c r="AP195" s="18">
        <f>download!AP196</f>
        <v>0</v>
      </c>
      <c r="AQ195" s="18">
        <f>download!AQ196</f>
        <v>0</v>
      </c>
      <c r="AR195" s="18">
        <f>download!AR196</f>
        <v>0</v>
      </c>
      <c r="AS195" s="18">
        <f>download!AS196</f>
        <v>0</v>
      </c>
      <c r="AT195" s="18">
        <f>download!AT196</f>
        <v>0</v>
      </c>
      <c r="AU195" s="18">
        <f>download!AU196</f>
        <v>0</v>
      </c>
      <c r="AV195" s="18">
        <f>download!AV196</f>
        <v>0</v>
      </c>
      <c r="AW195" s="51">
        <f>download!AW195</f>
        <v>0</v>
      </c>
      <c r="AX195" s="18">
        <f>download!AX196</f>
        <v>0</v>
      </c>
      <c r="AY195" s="18">
        <f>download!AY196</f>
        <v>0</v>
      </c>
      <c r="AZ195" s="18"/>
      <c r="BA195" s="18"/>
      <c r="BB195" s="18"/>
      <c r="BC195" s="18"/>
      <c r="BD195" s="18"/>
      <c r="BE195" s="18"/>
      <c r="BF195" s="18"/>
      <c r="BG195" s="18"/>
    </row>
    <row r="196" spans="1:59" x14ac:dyDescent="0.2">
      <c r="A196" s="124" t="str">
        <f>download!A197</f>
        <v>Aug, 2014</v>
      </c>
      <c r="B196" s="18">
        <f>download!B197</f>
        <v>0</v>
      </c>
      <c r="C196" s="18">
        <f>download!C197</f>
        <v>0</v>
      </c>
      <c r="D196" s="18">
        <f>download!D197</f>
        <v>0</v>
      </c>
      <c r="E196" s="18">
        <f>download!E197</f>
        <v>0</v>
      </c>
      <c r="F196" s="18">
        <f>download!F197</f>
        <v>0</v>
      </c>
      <c r="G196" s="18">
        <f>download!G197</f>
        <v>0</v>
      </c>
      <c r="H196" s="18">
        <f>download!H197</f>
        <v>0</v>
      </c>
      <c r="I196" s="18">
        <f>download!I197</f>
        <v>0</v>
      </c>
      <c r="J196" s="18">
        <f>download!J197</f>
        <v>0</v>
      </c>
      <c r="K196" s="18">
        <f>download!K197</f>
        <v>0</v>
      </c>
      <c r="L196" s="18">
        <f>download!L197</f>
        <v>0</v>
      </c>
      <c r="M196" s="18">
        <f>download!M197</f>
        <v>0</v>
      </c>
      <c r="N196" s="18">
        <f>download!N197</f>
        <v>152.6</v>
      </c>
      <c r="O196" s="18">
        <f>download!O197</f>
        <v>0</v>
      </c>
      <c r="P196" s="18">
        <f>download!P197</f>
        <v>0</v>
      </c>
      <c r="Q196" s="18">
        <f>download!Q197</f>
        <v>0</v>
      </c>
      <c r="R196" s="18">
        <f>download!R197</f>
        <v>0</v>
      </c>
      <c r="S196" s="18">
        <f>download!S197</f>
        <v>0</v>
      </c>
      <c r="T196" s="18">
        <f>download!T197</f>
        <v>0</v>
      </c>
      <c r="U196" s="18">
        <f>download!U197</f>
        <v>0</v>
      </c>
      <c r="V196" s="18">
        <f>download!V197</f>
        <v>0</v>
      </c>
      <c r="W196" s="18">
        <f>download!W197</f>
        <v>0</v>
      </c>
      <c r="X196" s="18">
        <f>download!X197</f>
        <v>0</v>
      </c>
      <c r="Y196" s="18">
        <f>download!Y197</f>
        <v>0</v>
      </c>
      <c r="Z196" s="18">
        <f>download!Z197</f>
        <v>0</v>
      </c>
      <c r="AA196" s="18">
        <f>download!AA197</f>
        <v>0</v>
      </c>
      <c r="AB196" s="18">
        <f>download!AB197</f>
        <v>0</v>
      </c>
      <c r="AC196" s="18">
        <f>download!AC197</f>
        <v>0</v>
      </c>
      <c r="AD196" s="18">
        <f>download!AD197</f>
        <v>0</v>
      </c>
      <c r="AE196" s="18">
        <f>download!AE197</f>
        <v>0</v>
      </c>
      <c r="AF196" s="18">
        <f>download!AF197</f>
        <v>0</v>
      </c>
      <c r="AG196" s="18">
        <f>download!AG197</f>
        <v>0</v>
      </c>
      <c r="AH196" s="18">
        <f>download!AH197</f>
        <v>0</v>
      </c>
      <c r="AI196" s="18">
        <f>download!AI197</f>
        <v>-88.6</v>
      </c>
      <c r="AJ196" s="18">
        <f>download!AJ197</f>
        <v>0</v>
      </c>
      <c r="AK196" s="18">
        <f>download!AK197</f>
        <v>0</v>
      </c>
      <c r="AL196" s="18">
        <f>download!AL197</f>
        <v>0</v>
      </c>
      <c r="AM196" s="18">
        <f>download!AM197</f>
        <v>0</v>
      </c>
      <c r="AN196" s="18">
        <f>download!AN197</f>
        <v>0</v>
      </c>
      <c r="AO196" s="18">
        <f>download!AO197</f>
        <v>0</v>
      </c>
      <c r="AP196" s="18">
        <f>download!AP197</f>
        <v>0</v>
      </c>
      <c r="AQ196" s="18">
        <f>download!AQ197</f>
        <v>0</v>
      </c>
      <c r="AR196" s="18">
        <f>download!AR197</f>
        <v>0</v>
      </c>
      <c r="AS196" s="18">
        <f>download!AS197</f>
        <v>0</v>
      </c>
      <c r="AT196" s="18">
        <f>download!AT197</f>
        <v>0</v>
      </c>
      <c r="AU196" s="18">
        <f>download!AU197</f>
        <v>0</v>
      </c>
      <c r="AV196" s="18">
        <f>download!AV197</f>
        <v>0</v>
      </c>
      <c r="AW196" s="51">
        <f>download!AW196</f>
        <v>0</v>
      </c>
      <c r="AX196" s="18">
        <f>download!AX197</f>
        <v>0</v>
      </c>
      <c r="AY196" s="18">
        <f>download!AY197</f>
        <v>0</v>
      </c>
      <c r="AZ196" s="18"/>
      <c r="BA196" s="18"/>
      <c r="BB196" s="18"/>
      <c r="BC196" s="18"/>
      <c r="BD196" s="18"/>
      <c r="BE196" s="18"/>
      <c r="BF196" s="18"/>
      <c r="BG196" s="18"/>
    </row>
    <row r="197" spans="1:59" x14ac:dyDescent="0.2">
      <c r="A197" s="124" t="str">
        <f>download!A198</f>
        <v>Sep, 2014</v>
      </c>
      <c r="B197" s="18">
        <f>download!B198</f>
        <v>0</v>
      </c>
      <c r="C197" s="18">
        <f>download!C198</f>
        <v>0</v>
      </c>
      <c r="D197" s="18">
        <f>download!D198</f>
        <v>0</v>
      </c>
      <c r="E197" s="18">
        <f>download!E198</f>
        <v>0</v>
      </c>
      <c r="F197" s="18">
        <f>download!F198</f>
        <v>0</v>
      </c>
      <c r="G197" s="18">
        <f>download!G198</f>
        <v>0</v>
      </c>
      <c r="H197" s="18">
        <f>download!H198</f>
        <v>0</v>
      </c>
      <c r="I197" s="18">
        <f>download!I198</f>
        <v>0</v>
      </c>
      <c r="J197" s="18">
        <f>download!J198</f>
        <v>0</v>
      </c>
      <c r="K197" s="18">
        <f>download!K198</f>
        <v>0</v>
      </c>
      <c r="L197" s="18">
        <f>download!L198</f>
        <v>0</v>
      </c>
      <c r="M197" s="18">
        <f>download!M198</f>
        <v>0</v>
      </c>
      <c r="N197" s="18">
        <f>download!N198</f>
        <v>146.80000000000001</v>
      </c>
      <c r="O197" s="18">
        <f>download!O198</f>
        <v>0</v>
      </c>
      <c r="P197" s="18">
        <f>download!P198</f>
        <v>0</v>
      </c>
      <c r="Q197" s="18">
        <f>download!Q198</f>
        <v>0</v>
      </c>
      <c r="R197" s="18">
        <f>download!R198</f>
        <v>0</v>
      </c>
      <c r="S197" s="18">
        <f>download!S198</f>
        <v>0</v>
      </c>
      <c r="T197" s="18">
        <f>download!T198</f>
        <v>0</v>
      </c>
      <c r="U197" s="18">
        <f>download!U198</f>
        <v>0</v>
      </c>
      <c r="V197" s="18">
        <f>download!V198</f>
        <v>0</v>
      </c>
      <c r="W197" s="18">
        <f>download!W198</f>
        <v>0</v>
      </c>
      <c r="X197" s="18">
        <f>download!X198</f>
        <v>0</v>
      </c>
      <c r="Y197" s="18">
        <f>download!Y198</f>
        <v>0</v>
      </c>
      <c r="Z197" s="18">
        <f>download!Z198</f>
        <v>0</v>
      </c>
      <c r="AA197" s="18">
        <f>download!AA198</f>
        <v>0</v>
      </c>
      <c r="AB197" s="18">
        <f>download!AB198</f>
        <v>0</v>
      </c>
      <c r="AC197" s="18">
        <f>download!AC198</f>
        <v>0</v>
      </c>
      <c r="AD197" s="18">
        <f>download!AD198</f>
        <v>0</v>
      </c>
      <c r="AE197" s="18">
        <f>download!AE198</f>
        <v>0</v>
      </c>
      <c r="AF197" s="18">
        <f>download!AF198</f>
        <v>0</v>
      </c>
      <c r="AG197" s="18">
        <f>download!AG198</f>
        <v>0</v>
      </c>
      <c r="AH197" s="18">
        <f>download!AH198</f>
        <v>0</v>
      </c>
      <c r="AI197" s="18">
        <f>download!AI198</f>
        <v>-85.3</v>
      </c>
      <c r="AJ197" s="18">
        <f>download!AJ198</f>
        <v>0</v>
      </c>
      <c r="AK197" s="18">
        <f>download!AK198</f>
        <v>0</v>
      </c>
      <c r="AL197" s="18">
        <f>download!AL198</f>
        <v>0</v>
      </c>
      <c r="AM197" s="18">
        <f>download!AM198</f>
        <v>0</v>
      </c>
      <c r="AN197" s="18">
        <f>download!AN198</f>
        <v>0</v>
      </c>
      <c r="AO197" s="18">
        <f>download!AO198</f>
        <v>0</v>
      </c>
      <c r="AP197" s="18">
        <f>download!AP198</f>
        <v>0</v>
      </c>
      <c r="AQ197" s="18">
        <f>download!AQ198</f>
        <v>0</v>
      </c>
      <c r="AR197" s="18">
        <f>download!AR198</f>
        <v>0</v>
      </c>
      <c r="AS197" s="18">
        <f>download!AS198</f>
        <v>0</v>
      </c>
      <c r="AT197" s="18">
        <f>download!AT198</f>
        <v>0</v>
      </c>
      <c r="AU197" s="18">
        <f>download!AU198</f>
        <v>0</v>
      </c>
      <c r="AV197" s="18">
        <f>download!AV198</f>
        <v>0</v>
      </c>
      <c r="AW197" s="51">
        <f>download!AW197</f>
        <v>0</v>
      </c>
      <c r="AX197" s="18">
        <f>download!AX198</f>
        <v>0</v>
      </c>
      <c r="AY197" s="18">
        <f>download!AY198</f>
        <v>0</v>
      </c>
      <c r="AZ197" s="18"/>
      <c r="BA197" s="18"/>
      <c r="BB197" s="18"/>
      <c r="BC197" s="18"/>
      <c r="BD197" s="18"/>
      <c r="BE197" s="18"/>
      <c r="BF197" s="18"/>
      <c r="BG197" s="18"/>
    </row>
    <row r="198" spans="1:59" x14ac:dyDescent="0.2">
      <c r="A198" s="124" t="str">
        <f>download!A199</f>
        <v>Oct, 2014</v>
      </c>
      <c r="B198" s="18">
        <f>download!B199</f>
        <v>0</v>
      </c>
      <c r="C198" s="18">
        <f>download!C199</f>
        <v>0</v>
      </c>
      <c r="D198" s="18">
        <f>download!D199</f>
        <v>0</v>
      </c>
      <c r="E198" s="18">
        <f>download!E199</f>
        <v>0</v>
      </c>
      <c r="F198" s="18">
        <f>download!F199</f>
        <v>0</v>
      </c>
      <c r="G198" s="18">
        <f>download!G199</f>
        <v>0</v>
      </c>
      <c r="H198" s="18">
        <f>download!H199</f>
        <v>0</v>
      </c>
      <c r="I198" s="18">
        <f>download!I199</f>
        <v>0</v>
      </c>
      <c r="J198" s="18">
        <f>download!J199</f>
        <v>0</v>
      </c>
      <c r="K198" s="18">
        <f>download!K199</f>
        <v>0</v>
      </c>
      <c r="L198" s="18">
        <f>download!L199</f>
        <v>0</v>
      </c>
      <c r="M198" s="18">
        <f>download!M199</f>
        <v>0</v>
      </c>
      <c r="N198" s="18">
        <f>download!N199</f>
        <v>142.30000000000001</v>
      </c>
      <c r="O198" s="18">
        <f>download!O199</f>
        <v>0</v>
      </c>
      <c r="P198" s="18">
        <f>download!P199</f>
        <v>0</v>
      </c>
      <c r="Q198" s="18">
        <f>download!Q199</f>
        <v>0</v>
      </c>
      <c r="R198" s="18">
        <f>download!R199</f>
        <v>0</v>
      </c>
      <c r="S198" s="18">
        <f>download!S199</f>
        <v>0</v>
      </c>
      <c r="T198" s="18">
        <f>download!T199</f>
        <v>0</v>
      </c>
      <c r="U198" s="18">
        <f>download!U199</f>
        <v>0</v>
      </c>
      <c r="V198" s="18">
        <f>download!V199</f>
        <v>0</v>
      </c>
      <c r="W198" s="18">
        <f>download!W199</f>
        <v>0</v>
      </c>
      <c r="X198" s="18">
        <f>download!X199</f>
        <v>0</v>
      </c>
      <c r="Y198" s="18">
        <f>download!Y199</f>
        <v>0</v>
      </c>
      <c r="Z198" s="18">
        <f>download!Z199</f>
        <v>0</v>
      </c>
      <c r="AA198" s="18">
        <f>download!AA199</f>
        <v>0</v>
      </c>
      <c r="AB198" s="18">
        <f>download!AB199</f>
        <v>0</v>
      </c>
      <c r="AC198" s="18">
        <f>download!AC199</f>
        <v>0</v>
      </c>
      <c r="AD198" s="18">
        <f>download!AD199</f>
        <v>0</v>
      </c>
      <c r="AE198" s="18">
        <f>download!AE199</f>
        <v>0</v>
      </c>
      <c r="AF198" s="18">
        <f>download!AF199</f>
        <v>0</v>
      </c>
      <c r="AG198" s="18">
        <f>download!AG199</f>
        <v>0</v>
      </c>
      <c r="AH198" s="18">
        <f>download!AH199</f>
        <v>0</v>
      </c>
      <c r="AI198" s="18">
        <f>download!AI199</f>
        <v>-22.4</v>
      </c>
      <c r="AJ198" s="18">
        <f>download!AJ199</f>
        <v>0</v>
      </c>
      <c r="AK198" s="18">
        <f>download!AK199</f>
        <v>0</v>
      </c>
      <c r="AL198" s="18">
        <f>download!AL199</f>
        <v>0</v>
      </c>
      <c r="AM198" s="18">
        <f>download!AM199</f>
        <v>0</v>
      </c>
      <c r="AN198" s="18">
        <f>download!AN199</f>
        <v>0</v>
      </c>
      <c r="AO198" s="18">
        <f>download!AO199</f>
        <v>0</v>
      </c>
      <c r="AP198" s="18">
        <f>download!AP199</f>
        <v>0</v>
      </c>
      <c r="AQ198" s="18">
        <f>download!AQ199</f>
        <v>0</v>
      </c>
      <c r="AR198" s="18">
        <f>download!AR199</f>
        <v>0</v>
      </c>
      <c r="AS198" s="18">
        <f>download!AS199</f>
        <v>0</v>
      </c>
      <c r="AT198" s="18">
        <f>download!AT199</f>
        <v>0</v>
      </c>
      <c r="AU198" s="18">
        <f>download!AU199</f>
        <v>0</v>
      </c>
      <c r="AV198" s="18">
        <f>download!AV199</f>
        <v>0</v>
      </c>
      <c r="AW198" s="51">
        <f>download!AW198</f>
        <v>0</v>
      </c>
      <c r="AX198" s="18">
        <f>download!AX199</f>
        <v>0</v>
      </c>
      <c r="AY198" s="18">
        <f>download!AY199</f>
        <v>0</v>
      </c>
      <c r="AZ198" s="18"/>
      <c r="BA198" s="18"/>
      <c r="BB198" s="18"/>
      <c r="BC198" s="18"/>
      <c r="BD198" s="18"/>
      <c r="BE198" s="18"/>
      <c r="BF198" s="18"/>
      <c r="BG198" s="18"/>
    </row>
    <row r="199" spans="1:59" x14ac:dyDescent="0.2">
      <c r="A199" s="124" t="str">
        <f>download!A200</f>
        <v>Nov, 2014</v>
      </c>
      <c r="B199" s="18">
        <f>download!B200</f>
        <v>0</v>
      </c>
      <c r="C199" s="18">
        <f>download!C200</f>
        <v>0</v>
      </c>
      <c r="D199" s="18">
        <f>download!D200</f>
        <v>0</v>
      </c>
      <c r="E199" s="18">
        <f>download!E200</f>
        <v>0</v>
      </c>
      <c r="F199" s="18">
        <f>download!F200</f>
        <v>0</v>
      </c>
      <c r="G199" s="18">
        <f>download!G200</f>
        <v>0</v>
      </c>
      <c r="H199" s="18">
        <f>download!H200</f>
        <v>0</v>
      </c>
      <c r="I199" s="18">
        <f>download!I200</f>
        <v>0</v>
      </c>
      <c r="J199" s="18">
        <f>download!J200</f>
        <v>0</v>
      </c>
      <c r="K199" s="18">
        <f>download!K200</f>
        <v>0</v>
      </c>
      <c r="L199" s="18">
        <f>download!L200</f>
        <v>0</v>
      </c>
      <c r="M199" s="18">
        <f>download!M200</f>
        <v>0</v>
      </c>
      <c r="N199" s="18">
        <f>download!N200</f>
        <v>145.19999999999999</v>
      </c>
      <c r="O199" s="18">
        <f>download!O200</f>
        <v>0</v>
      </c>
      <c r="P199" s="18">
        <f>download!P200</f>
        <v>0</v>
      </c>
      <c r="Q199" s="18">
        <f>download!Q200</f>
        <v>0</v>
      </c>
      <c r="R199" s="18">
        <f>download!R200</f>
        <v>0</v>
      </c>
      <c r="S199" s="18">
        <f>download!S200</f>
        <v>0</v>
      </c>
      <c r="T199" s="18">
        <f>download!T200</f>
        <v>0</v>
      </c>
      <c r="U199" s="18">
        <f>download!U200</f>
        <v>0</v>
      </c>
      <c r="V199" s="18">
        <f>download!V200</f>
        <v>0</v>
      </c>
      <c r="W199" s="18">
        <f>download!W200</f>
        <v>0</v>
      </c>
      <c r="X199" s="18">
        <f>download!X200</f>
        <v>0</v>
      </c>
      <c r="Y199" s="18">
        <f>download!Y200</f>
        <v>0</v>
      </c>
      <c r="Z199" s="18">
        <f>download!Z200</f>
        <v>0</v>
      </c>
      <c r="AA199" s="18">
        <f>download!AA200</f>
        <v>0</v>
      </c>
      <c r="AB199" s="18">
        <f>download!AB200</f>
        <v>0</v>
      </c>
      <c r="AC199" s="18">
        <f>download!AC200</f>
        <v>0</v>
      </c>
      <c r="AD199" s="18">
        <f>download!AD200</f>
        <v>0</v>
      </c>
      <c r="AE199" s="18">
        <f>download!AE200</f>
        <v>0</v>
      </c>
      <c r="AF199" s="18">
        <f>download!AF200</f>
        <v>0</v>
      </c>
      <c r="AG199" s="18">
        <f>download!AG200</f>
        <v>0</v>
      </c>
      <c r="AH199" s="18">
        <f>download!AH200</f>
        <v>0</v>
      </c>
      <c r="AI199" s="18">
        <f>download!AI200</f>
        <v>-84.3</v>
      </c>
      <c r="AJ199" s="18">
        <f>download!AJ200</f>
        <v>0</v>
      </c>
      <c r="AK199" s="18">
        <f>download!AK200</f>
        <v>0</v>
      </c>
      <c r="AL199" s="18">
        <f>download!AL200</f>
        <v>0</v>
      </c>
      <c r="AM199" s="18">
        <f>download!AM200</f>
        <v>0</v>
      </c>
      <c r="AN199" s="18">
        <f>download!AN200</f>
        <v>0</v>
      </c>
      <c r="AO199" s="18">
        <f>download!AO200</f>
        <v>0</v>
      </c>
      <c r="AP199" s="18">
        <f>download!AP200</f>
        <v>0</v>
      </c>
      <c r="AQ199" s="18">
        <f>download!AQ200</f>
        <v>0</v>
      </c>
      <c r="AR199" s="18">
        <f>download!AR200</f>
        <v>0</v>
      </c>
      <c r="AS199" s="18">
        <f>download!AS200</f>
        <v>0</v>
      </c>
      <c r="AT199" s="18">
        <f>download!AT200</f>
        <v>0</v>
      </c>
      <c r="AU199" s="18">
        <f>download!AU200</f>
        <v>0</v>
      </c>
      <c r="AV199" s="18">
        <f>download!AV200</f>
        <v>0</v>
      </c>
      <c r="AW199" s="51">
        <f>download!AW199</f>
        <v>0</v>
      </c>
      <c r="AX199" s="18">
        <f>download!AX200</f>
        <v>0</v>
      </c>
      <c r="AY199" s="18">
        <f>download!AY200</f>
        <v>0</v>
      </c>
      <c r="AZ199" s="18"/>
      <c r="BA199" s="18"/>
      <c r="BB199" s="18"/>
      <c r="BC199" s="18"/>
      <c r="BD199" s="18"/>
      <c r="BE199" s="18"/>
      <c r="BF199" s="18"/>
      <c r="BG199" s="18"/>
    </row>
    <row r="200" spans="1:59" x14ac:dyDescent="0.2">
      <c r="A200" s="124" t="str">
        <f>download!A201</f>
        <v>Dec, 2014</v>
      </c>
      <c r="B200" s="18">
        <f>download!B201</f>
        <v>0</v>
      </c>
      <c r="C200" s="18">
        <f>download!C201</f>
        <v>0</v>
      </c>
      <c r="D200" s="18">
        <f>download!D201</f>
        <v>0</v>
      </c>
      <c r="E200" s="18">
        <f>download!E201</f>
        <v>0</v>
      </c>
      <c r="F200" s="18">
        <f>download!F201</f>
        <v>0</v>
      </c>
      <c r="G200" s="18">
        <f>download!G201</f>
        <v>0</v>
      </c>
      <c r="H200" s="18">
        <f>download!H201</f>
        <v>0</v>
      </c>
      <c r="I200" s="18">
        <f>download!I201</f>
        <v>0</v>
      </c>
      <c r="J200" s="18">
        <f>download!J201</f>
        <v>0</v>
      </c>
      <c r="K200" s="18">
        <f>download!K201</f>
        <v>0</v>
      </c>
      <c r="L200" s="18">
        <f>download!L201</f>
        <v>0</v>
      </c>
      <c r="M200" s="18">
        <f>download!M201</f>
        <v>0</v>
      </c>
      <c r="N200" s="18">
        <f>download!N201</f>
        <v>149.19999999999999</v>
      </c>
      <c r="O200" s="18">
        <f>download!O201</f>
        <v>0</v>
      </c>
      <c r="P200" s="18">
        <f>download!P201</f>
        <v>0</v>
      </c>
      <c r="Q200" s="18">
        <f>download!Q201</f>
        <v>0</v>
      </c>
      <c r="R200" s="18">
        <f>download!R201</f>
        <v>0</v>
      </c>
      <c r="S200" s="18">
        <f>download!S201</f>
        <v>0</v>
      </c>
      <c r="T200" s="18">
        <f>download!T201</f>
        <v>0</v>
      </c>
      <c r="U200" s="18">
        <f>download!U201</f>
        <v>0</v>
      </c>
      <c r="V200" s="18">
        <f>download!V201</f>
        <v>0</v>
      </c>
      <c r="W200" s="18">
        <f>download!W201</f>
        <v>0</v>
      </c>
      <c r="X200" s="18">
        <f>download!X201</f>
        <v>0</v>
      </c>
      <c r="Y200" s="18">
        <f>download!Y201</f>
        <v>0</v>
      </c>
      <c r="Z200" s="18">
        <f>download!Z201</f>
        <v>0</v>
      </c>
      <c r="AA200" s="18">
        <f>download!AA201</f>
        <v>0</v>
      </c>
      <c r="AB200" s="18">
        <f>download!AB201</f>
        <v>0</v>
      </c>
      <c r="AC200" s="18">
        <f>download!AC201</f>
        <v>0</v>
      </c>
      <c r="AD200" s="18">
        <f>download!AD201</f>
        <v>0</v>
      </c>
      <c r="AE200" s="18">
        <f>download!AE201</f>
        <v>0</v>
      </c>
      <c r="AF200" s="18">
        <f>download!AF201</f>
        <v>0</v>
      </c>
      <c r="AG200" s="18">
        <f>download!AG201</f>
        <v>0</v>
      </c>
      <c r="AH200" s="18">
        <f>download!AH201</f>
        <v>0</v>
      </c>
      <c r="AI200" s="18">
        <f>download!AI201</f>
        <v>-86.7</v>
      </c>
      <c r="AJ200" s="18">
        <f>download!AJ201</f>
        <v>0</v>
      </c>
      <c r="AK200" s="18">
        <f>download!AK201</f>
        <v>0</v>
      </c>
      <c r="AL200" s="18">
        <f>download!AL201</f>
        <v>0</v>
      </c>
      <c r="AM200" s="18">
        <f>download!AM201</f>
        <v>0</v>
      </c>
      <c r="AN200" s="18">
        <f>download!AN201</f>
        <v>0</v>
      </c>
      <c r="AO200" s="18">
        <f>download!AO201</f>
        <v>0</v>
      </c>
      <c r="AP200" s="18">
        <f>download!AP201</f>
        <v>0</v>
      </c>
      <c r="AQ200" s="18">
        <f>download!AQ201</f>
        <v>0</v>
      </c>
      <c r="AR200" s="18">
        <f>download!AR201</f>
        <v>0</v>
      </c>
      <c r="AS200" s="18">
        <f>download!AS201</f>
        <v>0</v>
      </c>
      <c r="AT200" s="18">
        <f>download!AT201</f>
        <v>0</v>
      </c>
      <c r="AU200" s="18">
        <f>download!AU201</f>
        <v>0</v>
      </c>
      <c r="AV200" s="18">
        <f>download!AV201</f>
        <v>0</v>
      </c>
      <c r="AW200" s="51">
        <f>download!AW200</f>
        <v>0</v>
      </c>
      <c r="AX200" s="18">
        <f>download!AX201</f>
        <v>0</v>
      </c>
      <c r="AY200" s="18">
        <f>download!AY201</f>
        <v>0</v>
      </c>
      <c r="AZ200" s="18"/>
      <c r="BA200" s="18"/>
      <c r="BB200" s="18"/>
      <c r="BC200" s="18"/>
      <c r="BD200" s="18"/>
      <c r="BE200" s="18"/>
      <c r="BF200" s="18"/>
      <c r="BG200" s="18"/>
    </row>
    <row r="201" spans="1:59" x14ac:dyDescent="0.2">
      <c r="A201" s="124" t="str">
        <f>download!A202</f>
        <v>Dec, 2014</v>
      </c>
      <c r="B201" s="18">
        <f>download!B202</f>
        <v>0</v>
      </c>
      <c r="C201" s="18">
        <f>download!C202</f>
        <v>0</v>
      </c>
      <c r="D201" s="18">
        <f>download!D202</f>
        <v>0</v>
      </c>
      <c r="E201" s="18">
        <f>download!E202</f>
        <v>0</v>
      </c>
      <c r="F201" s="18">
        <f>download!F202</f>
        <v>0</v>
      </c>
      <c r="G201" s="18">
        <f>download!G202</f>
        <v>0</v>
      </c>
      <c r="H201" s="18">
        <f>download!H202</f>
        <v>0</v>
      </c>
      <c r="I201" s="18">
        <f>download!I202</f>
        <v>0</v>
      </c>
      <c r="J201" s="18">
        <f>download!J202</f>
        <v>0</v>
      </c>
      <c r="K201" s="18">
        <f>download!K202</f>
        <v>0</v>
      </c>
      <c r="L201" s="18">
        <f>download!L202</f>
        <v>0</v>
      </c>
      <c r="M201" s="18">
        <f>download!M202</f>
        <v>0</v>
      </c>
      <c r="N201" s="18">
        <f>download!N202</f>
        <v>150.30000000000001</v>
      </c>
      <c r="O201" s="18">
        <f>download!O202</f>
        <v>0</v>
      </c>
      <c r="P201" s="18">
        <f>download!P202</f>
        <v>0</v>
      </c>
      <c r="Q201" s="18">
        <f>download!Q202</f>
        <v>0</v>
      </c>
      <c r="R201" s="18">
        <f>download!R202</f>
        <v>0</v>
      </c>
      <c r="S201" s="18">
        <f>download!S202</f>
        <v>0</v>
      </c>
      <c r="T201" s="18">
        <f>download!T202</f>
        <v>0</v>
      </c>
      <c r="U201" s="18">
        <f>download!U202</f>
        <v>0</v>
      </c>
      <c r="V201" s="18">
        <f>download!V202</f>
        <v>0</v>
      </c>
      <c r="W201" s="18">
        <f>download!W202</f>
        <v>0</v>
      </c>
      <c r="X201" s="18">
        <f>download!X202</f>
        <v>0</v>
      </c>
      <c r="Y201" s="18">
        <f>download!Y202</f>
        <v>0</v>
      </c>
      <c r="Z201" s="18">
        <f>download!Z202</f>
        <v>0</v>
      </c>
      <c r="AA201" s="18">
        <f>download!AA202</f>
        <v>0</v>
      </c>
      <c r="AB201" s="18">
        <f>download!AB202</f>
        <v>0</v>
      </c>
      <c r="AC201" s="18">
        <f>download!AC202</f>
        <v>0</v>
      </c>
      <c r="AD201" s="18">
        <f>download!AD202</f>
        <v>0</v>
      </c>
      <c r="AE201" s="18">
        <f>download!AE202</f>
        <v>0</v>
      </c>
      <c r="AF201" s="18">
        <f>download!AF202</f>
        <v>0</v>
      </c>
      <c r="AG201" s="18">
        <f>download!AG202</f>
        <v>0</v>
      </c>
      <c r="AH201" s="18">
        <f>download!AH202</f>
        <v>0</v>
      </c>
      <c r="AI201" s="18">
        <f>download!AI202</f>
        <v>-87.3</v>
      </c>
      <c r="AJ201" s="18">
        <f>download!AJ202</f>
        <v>0</v>
      </c>
      <c r="AK201" s="18">
        <f>download!AK202</f>
        <v>0</v>
      </c>
      <c r="AL201" s="18">
        <f>download!AL202</f>
        <v>0</v>
      </c>
      <c r="AM201" s="18">
        <f>download!AM202</f>
        <v>0</v>
      </c>
      <c r="AN201" s="18">
        <f>download!AN202</f>
        <v>0</v>
      </c>
      <c r="AO201" s="18">
        <f>download!AO202</f>
        <v>0</v>
      </c>
      <c r="AP201" s="18">
        <f>download!AP202</f>
        <v>0</v>
      </c>
      <c r="AQ201" s="18">
        <f>download!AQ202</f>
        <v>0</v>
      </c>
      <c r="AR201" s="18">
        <f>download!AR202</f>
        <v>0</v>
      </c>
      <c r="AS201" s="18">
        <f>download!AS202</f>
        <v>0</v>
      </c>
      <c r="AT201" s="18">
        <f>download!AT202</f>
        <v>0</v>
      </c>
      <c r="AU201" s="18">
        <f>download!AU202</f>
        <v>0</v>
      </c>
      <c r="AV201" s="18">
        <f>download!AV202</f>
        <v>0</v>
      </c>
      <c r="AW201" s="51">
        <f>download!AW201</f>
        <v>0</v>
      </c>
      <c r="AX201" s="18">
        <f>download!AX202</f>
        <v>0</v>
      </c>
      <c r="AY201" s="18">
        <f>download!AY202</f>
        <v>0</v>
      </c>
      <c r="AZ201" s="18"/>
      <c r="BA201" s="18"/>
      <c r="BB201" s="18"/>
      <c r="BC201" s="18"/>
      <c r="BD201" s="18"/>
      <c r="BE201" s="18"/>
      <c r="BF201" s="18"/>
      <c r="BG201" s="18"/>
    </row>
    <row r="202" spans="1:59" x14ac:dyDescent="0.2">
      <c r="A202" s="124" t="str">
        <f>download!A203</f>
        <v>Sep, 2012</v>
      </c>
      <c r="B202" s="18">
        <f>download!B203</f>
        <v>0</v>
      </c>
      <c r="C202" s="18">
        <f>download!C203</f>
        <v>164.4</v>
      </c>
      <c r="D202" s="18">
        <f>download!D203</f>
        <v>0</v>
      </c>
      <c r="E202" s="18">
        <f>download!E203</f>
        <v>0</v>
      </c>
      <c r="F202" s="18">
        <f>download!F203</f>
        <v>0</v>
      </c>
      <c r="G202" s="18">
        <f>download!G203</f>
        <v>0</v>
      </c>
      <c r="H202" s="18">
        <f>download!H203</f>
        <v>0</v>
      </c>
      <c r="I202" s="18">
        <f>download!I203</f>
        <v>0</v>
      </c>
      <c r="J202" s="18">
        <f>download!J203</f>
        <v>0</v>
      </c>
      <c r="K202" s="18">
        <f>download!K203</f>
        <v>0</v>
      </c>
      <c r="L202" s="18">
        <f>download!L203</f>
        <v>0</v>
      </c>
      <c r="M202" s="18">
        <f>download!M203</f>
        <v>0</v>
      </c>
      <c r="N202" s="18">
        <f>download!N203</f>
        <v>0</v>
      </c>
      <c r="O202" s="18">
        <f>download!O203</f>
        <v>0</v>
      </c>
      <c r="P202" s="18">
        <f>download!P203</f>
        <v>0</v>
      </c>
      <c r="Q202" s="18">
        <f>download!Q203</f>
        <v>0</v>
      </c>
      <c r="R202" s="18">
        <f>download!R203</f>
        <v>0</v>
      </c>
      <c r="S202" s="18">
        <f>download!S203</f>
        <v>-95.5</v>
      </c>
      <c r="T202" s="18">
        <f>download!T203</f>
        <v>0</v>
      </c>
      <c r="U202" s="18">
        <f>download!U203</f>
        <v>0</v>
      </c>
      <c r="V202" s="18">
        <f>download!V203</f>
        <v>0</v>
      </c>
      <c r="W202" s="18">
        <f>download!W203</f>
        <v>0</v>
      </c>
      <c r="X202" s="18">
        <f>download!X203</f>
        <v>0</v>
      </c>
      <c r="Y202" s="18">
        <f>download!Y203</f>
        <v>0</v>
      </c>
      <c r="Z202" s="18">
        <f>download!Z203</f>
        <v>0</v>
      </c>
      <c r="AA202" s="18">
        <f>download!AA203</f>
        <v>0</v>
      </c>
      <c r="AB202" s="18">
        <f>download!AB203</f>
        <v>0</v>
      </c>
      <c r="AC202" s="18">
        <f>download!AC203</f>
        <v>0</v>
      </c>
      <c r="AD202" s="18">
        <f>download!AD203</f>
        <v>0</v>
      </c>
      <c r="AE202" s="18">
        <f>download!AE203</f>
        <v>0</v>
      </c>
      <c r="AF202" s="18">
        <f>download!AF203</f>
        <v>0</v>
      </c>
      <c r="AG202" s="18">
        <f>download!AG203</f>
        <v>0</v>
      </c>
      <c r="AH202" s="18">
        <f>download!AH203</f>
        <v>0</v>
      </c>
      <c r="AI202" s="18">
        <f>download!AI203</f>
        <v>0</v>
      </c>
      <c r="AJ202" s="18">
        <f>download!AJ203</f>
        <v>0</v>
      </c>
      <c r="AK202" s="18">
        <f>download!AK203</f>
        <v>0</v>
      </c>
      <c r="AL202" s="18">
        <f>download!AL203</f>
        <v>0</v>
      </c>
      <c r="AM202" s="18">
        <f>download!AM203</f>
        <v>0</v>
      </c>
      <c r="AN202" s="18">
        <f>download!AN203</f>
        <v>0</v>
      </c>
      <c r="AO202" s="18">
        <f>download!AO203</f>
        <v>0</v>
      </c>
      <c r="AP202" s="18">
        <f>download!AP203</f>
        <v>0</v>
      </c>
      <c r="AQ202" s="18">
        <f>download!AQ203</f>
        <v>0</v>
      </c>
      <c r="AR202" s="18">
        <f>download!AR203</f>
        <v>0</v>
      </c>
      <c r="AS202" s="18">
        <f>download!AS203</f>
        <v>0</v>
      </c>
      <c r="AT202" s="18">
        <f>download!AT203</f>
        <v>0</v>
      </c>
      <c r="AU202" s="18">
        <f>download!AU203</f>
        <v>0</v>
      </c>
      <c r="AV202" s="18">
        <f>download!AV203</f>
        <v>0</v>
      </c>
      <c r="AW202" s="51">
        <f>download!AW202</f>
        <v>0</v>
      </c>
      <c r="AX202" s="18">
        <f>download!AX203</f>
        <v>0</v>
      </c>
      <c r="AY202" s="18">
        <f>download!AY203</f>
        <v>0</v>
      </c>
      <c r="AZ202" s="18"/>
      <c r="BA202" s="18"/>
      <c r="BB202" s="18"/>
      <c r="BC202" s="18"/>
      <c r="BD202" s="18"/>
      <c r="BE202" s="18"/>
      <c r="BF202" s="18"/>
      <c r="BG202" s="18"/>
    </row>
    <row r="203" spans="1:59" x14ac:dyDescent="0.2">
      <c r="A203" s="124" t="str">
        <f>download!A204</f>
        <v>Oct, 2012</v>
      </c>
      <c r="B203" s="18">
        <f>download!B204</f>
        <v>0</v>
      </c>
      <c r="C203" s="18">
        <f>download!C204</f>
        <v>159.30000000000001</v>
      </c>
      <c r="D203" s="18">
        <f>download!D204</f>
        <v>0</v>
      </c>
      <c r="E203" s="18">
        <f>download!E204</f>
        <v>0</v>
      </c>
      <c r="F203" s="18">
        <f>download!F204</f>
        <v>0</v>
      </c>
      <c r="G203" s="18">
        <f>download!G204</f>
        <v>0</v>
      </c>
      <c r="H203" s="18">
        <f>download!H204</f>
        <v>0</v>
      </c>
      <c r="I203" s="18">
        <f>download!I204</f>
        <v>0</v>
      </c>
      <c r="J203" s="18">
        <f>download!J204</f>
        <v>0</v>
      </c>
      <c r="K203" s="18">
        <f>download!K204</f>
        <v>0</v>
      </c>
      <c r="L203" s="18">
        <f>download!L204</f>
        <v>0</v>
      </c>
      <c r="M203" s="18">
        <f>download!M204</f>
        <v>0</v>
      </c>
      <c r="N203" s="18">
        <f>download!N204</f>
        <v>0</v>
      </c>
      <c r="O203" s="18">
        <f>download!O204</f>
        <v>0</v>
      </c>
      <c r="P203" s="18">
        <f>download!P204</f>
        <v>0</v>
      </c>
      <c r="Q203" s="18">
        <f>download!Q204</f>
        <v>0</v>
      </c>
      <c r="R203" s="18">
        <f>download!R204</f>
        <v>0</v>
      </c>
      <c r="S203" s="18">
        <f>download!S204</f>
        <v>-25</v>
      </c>
      <c r="T203" s="18">
        <f>download!T204</f>
        <v>0</v>
      </c>
      <c r="U203" s="18">
        <f>download!U204</f>
        <v>0</v>
      </c>
      <c r="V203" s="18">
        <f>download!V204</f>
        <v>0</v>
      </c>
      <c r="W203" s="18">
        <f>download!W204</f>
        <v>0</v>
      </c>
      <c r="X203" s="18">
        <f>download!X204</f>
        <v>0</v>
      </c>
      <c r="Y203" s="18">
        <f>download!Y204</f>
        <v>0</v>
      </c>
      <c r="Z203" s="18">
        <f>download!Z204</f>
        <v>0</v>
      </c>
      <c r="AA203" s="18">
        <f>download!AA204</f>
        <v>0</v>
      </c>
      <c r="AB203" s="18">
        <f>download!AB204</f>
        <v>0</v>
      </c>
      <c r="AC203" s="18">
        <f>download!AC204</f>
        <v>0</v>
      </c>
      <c r="AD203" s="18">
        <f>download!AD204</f>
        <v>0</v>
      </c>
      <c r="AE203" s="18">
        <f>download!AE204</f>
        <v>0</v>
      </c>
      <c r="AF203" s="18">
        <f>download!AF204</f>
        <v>0</v>
      </c>
      <c r="AG203" s="18">
        <f>download!AG204</f>
        <v>0</v>
      </c>
      <c r="AH203" s="18">
        <f>download!AH204</f>
        <v>0</v>
      </c>
      <c r="AI203" s="18">
        <f>download!AI204</f>
        <v>0</v>
      </c>
      <c r="AJ203" s="18">
        <f>download!AJ204</f>
        <v>0</v>
      </c>
      <c r="AK203" s="18">
        <f>download!AK204</f>
        <v>0</v>
      </c>
      <c r="AL203" s="18">
        <f>download!AL204</f>
        <v>0</v>
      </c>
      <c r="AM203" s="18">
        <f>download!AM204</f>
        <v>0</v>
      </c>
      <c r="AN203" s="18">
        <f>download!AN204</f>
        <v>0</v>
      </c>
      <c r="AO203" s="18">
        <f>download!AO204</f>
        <v>0</v>
      </c>
      <c r="AP203" s="18">
        <f>download!AP204</f>
        <v>0</v>
      </c>
      <c r="AQ203" s="18">
        <f>download!AQ204</f>
        <v>0</v>
      </c>
      <c r="AR203" s="18">
        <f>download!AR204</f>
        <v>0</v>
      </c>
      <c r="AS203" s="18">
        <f>download!AS204</f>
        <v>0</v>
      </c>
      <c r="AT203" s="18">
        <f>download!AT204</f>
        <v>0</v>
      </c>
      <c r="AU203" s="18">
        <f>download!AU204</f>
        <v>0</v>
      </c>
      <c r="AV203" s="18">
        <f>download!AV204</f>
        <v>0</v>
      </c>
      <c r="AW203" s="51">
        <f>download!AW203</f>
        <v>0</v>
      </c>
      <c r="AX203" s="18">
        <f>download!AX204</f>
        <v>0</v>
      </c>
      <c r="AY203" s="18">
        <f>download!AY204</f>
        <v>0</v>
      </c>
      <c r="AZ203" s="18"/>
      <c r="BA203" s="18"/>
      <c r="BB203" s="18"/>
      <c r="BC203" s="18"/>
      <c r="BD203" s="18"/>
      <c r="BE203" s="18"/>
      <c r="BF203" s="18"/>
      <c r="BG203" s="18"/>
    </row>
    <row r="204" spans="1:59" x14ac:dyDescent="0.2">
      <c r="A204" s="124" t="str">
        <f>download!A205</f>
        <v>Nov, 2012</v>
      </c>
      <c r="B204" s="18">
        <f>download!B205</f>
        <v>0</v>
      </c>
      <c r="C204" s="18">
        <f>download!C205</f>
        <v>162.6</v>
      </c>
      <c r="D204" s="18">
        <f>download!D205</f>
        <v>0</v>
      </c>
      <c r="E204" s="18">
        <f>download!E205</f>
        <v>0</v>
      </c>
      <c r="F204" s="18">
        <f>download!F205</f>
        <v>0</v>
      </c>
      <c r="G204" s="18">
        <f>download!G205</f>
        <v>0</v>
      </c>
      <c r="H204" s="18">
        <f>download!H205</f>
        <v>0</v>
      </c>
      <c r="I204" s="18">
        <f>download!I205</f>
        <v>0</v>
      </c>
      <c r="J204" s="18">
        <f>download!J205</f>
        <v>0</v>
      </c>
      <c r="K204" s="18">
        <f>download!K205</f>
        <v>0</v>
      </c>
      <c r="L204" s="18">
        <f>download!L205</f>
        <v>0</v>
      </c>
      <c r="M204" s="18">
        <f>download!M205</f>
        <v>0</v>
      </c>
      <c r="N204" s="18">
        <f>download!N205</f>
        <v>0</v>
      </c>
      <c r="O204" s="18">
        <f>download!O205</f>
        <v>0</v>
      </c>
      <c r="P204" s="18">
        <f>download!P205</f>
        <v>0</v>
      </c>
      <c r="Q204" s="18">
        <f>download!Q205</f>
        <v>0</v>
      </c>
      <c r="R204" s="18">
        <f>download!R205</f>
        <v>0</v>
      </c>
      <c r="S204" s="18">
        <f>download!S205</f>
        <v>-94.4</v>
      </c>
      <c r="T204" s="18">
        <f>download!T205</f>
        <v>0</v>
      </c>
      <c r="U204" s="18">
        <f>download!U205</f>
        <v>0</v>
      </c>
      <c r="V204" s="18">
        <f>download!V205</f>
        <v>0</v>
      </c>
      <c r="W204" s="18">
        <f>download!W205</f>
        <v>0</v>
      </c>
      <c r="X204" s="18">
        <f>download!X205</f>
        <v>0</v>
      </c>
      <c r="Y204" s="18">
        <f>download!Y205</f>
        <v>0</v>
      </c>
      <c r="Z204" s="18">
        <f>download!Z205</f>
        <v>0</v>
      </c>
      <c r="AA204" s="18">
        <f>download!AA205</f>
        <v>0</v>
      </c>
      <c r="AB204" s="18">
        <f>download!AB205</f>
        <v>0</v>
      </c>
      <c r="AC204" s="18">
        <f>download!AC205</f>
        <v>0</v>
      </c>
      <c r="AD204" s="18">
        <f>download!AD205</f>
        <v>0</v>
      </c>
      <c r="AE204" s="18">
        <f>download!AE205</f>
        <v>0</v>
      </c>
      <c r="AF204" s="18">
        <f>download!AF205</f>
        <v>0</v>
      </c>
      <c r="AG204" s="18">
        <f>download!AG205</f>
        <v>0</v>
      </c>
      <c r="AH204" s="18">
        <f>download!AH205</f>
        <v>0</v>
      </c>
      <c r="AI204" s="18">
        <f>download!AI205</f>
        <v>0</v>
      </c>
      <c r="AJ204" s="18">
        <f>download!AJ205</f>
        <v>0</v>
      </c>
      <c r="AK204" s="18">
        <f>download!AK205</f>
        <v>0</v>
      </c>
      <c r="AL204" s="18">
        <f>download!AL205</f>
        <v>0</v>
      </c>
      <c r="AM204" s="18">
        <f>download!AM205</f>
        <v>0</v>
      </c>
      <c r="AN204" s="18">
        <f>download!AN205</f>
        <v>0</v>
      </c>
      <c r="AO204" s="18">
        <f>download!AO205</f>
        <v>0</v>
      </c>
      <c r="AP204" s="18">
        <f>download!AP205</f>
        <v>0</v>
      </c>
      <c r="AQ204" s="18">
        <f>download!AQ205</f>
        <v>0</v>
      </c>
      <c r="AR204" s="18">
        <f>download!AR205</f>
        <v>0</v>
      </c>
      <c r="AS204" s="18">
        <f>download!AS205</f>
        <v>0</v>
      </c>
      <c r="AT204" s="18">
        <f>download!AT205</f>
        <v>0</v>
      </c>
      <c r="AU204" s="18">
        <f>download!AU205</f>
        <v>0</v>
      </c>
      <c r="AV204" s="18">
        <f>download!AV205</f>
        <v>0</v>
      </c>
      <c r="AW204" s="51">
        <f>download!AW204</f>
        <v>0</v>
      </c>
      <c r="AX204" s="18">
        <f>download!AX205</f>
        <v>0</v>
      </c>
      <c r="AY204" s="18">
        <f>download!AY205</f>
        <v>0</v>
      </c>
      <c r="AZ204" s="18"/>
      <c r="BA204" s="18"/>
      <c r="BB204" s="18"/>
      <c r="BC204" s="18"/>
      <c r="BD204" s="18"/>
      <c r="BE204" s="18"/>
      <c r="BF204" s="18"/>
      <c r="BG204" s="18"/>
    </row>
    <row r="205" spans="1:59" x14ac:dyDescent="0.2">
      <c r="A205" s="124" t="str">
        <f>download!A206</f>
        <v>Dec, 2012</v>
      </c>
      <c r="B205" s="18">
        <f>download!B206</f>
        <v>0</v>
      </c>
      <c r="C205" s="18">
        <f>download!C206</f>
        <v>167.1</v>
      </c>
      <c r="D205" s="18">
        <f>download!D206</f>
        <v>0</v>
      </c>
      <c r="E205" s="18">
        <f>download!E206</f>
        <v>0</v>
      </c>
      <c r="F205" s="18">
        <f>download!F206</f>
        <v>0</v>
      </c>
      <c r="G205" s="18">
        <f>download!G206</f>
        <v>0</v>
      </c>
      <c r="H205" s="18">
        <f>download!H206</f>
        <v>0</v>
      </c>
      <c r="I205" s="18">
        <f>download!I206</f>
        <v>0</v>
      </c>
      <c r="J205" s="18">
        <f>download!J206</f>
        <v>0</v>
      </c>
      <c r="K205" s="18">
        <f>download!K206</f>
        <v>0</v>
      </c>
      <c r="L205" s="18">
        <f>download!L206</f>
        <v>0</v>
      </c>
      <c r="M205" s="18">
        <f>download!M206</f>
        <v>0</v>
      </c>
      <c r="N205" s="18">
        <f>download!N206</f>
        <v>0</v>
      </c>
      <c r="O205" s="18">
        <f>download!O206</f>
        <v>0</v>
      </c>
      <c r="P205" s="18">
        <f>download!P206</f>
        <v>0</v>
      </c>
      <c r="Q205" s="18">
        <f>download!Q206</f>
        <v>0</v>
      </c>
      <c r="R205" s="18">
        <f>download!R206</f>
        <v>0</v>
      </c>
      <c r="S205" s="18">
        <f>download!S206</f>
        <v>-97.1</v>
      </c>
      <c r="T205" s="18">
        <f>download!T206</f>
        <v>0</v>
      </c>
      <c r="U205" s="18">
        <f>download!U206</f>
        <v>0</v>
      </c>
      <c r="V205" s="18">
        <f>download!V206</f>
        <v>0</v>
      </c>
      <c r="W205" s="18">
        <f>download!W206</f>
        <v>0</v>
      </c>
      <c r="X205" s="18">
        <f>download!X206</f>
        <v>0</v>
      </c>
      <c r="Y205" s="18">
        <f>download!Y206</f>
        <v>0</v>
      </c>
      <c r="Z205" s="18">
        <f>download!Z206</f>
        <v>0</v>
      </c>
      <c r="AA205" s="18">
        <f>download!AA206</f>
        <v>0</v>
      </c>
      <c r="AB205" s="18">
        <f>download!AB206</f>
        <v>0</v>
      </c>
      <c r="AC205" s="18">
        <f>download!AC206</f>
        <v>0</v>
      </c>
      <c r="AD205" s="18">
        <f>download!AD206</f>
        <v>0</v>
      </c>
      <c r="AE205" s="18">
        <f>download!AE206</f>
        <v>0</v>
      </c>
      <c r="AF205" s="18">
        <f>download!AF206</f>
        <v>0</v>
      </c>
      <c r="AG205" s="18">
        <f>download!AG206</f>
        <v>0</v>
      </c>
      <c r="AH205" s="18">
        <f>download!AH206</f>
        <v>0</v>
      </c>
      <c r="AI205" s="18">
        <f>download!AI206</f>
        <v>0</v>
      </c>
      <c r="AJ205" s="18">
        <f>download!AJ206</f>
        <v>0</v>
      </c>
      <c r="AK205" s="18">
        <f>download!AK206</f>
        <v>0</v>
      </c>
      <c r="AL205" s="18">
        <f>download!AL206</f>
        <v>0</v>
      </c>
      <c r="AM205" s="18">
        <f>download!AM206</f>
        <v>0</v>
      </c>
      <c r="AN205" s="18">
        <f>download!AN206</f>
        <v>0</v>
      </c>
      <c r="AO205" s="18">
        <f>download!AO206</f>
        <v>0</v>
      </c>
      <c r="AP205" s="18">
        <f>download!AP206</f>
        <v>0</v>
      </c>
      <c r="AQ205" s="18">
        <f>download!AQ206</f>
        <v>0</v>
      </c>
      <c r="AR205" s="18">
        <f>download!AR206</f>
        <v>0</v>
      </c>
      <c r="AS205" s="18">
        <f>download!AS206</f>
        <v>0</v>
      </c>
      <c r="AT205" s="18">
        <f>download!AT206</f>
        <v>0</v>
      </c>
      <c r="AU205" s="18">
        <f>download!AU206</f>
        <v>0</v>
      </c>
      <c r="AV205" s="18">
        <f>download!AV206</f>
        <v>0</v>
      </c>
      <c r="AW205" s="51">
        <f>download!AW205</f>
        <v>0</v>
      </c>
      <c r="AX205" s="18">
        <f>download!AX206</f>
        <v>0</v>
      </c>
      <c r="AY205" s="18">
        <f>download!AY206</f>
        <v>0</v>
      </c>
      <c r="AZ205" s="18"/>
      <c r="BA205" s="18"/>
      <c r="BB205" s="18"/>
      <c r="BC205" s="18"/>
      <c r="BD205" s="18"/>
      <c r="BE205" s="18"/>
      <c r="BF205" s="18"/>
      <c r="BG205" s="18"/>
    </row>
    <row r="206" spans="1:59" x14ac:dyDescent="0.2">
      <c r="A206" s="124" t="str">
        <f>download!A207</f>
        <v>Jan, 2013</v>
      </c>
      <c r="B206" s="18">
        <f>download!B207</f>
        <v>0</v>
      </c>
      <c r="C206" s="18">
        <f>download!C207</f>
        <v>166.2</v>
      </c>
      <c r="D206" s="18">
        <f>download!D207</f>
        <v>0</v>
      </c>
      <c r="E206" s="18">
        <f>download!E207</f>
        <v>0</v>
      </c>
      <c r="F206" s="18">
        <f>download!F207</f>
        <v>0</v>
      </c>
      <c r="G206" s="18">
        <f>download!G207</f>
        <v>0</v>
      </c>
      <c r="H206" s="18">
        <f>download!H207</f>
        <v>0</v>
      </c>
      <c r="I206" s="18">
        <f>download!I207</f>
        <v>0</v>
      </c>
      <c r="J206" s="18">
        <f>download!J207</f>
        <v>0</v>
      </c>
      <c r="K206" s="18">
        <f>download!K207</f>
        <v>0</v>
      </c>
      <c r="L206" s="18">
        <f>download!L207</f>
        <v>0</v>
      </c>
      <c r="M206" s="18">
        <f>download!M207</f>
        <v>0</v>
      </c>
      <c r="N206" s="18">
        <f>download!N207</f>
        <v>0</v>
      </c>
      <c r="O206" s="18">
        <f>download!O207</f>
        <v>0</v>
      </c>
      <c r="P206" s="18">
        <f>download!P207</f>
        <v>0</v>
      </c>
      <c r="Q206" s="18">
        <f>download!Q207</f>
        <v>0</v>
      </c>
      <c r="R206" s="18">
        <f>download!R207</f>
        <v>0</v>
      </c>
      <c r="S206" s="18">
        <f>download!S207</f>
        <v>-96.5</v>
      </c>
      <c r="T206" s="18">
        <f>download!T207</f>
        <v>0</v>
      </c>
      <c r="U206" s="18">
        <f>download!U207</f>
        <v>0</v>
      </c>
      <c r="V206" s="18">
        <f>download!V207</f>
        <v>0</v>
      </c>
      <c r="W206" s="18">
        <f>download!W207</f>
        <v>0</v>
      </c>
      <c r="X206" s="18">
        <f>download!X207</f>
        <v>0</v>
      </c>
      <c r="Y206" s="18">
        <f>download!Y207</f>
        <v>0</v>
      </c>
      <c r="Z206" s="18">
        <f>download!Z207</f>
        <v>0</v>
      </c>
      <c r="AA206" s="18">
        <f>download!AA207</f>
        <v>0</v>
      </c>
      <c r="AB206" s="18">
        <f>download!AB207</f>
        <v>0</v>
      </c>
      <c r="AC206" s="18">
        <f>download!AC207</f>
        <v>0</v>
      </c>
      <c r="AD206" s="18">
        <f>download!AD207</f>
        <v>0</v>
      </c>
      <c r="AE206" s="18">
        <f>download!AE207</f>
        <v>0</v>
      </c>
      <c r="AF206" s="18">
        <f>download!AF207</f>
        <v>0</v>
      </c>
      <c r="AG206" s="18">
        <f>download!AG207</f>
        <v>0</v>
      </c>
      <c r="AH206" s="18">
        <f>download!AH207</f>
        <v>0</v>
      </c>
      <c r="AI206" s="18">
        <f>download!AI207</f>
        <v>0</v>
      </c>
      <c r="AJ206" s="18">
        <f>download!AJ207</f>
        <v>0</v>
      </c>
      <c r="AK206" s="18">
        <f>download!AK207</f>
        <v>0</v>
      </c>
      <c r="AL206" s="18">
        <f>download!AL207</f>
        <v>0</v>
      </c>
      <c r="AM206" s="18">
        <f>download!AM207</f>
        <v>0</v>
      </c>
      <c r="AN206" s="18">
        <f>download!AN207</f>
        <v>0</v>
      </c>
      <c r="AO206" s="18">
        <f>download!AO207</f>
        <v>0</v>
      </c>
      <c r="AP206" s="18">
        <f>download!AP207</f>
        <v>0</v>
      </c>
      <c r="AQ206" s="18">
        <f>download!AQ207</f>
        <v>0</v>
      </c>
      <c r="AR206" s="18">
        <f>download!AR207</f>
        <v>0</v>
      </c>
      <c r="AS206" s="18">
        <f>download!AS207</f>
        <v>0</v>
      </c>
      <c r="AT206" s="18">
        <f>download!AT207</f>
        <v>0</v>
      </c>
      <c r="AU206" s="18">
        <f>download!AU207</f>
        <v>0</v>
      </c>
      <c r="AV206" s="18">
        <f>download!AV207</f>
        <v>0</v>
      </c>
      <c r="AW206" s="51">
        <f>download!AW206</f>
        <v>0</v>
      </c>
      <c r="AX206" s="18">
        <f>download!AX207</f>
        <v>0</v>
      </c>
      <c r="AY206" s="18">
        <f>download!AY207</f>
        <v>0</v>
      </c>
      <c r="AZ206" s="18"/>
      <c r="BA206" s="18"/>
      <c r="BB206" s="18"/>
      <c r="BC206" s="18"/>
      <c r="BD206" s="18"/>
      <c r="BE206" s="18"/>
      <c r="BF206" s="18"/>
      <c r="BG206" s="18"/>
    </row>
    <row r="207" spans="1:59" x14ac:dyDescent="0.2">
      <c r="A207" s="124" t="str">
        <f>download!A208</f>
        <v>Feb, 2013</v>
      </c>
      <c r="B207" s="18">
        <f>download!B208</f>
        <v>0</v>
      </c>
      <c r="C207" s="18">
        <f>download!C208</f>
        <v>149.30000000000001</v>
      </c>
      <c r="D207" s="18">
        <f>download!D208</f>
        <v>0</v>
      </c>
      <c r="E207" s="18">
        <f>download!E208</f>
        <v>0</v>
      </c>
      <c r="F207" s="18">
        <f>download!F208</f>
        <v>0</v>
      </c>
      <c r="G207" s="18">
        <f>download!G208</f>
        <v>0</v>
      </c>
      <c r="H207" s="18">
        <f>download!H208</f>
        <v>0</v>
      </c>
      <c r="I207" s="18">
        <f>download!I208</f>
        <v>0</v>
      </c>
      <c r="J207" s="18">
        <f>download!J208</f>
        <v>0</v>
      </c>
      <c r="K207" s="18">
        <f>download!K208</f>
        <v>0</v>
      </c>
      <c r="L207" s="18">
        <f>download!L208</f>
        <v>0</v>
      </c>
      <c r="M207" s="18">
        <f>download!M208</f>
        <v>0</v>
      </c>
      <c r="N207" s="18">
        <f>download!N208</f>
        <v>0</v>
      </c>
      <c r="O207" s="18">
        <f>download!O208</f>
        <v>0</v>
      </c>
      <c r="P207" s="18">
        <f>download!P208</f>
        <v>0</v>
      </c>
      <c r="Q207" s="18">
        <f>download!Q208</f>
        <v>0</v>
      </c>
      <c r="R207" s="18">
        <f>download!R208</f>
        <v>0</v>
      </c>
      <c r="S207" s="18">
        <f>download!S208</f>
        <v>-86.7</v>
      </c>
      <c r="T207" s="18">
        <f>download!T208</f>
        <v>0</v>
      </c>
      <c r="U207" s="18">
        <f>download!U208</f>
        <v>0</v>
      </c>
      <c r="V207" s="18">
        <f>download!V208</f>
        <v>0</v>
      </c>
      <c r="W207" s="18">
        <f>download!W208</f>
        <v>0</v>
      </c>
      <c r="X207" s="18">
        <f>download!X208</f>
        <v>0</v>
      </c>
      <c r="Y207" s="18">
        <f>download!Y208</f>
        <v>0</v>
      </c>
      <c r="Z207" s="18">
        <f>download!Z208</f>
        <v>0</v>
      </c>
      <c r="AA207" s="18">
        <f>download!AA208</f>
        <v>0</v>
      </c>
      <c r="AB207" s="18">
        <f>download!AB208</f>
        <v>0</v>
      </c>
      <c r="AC207" s="18">
        <f>download!AC208</f>
        <v>0</v>
      </c>
      <c r="AD207" s="18">
        <f>download!AD208</f>
        <v>0</v>
      </c>
      <c r="AE207" s="18">
        <f>download!AE208</f>
        <v>0</v>
      </c>
      <c r="AF207" s="18">
        <f>download!AF208</f>
        <v>0</v>
      </c>
      <c r="AG207" s="18">
        <f>download!AG208</f>
        <v>0</v>
      </c>
      <c r="AH207" s="18">
        <f>download!AH208</f>
        <v>0</v>
      </c>
      <c r="AI207" s="18">
        <f>download!AI208</f>
        <v>0</v>
      </c>
      <c r="AJ207" s="18">
        <f>download!AJ208</f>
        <v>0</v>
      </c>
      <c r="AK207" s="18">
        <f>download!AK208</f>
        <v>0</v>
      </c>
      <c r="AL207" s="18">
        <f>download!AL208</f>
        <v>0</v>
      </c>
      <c r="AM207" s="18">
        <f>download!AM208</f>
        <v>0</v>
      </c>
      <c r="AN207" s="18">
        <f>download!AN208</f>
        <v>0</v>
      </c>
      <c r="AO207" s="18">
        <f>download!AO208</f>
        <v>0</v>
      </c>
      <c r="AP207" s="18">
        <f>download!AP208</f>
        <v>0</v>
      </c>
      <c r="AQ207" s="18">
        <f>download!AQ208</f>
        <v>0</v>
      </c>
      <c r="AR207" s="18">
        <f>download!AR208</f>
        <v>0</v>
      </c>
      <c r="AS207" s="18">
        <f>download!AS208</f>
        <v>0</v>
      </c>
      <c r="AT207" s="18">
        <f>download!AT208</f>
        <v>0</v>
      </c>
      <c r="AU207" s="18">
        <f>download!AU208</f>
        <v>0</v>
      </c>
      <c r="AV207" s="18">
        <f>download!AV208</f>
        <v>0</v>
      </c>
      <c r="AW207" s="51">
        <f>download!AW207</f>
        <v>0</v>
      </c>
      <c r="AX207" s="18">
        <f>download!AX208</f>
        <v>0</v>
      </c>
      <c r="AY207" s="18">
        <f>download!AY208</f>
        <v>0</v>
      </c>
      <c r="AZ207" s="18"/>
      <c r="BA207" s="18"/>
      <c r="BB207" s="18"/>
      <c r="BC207" s="18"/>
      <c r="BD207" s="18"/>
      <c r="BE207" s="18"/>
      <c r="BF207" s="18"/>
      <c r="BG207" s="18"/>
    </row>
    <row r="208" spans="1:59" x14ac:dyDescent="0.2">
      <c r="A208" s="124" t="str">
        <f>download!A209</f>
        <v>Mar, 2013</v>
      </c>
      <c r="B208" s="18">
        <f>download!B209</f>
        <v>0</v>
      </c>
      <c r="C208" s="18">
        <f>download!C209</f>
        <v>164.5</v>
      </c>
      <c r="D208" s="18">
        <f>download!D209</f>
        <v>0</v>
      </c>
      <c r="E208" s="18">
        <f>download!E209</f>
        <v>0</v>
      </c>
      <c r="F208" s="18">
        <f>download!F209</f>
        <v>0</v>
      </c>
      <c r="G208" s="18">
        <f>download!G209</f>
        <v>0</v>
      </c>
      <c r="H208" s="18">
        <f>download!H209</f>
        <v>0</v>
      </c>
      <c r="I208" s="18">
        <f>download!I209</f>
        <v>0</v>
      </c>
      <c r="J208" s="18">
        <f>download!J209</f>
        <v>0</v>
      </c>
      <c r="K208" s="18">
        <f>download!K209</f>
        <v>0</v>
      </c>
      <c r="L208" s="18">
        <f>download!L209</f>
        <v>0</v>
      </c>
      <c r="M208" s="18">
        <f>download!M209</f>
        <v>0</v>
      </c>
      <c r="N208" s="18">
        <f>download!N209</f>
        <v>0</v>
      </c>
      <c r="O208" s="18">
        <f>download!O209</f>
        <v>0</v>
      </c>
      <c r="P208" s="18">
        <f>download!P209</f>
        <v>0</v>
      </c>
      <c r="Q208" s="18">
        <f>download!Q209</f>
        <v>0</v>
      </c>
      <c r="R208" s="18">
        <f>download!R209</f>
        <v>0</v>
      </c>
      <c r="S208" s="18">
        <f>download!S209</f>
        <v>-95.5</v>
      </c>
      <c r="T208" s="18">
        <f>download!T209</f>
        <v>0</v>
      </c>
      <c r="U208" s="18">
        <f>download!U209</f>
        <v>0</v>
      </c>
      <c r="V208" s="18">
        <f>download!V209</f>
        <v>0</v>
      </c>
      <c r="W208" s="18">
        <f>download!W209</f>
        <v>0</v>
      </c>
      <c r="X208" s="18">
        <f>download!X209</f>
        <v>0</v>
      </c>
      <c r="Y208" s="18">
        <f>download!Y209</f>
        <v>0</v>
      </c>
      <c r="Z208" s="18">
        <f>download!Z209</f>
        <v>0</v>
      </c>
      <c r="AA208" s="18">
        <f>download!AA209</f>
        <v>0</v>
      </c>
      <c r="AB208" s="18">
        <f>download!AB209</f>
        <v>0</v>
      </c>
      <c r="AC208" s="18">
        <f>download!AC209</f>
        <v>0</v>
      </c>
      <c r="AD208" s="18">
        <f>download!AD209</f>
        <v>0</v>
      </c>
      <c r="AE208" s="18">
        <f>download!AE209</f>
        <v>0</v>
      </c>
      <c r="AF208" s="18">
        <f>download!AF209</f>
        <v>0</v>
      </c>
      <c r="AG208" s="18">
        <f>download!AG209</f>
        <v>0</v>
      </c>
      <c r="AH208" s="18">
        <f>download!AH209</f>
        <v>0</v>
      </c>
      <c r="AI208" s="18">
        <f>download!AI209</f>
        <v>0</v>
      </c>
      <c r="AJ208" s="18">
        <f>download!AJ209</f>
        <v>0</v>
      </c>
      <c r="AK208" s="18">
        <f>download!AK209</f>
        <v>0</v>
      </c>
      <c r="AL208" s="18">
        <f>download!AL209</f>
        <v>0</v>
      </c>
      <c r="AM208" s="18">
        <f>download!AM209</f>
        <v>0</v>
      </c>
      <c r="AN208" s="18">
        <f>download!AN209</f>
        <v>0</v>
      </c>
      <c r="AO208" s="18">
        <f>download!AO209</f>
        <v>0</v>
      </c>
      <c r="AP208" s="18">
        <f>download!AP209</f>
        <v>0</v>
      </c>
      <c r="AQ208" s="18">
        <f>download!AQ209</f>
        <v>0</v>
      </c>
      <c r="AR208" s="18">
        <f>download!AR209</f>
        <v>0</v>
      </c>
      <c r="AS208" s="18">
        <f>download!AS209</f>
        <v>0</v>
      </c>
      <c r="AT208" s="18">
        <f>download!AT209</f>
        <v>0</v>
      </c>
      <c r="AU208" s="18">
        <f>download!AU209</f>
        <v>0</v>
      </c>
      <c r="AV208" s="18">
        <f>download!AV209</f>
        <v>0</v>
      </c>
      <c r="AW208" s="51">
        <f>download!AW208</f>
        <v>0</v>
      </c>
      <c r="AX208" s="18">
        <f>download!AX209</f>
        <v>0</v>
      </c>
      <c r="AY208" s="18">
        <f>download!AY209</f>
        <v>0</v>
      </c>
      <c r="AZ208" s="18"/>
      <c r="BA208" s="18"/>
      <c r="BB208" s="18"/>
      <c r="BC208" s="18"/>
      <c r="BD208" s="18"/>
      <c r="BE208" s="18"/>
      <c r="BF208" s="18"/>
      <c r="BG208" s="18"/>
    </row>
    <row r="209" spans="1:59" x14ac:dyDescent="0.2">
      <c r="A209" s="124" t="str">
        <f>download!A210</f>
        <v>Apr, 2013</v>
      </c>
      <c r="B209" s="18">
        <f>download!B210</f>
        <v>0</v>
      </c>
      <c r="C209" s="18">
        <f>download!C210</f>
        <v>158.30000000000001</v>
      </c>
      <c r="D209" s="18">
        <f>download!D210</f>
        <v>0</v>
      </c>
      <c r="E209" s="18">
        <f>download!E210</f>
        <v>0</v>
      </c>
      <c r="F209" s="18">
        <f>download!F210</f>
        <v>0</v>
      </c>
      <c r="G209" s="18">
        <f>download!G210</f>
        <v>0</v>
      </c>
      <c r="H209" s="18">
        <f>download!H210</f>
        <v>0</v>
      </c>
      <c r="I209" s="18">
        <f>download!I210</f>
        <v>0</v>
      </c>
      <c r="J209" s="18">
        <f>download!J210</f>
        <v>0</v>
      </c>
      <c r="K209" s="18">
        <f>download!K210</f>
        <v>0</v>
      </c>
      <c r="L209" s="18">
        <f>download!L210</f>
        <v>0</v>
      </c>
      <c r="M209" s="18">
        <f>download!M210</f>
        <v>0</v>
      </c>
      <c r="N209" s="18">
        <f>download!N210</f>
        <v>0</v>
      </c>
      <c r="O209" s="18">
        <f>download!O210</f>
        <v>0</v>
      </c>
      <c r="P209" s="18">
        <f>download!P210</f>
        <v>0</v>
      </c>
      <c r="Q209" s="18">
        <f>download!Q210</f>
        <v>0</v>
      </c>
      <c r="R209" s="18">
        <f>download!R210</f>
        <v>0</v>
      </c>
      <c r="S209" s="18">
        <f>download!S210</f>
        <v>-91.9</v>
      </c>
      <c r="T209" s="18">
        <f>download!T210</f>
        <v>0</v>
      </c>
      <c r="U209" s="18">
        <f>download!U210</f>
        <v>0</v>
      </c>
      <c r="V209" s="18">
        <f>download!V210</f>
        <v>0</v>
      </c>
      <c r="W209" s="18">
        <f>download!W210</f>
        <v>0</v>
      </c>
      <c r="X209" s="18">
        <f>download!X210</f>
        <v>0</v>
      </c>
      <c r="Y209" s="18">
        <f>download!Y210</f>
        <v>0</v>
      </c>
      <c r="Z209" s="18">
        <f>download!Z210</f>
        <v>0</v>
      </c>
      <c r="AA209" s="18">
        <f>download!AA210</f>
        <v>0</v>
      </c>
      <c r="AB209" s="18">
        <f>download!AB210</f>
        <v>0</v>
      </c>
      <c r="AC209" s="18">
        <f>download!AC210</f>
        <v>0</v>
      </c>
      <c r="AD209" s="18">
        <f>download!AD210</f>
        <v>0</v>
      </c>
      <c r="AE209" s="18">
        <f>download!AE210</f>
        <v>0</v>
      </c>
      <c r="AF209" s="18">
        <f>download!AF210</f>
        <v>0</v>
      </c>
      <c r="AG209" s="18">
        <f>download!AG210</f>
        <v>0</v>
      </c>
      <c r="AH209" s="18">
        <f>download!AH210</f>
        <v>0</v>
      </c>
      <c r="AI209" s="18">
        <f>download!AI210</f>
        <v>0</v>
      </c>
      <c r="AJ209" s="18">
        <f>download!AJ210</f>
        <v>0</v>
      </c>
      <c r="AK209" s="18">
        <f>download!AK210</f>
        <v>0</v>
      </c>
      <c r="AL209" s="18">
        <f>download!AL210</f>
        <v>0</v>
      </c>
      <c r="AM209" s="18">
        <f>download!AM210</f>
        <v>0</v>
      </c>
      <c r="AN209" s="18">
        <f>download!AN210</f>
        <v>0</v>
      </c>
      <c r="AO209" s="18">
        <f>download!AO210</f>
        <v>0</v>
      </c>
      <c r="AP209" s="18">
        <f>download!AP210</f>
        <v>0</v>
      </c>
      <c r="AQ209" s="18">
        <f>download!AQ210</f>
        <v>0</v>
      </c>
      <c r="AR209" s="18">
        <f>download!AR210</f>
        <v>0</v>
      </c>
      <c r="AS209" s="18">
        <f>download!AS210</f>
        <v>0</v>
      </c>
      <c r="AT209" s="18">
        <f>download!AT210</f>
        <v>0</v>
      </c>
      <c r="AU209" s="18">
        <f>download!AU210</f>
        <v>0</v>
      </c>
      <c r="AV209" s="18">
        <f>download!AV210</f>
        <v>0</v>
      </c>
      <c r="AW209" s="51">
        <f>download!AW209</f>
        <v>0</v>
      </c>
      <c r="AX209" s="18">
        <f>download!AX210</f>
        <v>0</v>
      </c>
      <c r="AY209" s="18">
        <f>download!AY210</f>
        <v>0</v>
      </c>
      <c r="AZ209" s="18"/>
      <c r="BA209" s="18"/>
      <c r="BB209" s="18"/>
      <c r="BC209" s="18"/>
      <c r="BD209" s="18"/>
      <c r="BE209" s="18"/>
      <c r="BF209" s="18"/>
      <c r="BG209" s="18"/>
    </row>
    <row r="210" spans="1:59" x14ac:dyDescent="0.2">
      <c r="A210" s="124" t="str">
        <f>download!A211</f>
        <v>May, 2013</v>
      </c>
      <c r="B210" s="18">
        <f>download!B211</f>
        <v>0</v>
      </c>
      <c r="C210" s="18">
        <f>download!C211</f>
        <v>153.4</v>
      </c>
      <c r="D210" s="18">
        <f>download!D211</f>
        <v>0</v>
      </c>
      <c r="E210" s="18">
        <f>download!E211</f>
        <v>0</v>
      </c>
      <c r="F210" s="18">
        <f>download!F211</f>
        <v>0</v>
      </c>
      <c r="G210" s="18">
        <f>download!G211</f>
        <v>0</v>
      </c>
      <c r="H210" s="18">
        <f>download!H211</f>
        <v>0</v>
      </c>
      <c r="I210" s="18">
        <f>download!I211</f>
        <v>0</v>
      </c>
      <c r="J210" s="18">
        <f>download!J211</f>
        <v>0</v>
      </c>
      <c r="K210" s="18">
        <f>download!K211</f>
        <v>0</v>
      </c>
      <c r="L210" s="18">
        <f>download!L211</f>
        <v>0</v>
      </c>
      <c r="M210" s="18">
        <f>download!M211</f>
        <v>0</v>
      </c>
      <c r="N210" s="18">
        <f>download!N211</f>
        <v>0</v>
      </c>
      <c r="O210" s="18">
        <f>download!O211</f>
        <v>0</v>
      </c>
      <c r="P210" s="18">
        <f>download!P211</f>
        <v>0</v>
      </c>
      <c r="Q210" s="18">
        <f>download!Q211</f>
        <v>0</v>
      </c>
      <c r="R210" s="18">
        <f>download!R211</f>
        <v>0</v>
      </c>
      <c r="S210" s="18">
        <f>download!S211</f>
        <v>-24.1</v>
      </c>
      <c r="T210" s="18">
        <f>download!T211</f>
        <v>0</v>
      </c>
      <c r="U210" s="18">
        <f>download!U211</f>
        <v>0</v>
      </c>
      <c r="V210" s="18">
        <f>download!V211</f>
        <v>0</v>
      </c>
      <c r="W210" s="18">
        <f>download!W211</f>
        <v>0</v>
      </c>
      <c r="X210" s="18">
        <f>download!X211</f>
        <v>0</v>
      </c>
      <c r="Y210" s="18">
        <f>download!Y211</f>
        <v>0</v>
      </c>
      <c r="Z210" s="18">
        <f>download!Z211</f>
        <v>0</v>
      </c>
      <c r="AA210" s="18">
        <f>download!AA211</f>
        <v>0</v>
      </c>
      <c r="AB210" s="18">
        <f>download!AB211</f>
        <v>0</v>
      </c>
      <c r="AC210" s="18">
        <f>download!AC211</f>
        <v>0</v>
      </c>
      <c r="AD210" s="18">
        <f>download!AD211</f>
        <v>0</v>
      </c>
      <c r="AE210" s="18">
        <f>download!AE211</f>
        <v>0</v>
      </c>
      <c r="AF210" s="18">
        <f>download!AF211</f>
        <v>0</v>
      </c>
      <c r="AG210" s="18">
        <f>download!AG211</f>
        <v>0</v>
      </c>
      <c r="AH210" s="18">
        <f>download!AH211</f>
        <v>0</v>
      </c>
      <c r="AI210" s="18">
        <f>download!AI211</f>
        <v>0</v>
      </c>
      <c r="AJ210" s="18">
        <f>download!AJ211</f>
        <v>0</v>
      </c>
      <c r="AK210" s="18">
        <f>download!AK211</f>
        <v>0</v>
      </c>
      <c r="AL210" s="18">
        <f>download!AL211</f>
        <v>0</v>
      </c>
      <c r="AM210" s="18">
        <f>download!AM211</f>
        <v>0</v>
      </c>
      <c r="AN210" s="18">
        <f>download!AN211</f>
        <v>0</v>
      </c>
      <c r="AO210" s="18">
        <f>download!AO211</f>
        <v>0</v>
      </c>
      <c r="AP210" s="18">
        <f>download!AP211</f>
        <v>0</v>
      </c>
      <c r="AQ210" s="18">
        <f>download!AQ211</f>
        <v>0</v>
      </c>
      <c r="AR210" s="18">
        <f>download!AR211</f>
        <v>0</v>
      </c>
      <c r="AS210" s="18">
        <f>download!AS211</f>
        <v>0</v>
      </c>
      <c r="AT210" s="18">
        <f>download!AT211</f>
        <v>0</v>
      </c>
      <c r="AU210" s="18">
        <f>download!AU211</f>
        <v>0</v>
      </c>
      <c r="AV210" s="18">
        <f>download!AV211</f>
        <v>0</v>
      </c>
      <c r="AW210" s="51">
        <f>download!AW210</f>
        <v>0</v>
      </c>
      <c r="AX210" s="18">
        <f>download!AX211</f>
        <v>0</v>
      </c>
      <c r="AY210" s="18">
        <f>download!AY211</f>
        <v>0</v>
      </c>
      <c r="AZ210" s="18"/>
      <c r="BA210" s="18"/>
      <c r="BB210" s="18"/>
      <c r="BC210" s="18"/>
      <c r="BD210" s="18"/>
      <c r="BE210" s="18"/>
      <c r="BF210" s="18"/>
      <c r="BG210" s="18"/>
    </row>
    <row r="211" spans="1:59" x14ac:dyDescent="0.2">
      <c r="A211" s="124" t="str">
        <f>download!A212</f>
        <v>Jun, 2013</v>
      </c>
      <c r="B211" s="18">
        <f>download!B212</f>
        <v>0</v>
      </c>
      <c r="C211" s="18">
        <f>download!C212</f>
        <v>156.6</v>
      </c>
      <c r="D211" s="18">
        <f>download!D212</f>
        <v>0</v>
      </c>
      <c r="E211" s="18">
        <f>download!E212</f>
        <v>0</v>
      </c>
      <c r="F211" s="18">
        <f>download!F212</f>
        <v>0</v>
      </c>
      <c r="G211" s="18">
        <f>download!G212</f>
        <v>0</v>
      </c>
      <c r="H211" s="18">
        <f>download!H212</f>
        <v>0</v>
      </c>
      <c r="I211" s="18">
        <f>download!I212</f>
        <v>0</v>
      </c>
      <c r="J211" s="18">
        <f>download!J212</f>
        <v>0</v>
      </c>
      <c r="K211" s="18">
        <f>download!K212</f>
        <v>0</v>
      </c>
      <c r="L211" s="18">
        <f>download!L212</f>
        <v>0</v>
      </c>
      <c r="M211" s="18">
        <f>download!M212</f>
        <v>0</v>
      </c>
      <c r="N211" s="18">
        <f>download!N212</f>
        <v>0</v>
      </c>
      <c r="O211" s="18">
        <f>download!O212</f>
        <v>0</v>
      </c>
      <c r="P211" s="18">
        <f>download!P212</f>
        <v>0</v>
      </c>
      <c r="Q211" s="18">
        <f>download!Q212</f>
        <v>0</v>
      </c>
      <c r="R211" s="18">
        <f>download!R212</f>
        <v>0</v>
      </c>
      <c r="S211" s="18">
        <f>download!S212</f>
        <v>-90.9</v>
      </c>
      <c r="T211" s="18">
        <f>download!T212</f>
        <v>0</v>
      </c>
      <c r="U211" s="18">
        <f>download!U212</f>
        <v>0</v>
      </c>
      <c r="V211" s="18">
        <f>download!V212</f>
        <v>0</v>
      </c>
      <c r="W211" s="18">
        <f>download!W212</f>
        <v>0</v>
      </c>
      <c r="X211" s="18">
        <f>download!X212</f>
        <v>0</v>
      </c>
      <c r="Y211" s="18">
        <f>download!Y212</f>
        <v>0</v>
      </c>
      <c r="Z211" s="18">
        <f>download!Z212</f>
        <v>0</v>
      </c>
      <c r="AA211" s="18">
        <f>download!AA212</f>
        <v>0</v>
      </c>
      <c r="AB211" s="18">
        <f>download!AB212</f>
        <v>0</v>
      </c>
      <c r="AC211" s="18">
        <f>download!AC212</f>
        <v>0</v>
      </c>
      <c r="AD211" s="18">
        <f>download!AD212</f>
        <v>0</v>
      </c>
      <c r="AE211" s="18">
        <f>download!AE212</f>
        <v>0</v>
      </c>
      <c r="AF211" s="18">
        <f>download!AF212</f>
        <v>0</v>
      </c>
      <c r="AG211" s="18">
        <f>download!AG212</f>
        <v>0</v>
      </c>
      <c r="AH211" s="18">
        <f>download!AH212</f>
        <v>0</v>
      </c>
      <c r="AI211" s="18">
        <f>download!AI212</f>
        <v>0</v>
      </c>
      <c r="AJ211" s="18">
        <f>download!AJ212</f>
        <v>0</v>
      </c>
      <c r="AK211" s="18">
        <f>download!AK212</f>
        <v>0</v>
      </c>
      <c r="AL211" s="18">
        <f>download!AL212</f>
        <v>0</v>
      </c>
      <c r="AM211" s="18">
        <f>download!AM212</f>
        <v>0</v>
      </c>
      <c r="AN211" s="18">
        <f>download!AN212</f>
        <v>0</v>
      </c>
      <c r="AO211" s="18">
        <f>download!AO212</f>
        <v>0</v>
      </c>
      <c r="AP211" s="18">
        <f>download!AP212</f>
        <v>0</v>
      </c>
      <c r="AQ211" s="18">
        <f>download!AQ212</f>
        <v>0</v>
      </c>
      <c r="AR211" s="18">
        <f>download!AR212</f>
        <v>0</v>
      </c>
      <c r="AS211" s="18">
        <f>download!AS212</f>
        <v>0</v>
      </c>
      <c r="AT211" s="18">
        <f>download!AT212</f>
        <v>0</v>
      </c>
      <c r="AU211" s="18">
        <f>download!AU212</f>
        <v>0</v>
      </c>
      <c r="AV211" s="18">
        <f>download!AV212</f>
        <v>0</v>
      </c>
      <c r="AW211" s="51">
        <f>download!AW211</f>
        <v>0</v>
      </c>
      <c r="AX211" s="18">
        <f>download!AX212</f>
        <v>0</v>
      </c>
      <c r="AY211" s="18">
        <f>download!AY212</f>
        <v>0</v>
      </c>
      <c r="AZ211" s="18"/>
      <c r="BA211" s="18"/>
      <c r="BB211" s="18"/>
      <c r="BC211" s="18"/>
      <c r="BD211" s="18"/>
      <c r="BE211" s="18"/>
      <c r="BF211" s="18"/>
      <c r="BG211" s="18"/>
    </row>
    <row r="212" spans="1:59" x14ac:dyDescent="0.2">
      <c r="A212" s="124" t="str">
        <f>download!A213</f>
        <v>Jul, 2013</v>
      </c>
      <c r="B212" s="18">
        <f>download!B213</f>
        <v>0</v>
      </c>
      <c r="C212" s="18">
        <f>download!C213</f>
        <v>160.9</v>
      </c>
      <c r="D212" s="18">
        <f>download!D213</f>
        <v>0</v>
      </c>
      <c r="E212" s="18">
        <f>download!E213</f>
        <v>0</v>
      </c>
      <c r="F212" s="18">
        <f>download!F213</f>
        <v>0</v>
      </c>
      <c r="G212" s="18">
        <f>download!G213</f>
        <v>0</v>
      </c>
      <c r="H212" s="18">
        <f>download!H213</f>
        <v>0</v>
      </c>
      <c r="I212" s="18">
        <f>download!I213</f>
        <v>0</v>
      </c>
      <c r="J212" s="18">
        <f>download!J213</f>
        <v>0</v>
      </c>
      <c r="K212" s="18">
        <f>download!K213</f>
        <v>0</v>
      </c>
      <c r="L212" s="18">
        <f>download!L213</f>
        <v>0</v>
      </c>
      <c r="M212" s="18">
        <f>download!M213</f>
        <v>0</v>
      </c>
      <c r="N212" s="18">
        <f>download!N213</f>
        <v>0</v>
      </c>
      <c r="O212" s="18">
        <f>download!O213</f>
        <v>0</v>
      </c>
      <c r="P212" s="18">
        <f>download!P213</f>
        <v>0</v>
      </c>
      <c r="Q212" s="18">
        <f>download!Q213</f>
        <v>0</v>
      </c>
      <c r="R212" s="18">
        <f>download!R213</f>
        <v>0</v>
      </c>
      <c r="S212" s="18">
        <f>download!S213</f>
        <v>-93.5</v>
      </c>
      <c r="T212" s="18">
        <f>download!T213</f>
        <v>0</v>
      </c>
      <c r="U212" s="18">
        <f>download!U213</f>
        <v>0</v>
      </c>
      <c r="V212" s="18">
        <f>download!V213</f>
        <v>0</v>
      </c>
      <c r="W212" s="18">
        <f>download!W213</f>
        <v>0</v>
      </c>
      <c r="X212" s="18">
        <f>download!X213</f>
        <v>0</v>
      </c>
      <c r="Y212" s="18">
        <f>download!Y213</f>
        <v>0</v>
      </c>
      <c r="Z212" s="18">
        <f>download!Z213</f>
        <v>0</v>
      </c>
      <c r="AA212" s="18">
        <f>download!AA213</f>
        <v>0</v>
      </c>
      <c r="AB212" s="18">
        <f>download!AB213</f>
        <v>0</v>
      </c>
      <c r="AC212" s="18">
        <f>download!AC213</f>
        <v>0</v>
      </c>
      <c r="AD212" s="18">
        <f>download!AD213</f>
        <v>0</v>
      </c>
      <c r="AE212" s="18">
        <f>download!AE213</f>
        <v>0</v>
      </c>
      <c r="AF212" s="18">
        <f>download!AF213</f>
        <v>0</v>
      </c>
      <c r="AG212" s="18">
        <f>download!AG213</f>
        <v>0</v>
      </c>
      <c r="AH212" s="18">
        <f>download!AH213</f>
        <v>0</v>
      </c>
      <c r="AI212" s="18">
        <f>download!AI213</f>
        <v>0</v>
      </c>
      <c r="AJ212" s="18">
        <f>download!AJ213</f>
        <v>0</v>
      </c>
      <c r="AK212" s="18">
        <f>download!AK213</f>
        <v>0</v>
      </c>
      <c r="AL212" s="18">
        <f>download!AL213</f>
        <v>0</v>
      </c>
      <c r="AM212" s="18">
        <f>download!AM213</f>
        <v>0</v>
      </c>
      <c r="AN212" s="18">
        <f>download!AN213</f>
        <v>0</v>
      </c>
      <c r="AO212" s="18">
        <f>download!AO213</f>
        <v>0</v>
      </c>
      <c r="AP212" s="18">
        <f>download!AP213</f>
        <v>0</v>
      </c>
      <c r="AQ212" s="18">
        <f>download!AQ213</f>
        <v>0</v>
      </c>
      <c r="AR212" s="18">
        <f>download!AR213</f>
        <v>0</v>
      </c>
      <c r="AS212" s="18">
        <f>download!AS213</f>
        <v>0</v>
      </c>
      <c r="AT212" s="18">
        <f>download!AT213</f>
        <v>0</v>
      </c>
      <c r="AU212" s="18">
        <f>download!AU213</f>
        <v>0</v>
      </c>
      <c r="AV212" s="18">
        <f>download!AV213</f>
        <v>0</v>
      </c>
      <c r="AW212" s="51">
        <f>download!AW212</f>
        <v>0</v>
      </c>
      <c r="AX212" s="18">
        <f>download!AX213</f>
        <v>0</v>
      </c>
      <c r="AY212" s="18">
        <f>download!AY213</f>
        <v>0</v>
      </c>
      <c r="AZ212" s="18"/>
      <c r="BA212" s="18"/>
      <c r="BB212" s="18"/>
      <c r="BC212" s="18"/>
      <c r="BD212" s="18"/>
      <c r="BE212" s="18"/>
      <c r="BF212" s="18"/>
      <c r="BG212" s="18"/>
    </row>
    <row r="213" spans="1:59" x14ac:dyDescent="0.2">
      <c r="A213" s="124" t="str">
        <f>download!A214</f>
        <v>Aug, 2013</v>
      </c>
      <c r="B213" s="18">
        <f>download!B214</f>
        <v>0</v>
      </c>
      <c r="C213" s="18">
        <f>download!C214</f>
        <v>160</v>
      </c>
      <c r="D213" s="18">
        <f>download!D214</f>
        <v>0</v>
      </c>
      <c r="E213" s="18">
        <f>download!E214</f>
        <v>0</v>
      </c>
      <c r="F213" s="18">
        <f>download!F214</f>
        <v>0</v>
      </c>
      <c r="G213" s="18">
        <f>download!G214</f>
        <v>0</v>
      </c>
      <c r="H213" s="18">
        <f>download!H214</f>
        <v>0</v>
      </c>
      <c r="I213" s="18">
        <f>download!I214</f>
        <v>0</v>
      </c>
      <c r="J213" s="18">
        <f>download!J214</f>
        <v>0</v>
      </c>
      <c r="K213" s="18">
        <f>download!K214</f>
        <v>0</v>
      </c>
      <c r="L213" s="18">
        <f>download!L214</f>
        <v>0</v>
      </c>
      <c r="M213" s="18">
        <f>download!M214</f>
        <v>0</v>
      </c>
      <c r="N213" s="18">
        <f>download!N214</f>
        <v>0</v>
      </c>
      <c r="O213" s="18">
        <f>download!O214</f>
        <v>0</v>
      </c>
      <c r="P213" s="18">
        <f>download!P214</f>
        <v>0</v>
      </c>
      <c r="Q213" s="18">
        <f>download!Q214</f>
        <v>0</v>
      </c>
      <c r="R213" s="18">
        <f>download!R214</f>
        <v>0</v>
      </c>
      <c r="S213" s="18">
        <f>download!S214</f>
        <v>-92.9</v>
      </c>
      <c r="T213" s="18">
        <f>download!T214</f>
        <v>0</v>
      </c>
      <c r="U213" s="18">
        <f>download!U214</f>
        <v>0</v>
      </c>
      <c r="V213" s="18">
        <f>download!V214</f>
        <v>0</v>
      </c>
      <c r="W213" s="18">
        <f>download!W214</f>
        <v>0</v>
      </c>
      <c r="X213" s="18">
        <f>download!X214</f>
        <v>0</v>
      </c>
      <c r="Y213" s="18">
        <f>download!Y214</f>
        <v>0</v>
      </c>
      <c r="Z213" s="18">
        <f>download!Z214</f>
        <v>0</v>
      </c>
      <c r="AA213" s="18">
        <f>download!AA214</f>
        <v>0</v>
      </c>
      <c r="AB213" s="18">
        <f>download!AB214</f>
        <v>0</v>
      </c>
      <c r="AC213" s="18">
        <f>download!AC214</f>
        <v>0</v>
      </c>
      <c r="AD213" s="18">
        <f>download!AD214</f>
        <v>0</v>
      </c>
      <c r="AE213" s="18">
        <f>download!AE214</f>
        <v>0</v>
      </c>
      <c r="AF213" s="18">
        <f>download!AF214</f>
        <v>0</v>
      </c>
      <c r="AG213" s="18">
        <f>download!AG214</f>
        <v>0</v>
      </c>
      <c r="AH213" s="18">
        <f>download!AH214</f>
        <v>0</v>
      </c>
      <c r="AI213" s="18">
        <f>download!AI214</f>
        <v>0</v>
      </c>
      <c r="AJ213" s="18">
        <f>download!AJ214</f>
        <v>0</v>
      </c>
      <c r="AK213" s="18">
        <f>download!AK214</f>
        <v>0</v>
      </c>
      <c r="AL213" s="18">
        <f>download!AL214</f>
        <v>0</v>
      </c>
      <c r="AM213" s="18">
        <f>download!AM214</f>
        <v>0</v>
      </c>
      <c r="AN213" s="18">
        <f>download!AN214</f>
        <v>0</v>
      </c>
      <c r="AO213" s="18">
        <f>download!AO214</f>
        <v>0</v>
      </c>
      <c r="AP213" s="18">
        <f>download!AP214</f>
        <v>0</v>
      </c>
      <c r="AQ213" s="18">
        <f>download!AQ214</f>
        <v>0</v>
      </c>
      <c r="AR213" s="18">
        <f>download!AR214</f>
        <v>0</v>
      </c>
      <c r="AS213" s="18">
        <f>download!AS214</f>
        <v>0</v>
      </c>
      <c r="AT213" s="18">
        <f>download!AT214</f>
        <v>0</v>
      </c>
      <c r="AU213" s="18">
        <f>download!AU214</f>
        <v>0</v>
      </c>
      <c r="AV213" s="18">
        <f>download!AV214</f>
        <v>0</v>
      </c>
      <c r="AW213" s="51">
        <f>download!AW213</f>
        <v>0</v>
      </c>
      <c r="AX213" s="18">
        <f>download!AX214</f>
        <v>0</v>
      </c>
      <c r="AY213" s="18">
        <f>download!AY214</f>
        <v>0</v>
      </c>
      <c r="AZ213" s="18"/>
      <c r="BA213" s="18"/>
      <c r="BB213" s="18"/>
      <c r="BC213" s="18"/>
      <c r="BD213" s="18"/>
      <c r="BE213" s="18"/>
      <c r="BF213" s="18"/>
      <c r="BG213" s="18"/>
    </row>
    <row r="214" spans="1:59" x14ac:dyDescent="0.2">
      <c r="A214" s="124" t="str">
        <f>download!A215</f>
        <v>Sep, 2013</v>
      </c>
      <c r="B214" s="18">
        <f>download!B215</f>
        <v>0</v>
      </c>
      <c r="C214" s="18">
        <f>download!C215</f>
        <v>154</v>
      </c>
      <c r="D214" s="18">
        <f>download!D215</f>
        <v>0</v>
      </c>
      <c r="E214" s="18">
        <f>download!E215</f>
        <v>0</v>
      </c>
      <c r="F214" s="18">
        <f>download!F215</f>
        <v>0</v>
      </c>
      <c r="G214" s="18">
        <f>download!G215</f>
        <v>0</v>
      </c>
      <c r="H214" s="18">
        <f>download!H215</f>
        <v>0</v>
      </c>
      <c r="I214" s="18">
        <f>download!I215</f>
        <v>0</v>
      </c>
      <c r="J214" s="18">
        <f>download!J215</f>
        <v>0</v>
      </c>
      <c r="K214" s="18">
        <f>download!K215</f>
        <v>0</v>
      </c>
      <c r="L214" s="18">
        <f>download!L215</f>
        <v>0</v>
      </c>
      <c r="M214" s="18">
        <f>download!M215</f>
        <v>0</v>
      </c>
      <c r="N214" s="18">
        <f>download!N215</f>
        <v>0</v>
      </c>
      <c r="O214" s="18">
        <f>download!O215</f>
        <v>0</v>
      </c>
      <c r="P214" s="18">
        <f>download!P215</f>
        <v>0</v>
      </c>
      <c r="Q214" s="18">
        <f>download!Q215</f>
        <v>0</v>
      </c>
      <c r="R214" s="18">
        <f>download!R215</f>
        <v>0</v>
      </c>
      <c r="S214" s="18">
        <f>download!S215</f>
        <v>-89.4</v>
      </c>
      <c r="T214" s="18">
        <f>download!T215</f>
        <v>0</v>
      </c>
      <c r="U214" s="18">
        <f>download!U215</f>
        <v>0</v>
      </c>
      <c r="V214" s="18">
        <f>download!V215</f>
        <v>0</v>
      </c>
      <c r="W214" s="18">
        <f>download!W215</f>
        <v>0</v>
      </c>
      <c r="X214" s="18">
        <f>download!X215</f>
        <v>0</v>
      </c>
      <c r="Y214" s="18">
        <f>download!Y215</f>
        <v>0</v>
      </c>
      <c r="Z214" s="18">
        <f>download!Z215</f>
        <v>0</v>
      </c>
      <c r="AA214" s="18">
        <f>download!AA215</f>
        <v>0</v>
      </c>
      <c r="AB214" s="18">
        <f>download!AB215</f>
        <v>0</v>
      </c>
      <c r="AC214" s="18">
        <f>download!AC215</f>
        <v>0</v>
      </c>
      <c r="AD214" s="18">
        <f>download!AD215</f>
        <v>0</v>
      </c>
      <c r="AE214" s="18">
        <f>download!AE215</f>
        <v>0</v>
      </c>
      <c r="AF214" s="18">
        <f>download!AF215</f>
        <v>0</v>
      </c>
      <c r="AG214" s="18">
        <f>download!AG215</f>
        <v>0</v>
      </c>
      <c r="AH214" s="18">
        <f>download!AH215</f>
        <v>0</v>
      </c>
      <c r="AI214" s="18">
        <f>download!AI215</f>
        <v>0</v>
      </c>
      <c r="AJ214" s="18">
        <f>download!AJ215</f>
        <v>0</v>
      </c>
      <c r="AK214" s="18">
        <f>download!AK215</f>
        <v>0</v>
      </c>
      <c r="AL214" s="18">
        <f>download!AL215</f>
        <v>0</v>
      </c>
      <c r="AM214" s="18">
        <f>download!AM215</f>
        <v>0</v>
      </c>
      <c r="AN214" s="18">
        <f>download!AN215</f>
        <v>0</v>
      </c>
      <c r="AO214" s="18">
        <f>download!AO215</f>
        <v>0</v>
      </c>
      <c r="AP214" s="18">
        <f>download!AP215</f>
        <v>0</v>
      </c>
      <c r="AQ214" s="18">
        <f>download!AQ215</f>
        <v>0</v>
      </c>
      <c r="AR214" s="18">
        <f>download!AR215</f>
        <v>0</v>
      </c>
      <c r="AS214" s="18">
        <f>download!AS215</f>
        <v>0</v>
      </c>
      <c r="AT214" s="18">
        <f>download!AT215</f>
        <v>0</v>
      </c>
      <c r="AU214" s="18">
        <f>download!AU215</f>
        <v>0</v>
      </c>
      <c r="AV214" s="18">
        <f>download!AV215</f>
        <v>0</v>
      </c>
      <c r="AW214" s="51">
        <f>download!AW214</f>
        <v>0</v>
      </c>
      <c r="AX214" s="18">
        <f>download!AX215</f>
        <v>0</v>
      </c>
      <c r="AY214" s="18">
        <f>download!AY215</f>
        <v>0</v>
      </c>
      <c r="AZ214" s="18"/>
      <c r="BA214" s="18"/>
      <c r="BB214" s="18"/>
      <c r="BC214" s="18"/>
      <c r="BD214" s="18"/>
      <c r="BE214" s="18"/>
      <c r="BF214" s="18"/>
      <c r="BG214" s="18"/>
    </row>
    <row r="215" spans="1:59" x14ac:dyDescent="0.2">
      <c r="A215" s="124" t="str">
        <f>download!A216</f>
        <v>Oct, 2013</v>
      </c>
      <c r="B215" s="18">
        <f>download!B216</f>
        <v>0</v>
      </c>
      <c r="C215" s="18">
        <f>download!C216</f>
        <v>149.30000000000001</v>
      </c>
      <c r="D215" s="18">
        <f>download!D216</f>
        <v>0</v>
      </c>
      <c r="E215" s="18">
        <f>download!E216</f>
        <v>0</v>
      </c>
      <c r="F215" s="18">
        <f>download!F216</f>
        <v>0</v>
      </c>
      <c r="G215" s="18">
        <f>download!G216</f>
        <v>0</v>
      </c>
      <c r="H215" s="18">
        <f>download!H216</f>
        <v>0</v>
      </c>
      <c r="I215" s="18">
        <f>download!I216</f>
        <v>0</v>
      </c>
      <c r="J215" s="18">
        <f>download!J216</f>
        <v>0</v>
      </c>
      <c r="K215" s="18">
        <f>download!K216</f>
        <v>0</v>
      </c>
      <c r="L215" s="18">
        <f>download!L216</f>
        <v>0</v>
      </c>
      <c r="M215" s="18">
        <f>download!M216</f>
        <v>0</v>
      </c>
      <c r="N215" s="18">
        <f>download!N216</f>
        <v>0</v>
      </c>
      <c r="O215" s="18">
        <f>download!O216</f>
        <v>0</v>
      </c>
      <c r="P215" s="18">
        <f>download!P216</f>
        <v>0</v>
      </c>
      <c r="Q215" s="18">
        <f>download!Q216</f>
        <v>0</v>
      </c>
      <c r="R215" s="18">
        <f>download!R216</f>
        <v>0</v>
      </c>
      <c r="S215" s="18">
        <f>download!S216</f>
        <v>-23.5</v>
      </c>
      <c r="T215" s="18">
        <f>download!T216</f>
        <v>0</v>
      </c>
      <c r="U215" s="18">
        <f>download!U216</f>
        <v>0</v>
      </c>
      <c r="V215" s="18">
        <f>download!V216</f>
        <v>0</v>
      </c>
      <c r="W215" s="18">
        <f>download!W216</f>
        <v>0</v>
      </c>
      <c r="X215" s="18">
        <f>download!X216</f>
        <v>0</v>
      </c>
      <c r="Y215" s="18">
        <f>download!Y216</f>
        <v>0</v>
      </c>
      <c r="Z215" s="18">
        <f>download!Z216</f>
        <v>0</v>
      </c>
      <c r="AA215" s="18">
        <f>download!AA216</f>
        <v>0</v>
      </c>
      <c r="AB215" s="18">
        <f>download!AB216</f>
        <v>0</v>
      </c>
      <c r="AC215" s="18">
        <f>download!AC216</f>
        <v>0</v>
      </c>
      <c r="AD215" s="18">
        <f>download!AD216</f>
        <v>0</v>
      </c>
      <c r="AE215" s="18">
        <f>download!AE216</f>
        <v>0</v>
      </c>
      <c r="AF215" s="18">
        <f>download!AF216</f>
        <v>0</v>
      </c>
      <c r="AG215" s="18">
        <f>download!AG216</f>
        <v>0</v>
      </c>
      <c r="AH215" s="18">
        <f>download!AH216</f>
        <v>0</v>
      </c>
      <c r="AI215" s="18">
        <f>download!AI216</f>
        <v>0</v>
      </c>
      <c r="AJ215" s="18">
        <f>download!AJ216</f>
        <v>0</v>
      </c>
      <c r="AK215" s="18">
        <f>download!AK216</f>
        <v>0</v>
      </c>
      <c r="AL215" s="18">
        <f>download!AL216</f>
        <v>0</v>
      </c>
      <c r="AM215" s="18">
        <f>download!AM216</f>
        <v>0</v>
      </c>
      <c r="AN215" s="18">
        <f>download!AN216</f>
        <v>0</v>
      </c>
      <c r="AO215" s="18">
        <f>download!AO216</f>
        <v>0</v>
      </c>
      <c r="AP215" s="18">
        <f>download!AP216</f>
        <v>0</v>
      </c>
      <c r="AQ215" s="18">
        <f>download!AQ216</f>
        <v>0</v>
      </c>
      <c r="AR215" s="18">
        <f>download!AR216</f>
        <v>0</v>
      </c>
      <c r="AS215" s="18">
        <f>download!AS216</f>
        <v>0</v>
      </c>
      <c r="AT215" s="18">
        <f>download!AT216</f>
        <v>0</v>
      </c>
      <c r="AU215" s="18">
        <f>download!AU216</f>
        <v>0</v>
      </c>
      <c r="AV215" s="18">
        <f>download!AV216</f>
        <v>0</v>
      </c>
      <c r="AW215" s="51">
        <f>download!AW215</f>
        <v>0</v>
      </c>
      <c r="AX215" s="18">
        <f>download!AX216</f>
        <v>0</v>
      </c>
      <c r="AY215" s="18">
        <f>download!AY216</f>
        <v>0</v>
      </c>
      <c r="AZ215" s="18"/>
      <c r="BA215" s="18"/>
      <c r="BB215" s="18"/>
      <c r="BC215" s="18"/>
      <c r="BD215" s="18"/>
      <c r="BE215" s="18"/>
      <c r="BF215" s="18"/>
      <c r="BG215" s="18"/>
    </row>
    <row r="216" spans="1:59" x14ac:dyDescent="0.2">
      <c r="A216" s="124" t="str">
        <f>download!A217</f>
        <v>Nov, 2013</v>
      </c>
      <c r="B216" s="18">
        <f>download!B217</f>
        <v>0</v>
      </c>
      <c r="C216" s="18">
        <f>download!C217</f>
        <v>152.30000000000001</v>
      </c>
      <c r="D216" s="18">
        <f>download!D217</f>
        <v>0</v>
      </c>
      <c r="E216" s="18">
        <f>download!E217</f>
        <v>0</v>
      </c>
      <c r="F216" s="18">
        <f>download!F217</f>
        <v>0</v>
      </c>
      <c r="G216" s="18">
        <f>download!G217</f>
        <v>0</v>
      </c>
      <c r="H216" s="18">
        <f>download!H217</f>
        <v>0</v>
      </c>
      <c r="I216" s="18">
        <f>download!I217</f>
        <v>0</v>
      </c>
      <c r="J216" s="18">
        <f>download!J217</f>
        <v>0</v>
      </c>
      <c r="K216" s="18">
        <f>download!K217</f>
        <v>0</v>
      </c>
      <c r="L216" s="18">
        <f>download!L217</f>
        <v>0</v>
      </c>
      <c r="M216" s="18">
        <f>download!M217</f>
        <v>0</v>
      </c>
      <c r="N216" s="18">
        <f>download!N217</f>
        <v>0</v>
      </c>
      <c r="O216" s="18">
        <f>download!O217</f>
        <v>0</v>
      </c>
      <c r="P216" s="18">
        <f>download!P217</f>
        <v>0</v>
      </c>
      <c r="Q216" s="18">
        <f>download!Q217</f>
        <v>0</v>
      </c>
      <c r="R216" s="18">
        <f>download!R217</f>
        <v>0</v>
      </c>
      <c r="S216" s="18">
        <f>download!S217</f>
        <v>-88.5</v>
      </c>
      <c r="T216" s="18">
        <f>download!T217</f>
        <v>0</v>
      </c>
      <c r="U216" s="18">
        <f>download!U217</f>
        <v>0</v>
      </c>
      <c r="V216" s="18">
        <f>download!V217</f>
        <v>0</v>
      </c>
      <c r="W216" s="18">
        <f>download!W217</f>
        <v>0</v>
      </c>
      <c r="X216" s="18">
        <f>download!X217</f>
        <v>0</v>
      </c>
      <c r="Y216" s="18">
        <f>download!Y217</f>
        <v>0</v>
      </c>
      <c r="Z216" s="18">
        <f>download!Z217</f>
        <v>0</v>
      </c>
      <c r="AA216" s="18">
        <f>download!AA217</f>
        <v>0</v>
      </c>
      <c r="AB216" s="18">
        <f>download!AB217</f>
        <v>0</v>
      </c>
      <c r="AC216" s="18">
        <f>download!AC217</f>
        <v>0</v>
      </c>
      <c r="AD216" s="18">
        <f>download!AD217</f>
        <v>0</v>
      </c>
      <c r="AE216" s="18">
        <f>download!AE217</f>
        <v>0</v>
      </c>
      <c r="AF216" s="18">
        <f>download!AF217</f>
        <v>0</v>
      </c>
      <c r="AG216" s="18">
        <f>download!AG217</f>
        <v>0</v>
      </c>
      <c r="AH216" s="18">
        <f>download!AH217</f>
        <v>0</v>
      </c>
      <c r="AI216" s="18">
        <f>download!AI217</f>
        <v>0</v>
      </c>
      <c r="AJ216" s="18">
        <f>download!AJ217</f>
        <v>0</v>
      </c>
      <c r="AK216" s="18">
        <f>download!AK217</f>
        <v>0</v>
      </c>
      <c r="AL216" s="18">
        <f>download!AL217</f>
        <v>0</v>
      </c>
      <c r="AM216" s="18">
        <f>download!AM217</f>
        <v>0</v>
      </c>
      <c r="AN216" s="18">
        <f>download!AN217</f>
        <v>0</v>
      </c>
      <c r="AO216" s="18">
        <f>download!AO217</f>
        <v>0</v>
      </c>
      <c r="AP216" s="18">
        <f>download!AP217</f>
        <v>0</v>
      </c>
      <c r="AQ216" s="18">
        <f>download!AQ217</f>
        <v>0</v>
      </c>
      <c r="AR216" s="18">
        <f>download!AR217</f>
        <v>0</v>
      </c>
      <c r="AS216" s="18">
        <f>download!AS217</f>
        <v>0</v>
      </c>
      <c r="AT216" s="18">
        <f>download!AT217</f>
        <v>0</v>
      </c>
      <c r="AU216" s="18">
        <f>download!AU217</f>
        <v>0</v>
      </c>
      <c r="AV216" s="18">
        <f>download!AV217</f>
        <v>0</v>
      </c>
      <c r="AW216" s="51">
        <f>download!AW216</f>
        <v>0</v>
      </c>
      <c r="AX216" s="18">
        <f>download!AX217</f>
        <v>0</v>
      </c>
      <c r="AY216" s="18">
        <f>download!AY217</f>
        <v>0</v>
      </c>
      <c r="AZ216" s="18"/>
      <c r="BA216" s="18"/>
      <c r="BB216" s="18"/>
      <c r="BC216" s="18"/>
      <c r="BD216" s="18"/>
      <c r="BE216" s="18"/>
      <c r="BF216" s="18"/>
      <c r="BG216" s="18"/>
    </row>
    <row r="217" spans="1:59" x14ac:dyDescent="0.2">
      <c r="A217" s="124" t="str">
        <f>download!A218</f>
        <v>Dec, 2013</v>
      </c>
      <c r="B217" s="18">
        <f>download!B218</f>
        <v>0</v>
      </c>
      <c r="C217" s="18">
        <f>download!C218</f>
        <v>156.6</v>
      </c>
      <c r="D217" s="18">
        <f>download!D218</f>
        <v>0</v>
      </c>
      <c r="E217" s="18">
        <f>download!E218</f>
        <v>0</v>
      </c>
      <c r="F217" s="18">
        <f>download!F218</f>
        <v>0</v>
      </c>
      <c r="G217" s="18">
        <f>download!G218</f>
        <v>0</v>
      </c>
      <c r="H217" s="18">
        <f>download!H218</f>
        <v>0</v>
      </c>
      <c r="I217" s="18">
        <f>download!I218</f>
        <v>0</v>
      </c>
      <c r="J217" s="18">
        <f>download!J218</f>
        <v>0</v>
      </c>
      <c r="K217" s="18">
        <f>download!K218</f>
        <v>0</v>
      </c>
      <c r="L217" s="18">
        <f>download!L218</f>
        <v>0</v>
      </c>
      <c r="M217" s="18">
        <f>download!M218</f>
        <v>0</v>
      </c>
      <c r="N217" s="18">
        <f>download!N218</f>
        <v>0</v>
      </c>
      <c r="O217" s="18">
        <f>download!O218</f>
        <v>0</v>
      </c>
      <c r="P217" s="18">
        <f>download!P218</f>
        <v>0</v>
      </c>
      <c r="Q217" s="18">
        <f>download!Q218</f>
        <v>0</v>
      </c>
      <c r="R217" s="18">
        <f>download!R218</f>
        <v>0</v>
      </c>
      <c r="S217" s="18">
        <f>download!S218</f>
        <v>-90.9</v>
      </c>
      <c r="T217" s="18">
        <f>download!T218</f>
        <v>0</v>
      </c>
      <c r="U217" s="18">
        <f>download!U218</f>
        <v>0</v>
      </c>
      <c r="V217" s="18">
        <f>download!V218</f>
        <v>0</v>
      </c>
      <c r="W217" s="18">
        <f>download!W218</f>
        <v>0</v>
      </c>
      <c r="X217" s="18">
        <f>download!X218</f>
        <v>0</v>
      </c>
      <c r="Y217" s="18">
        <f>download!Y218</f>
        <v>0</v>
      </c>
      <c r="Z217" s="18">
        <f>download!Z218</f>
        <v>0</v>
      </c>
      <c r="AA217" s="18">
        <f>download!AA218</f>
        <v>0</v>
      </c>
      <c r="AB217" s="18">
        <f>download!AB218</f>
        <v>0</v>
      </c>
      <c r="AC217" s="18">
        <f>download!AC218</f>
        <v>0</v>
      </c>
      <c r="AD217" s="18">
        <f>download!AD218</f>
        <v>0</v>
      </c>
      <c r="AE217" s="18">
        <f>download!AE218</f>
        <v>0</v>
      </c>
      <c r="AF217" s="18">
        <f>download!AF218</f>
        <v>0</v>
      </c>
      <c r="AG217" s="18">
        <f>download!AG218</f>
        <v>0</v>
      </c>
      <c r="AH217" s="18">
        <f>download!AH218</f>
        <v>0</v>
      </c>
      <c r="AI217" s="18">
        <f>download!AI218</f>
        <v>0</v>
      </c>
      <c r="AJ217" s="18">
        <f>download!AJ218</f>
        <v>0</v>
      </c>
      <c r="AK217" s="18">
        <f>download!AK218</f>
        <v>0</v>
      </c>
      <c r="AL217" s="18">
        <f>download!AL218</f>
        <v>0</v>
      </c>
      <c r="AM217" s="18">
        <f>download!AM218</f>
        <v>0</v>
      </c>
      <c r="AN217" s="18">
        <f>download!AN218</f>
        <v>0</v>
      </c>
      <c r="AO217" s="18">
        <f>download!AO218</f>
        <v>0</v>
      </c>
      <c r="AP217" s="18">
        <f>download!AP218</f>
        <v>0</v>
      </c>
      <c r="AQ217" s="18">
        <f>download!AQ218</f>
        <v>0</v>
      </c>
      <c r="AR217" s="18">
        <f>download!AR218</f>
        <v>0</v>
      </c>
      <c r="AS217" s="18">
        <f>download!AS218</f>
        <v>0</v>
      </c>
      <c r="AT217" s="18">
        <f>download!AT218</f>
        <v>0</v>
      </c>
      <c r="AU217" s="18">
        <f>download!AU218</f>
        <v>0</v>
      </c>
      <c r="AV217" s="18">
        <f>download!AV218</f>
        <v>0</v>
      </c>
      <c r="AW217" s="51">
        <f>download!AW217</f>
        <v>0</v>
      </c>
      <c r="AX217" s="18">
        <f>download!AX218</f>
        <v>0</v>
      </c>
      <c r="AY217" s="18">
        <f>download!AY218</f>
        <v>0</v>
      </c>
      <c r="AZ217" s="18"/>
      <c r="BA217" s="18"/>
      <c r="BB217" s="18"/>
      <c r="BC217" s="18"/>
      <c r="BD217" s="18"/>
      <c r="BE217" s="18"/>
      <c r="BF217" s="18"/>
      <c r="BG217" s="18"/>
    </row>
    <row r="218" spans="1:59" x14ac:dyDescent="0.2">
      <c r="A218" s="124" t="str">
        <f>download!A219</f>
        <v>Jan, 2014</v>
      </c>
      <c r="B218" s="18">
        <f>download!B219</f>
        <v>0</v>
      </c>
      <c r="C218" s="18">
        <f>download!C219</f>
        <v>155.69999999999999</v>
      </c>
      <c r="D218" s="18">
        <f>download!D219</f>
        <v>0</v>
      </c>
      <c r="E218" s="18">
        <f>download!E219</f>
        <v>0</v>
      </c>
      <c r="F218" s="18">
        <f>download!F219</f>
        <v>0</v>
      </c>
      <c r="G218" s="18">
        <f>download!G219</f>
        <v>0</v>
      </c>
      <c r="H218" s="18">
        <f>download!H219</f>
        <v>0</v>
      </c>
      <c r="I218" s="18">
        <f>download!I219</f>
        <v>0</v>
      </c>
      <c r="J218" s="18">
        <f>download!J219</f>
        <v>0</v>
      </c>
      <c r="K218" s="18">
        <f>download!K219</f>
        <v>0</v>
      </c>
      <c r="L218" s="18">
        <f>download!L219</f>
        <v>0</v>
      </c>
      <c r="M218" s="18">
        <f>download!M219</f>
        <v>0</v>
      </c>
      <c r="N218" s="18">
        <f>download!N219</f>
        <v>0</v>
      </c>
      <c r="O218" s="18">
        <f>download!O219</f>
        <v>0</v>
      </c>
      <c r="P218" s="18">
        <f>download!P219</f>
        <v>0</v>
      </c>
      <c r="Q218" s="18">
        <f>download!Q219</f>
        <v>0</v>
      </c>
      <c r="R218" s="18">
        <f>download!R219</f>
        <v>0</v>
      </c>
      <c r="S218" s="18">
        <f>download!S219</f>
        <v>-90.4</v>
      </c>
      <c r="T218" s="18">
        <f>download!T219</f>
        <v>0</v>
      </c>
      <c r="U218" s="18">
        <f>download!U219</f>
        <v>0</v>
      </c>
      <c r="V218" s="18">
        <f>download!V219</f>
        <v>0</v>
      </c>
      <c r="W218" s="18">
        <f>download!W219</f>
        <v>0</v>
      </c>
      <c r="X218" s="18">
        <f>download!X219</f>
        <v>0</v>
      </c>
      <c r="Y218" s="18">
        <f>download!Y219</f>
        <v>0</v>
      </c>
      <c r="Z218" s="18">
        <f>download!Z219</f>
        <v>0</v>
      </c>
      <c r="AA218" s="18">
        <f>download!AA219</f>
        <v>0</v>
      </c>
      <c r="AB218" s="18">
        <f>download!AB219</f>
        <v>0</v>
      </c>
      <c r="AC218" s="18">
        <f>download!AC219</f>
        <v>0</v>
      </c>
      <c r="AD218" s="18">
        <f>download!AD219</f>
        <v>0</v>
      </c>
      <c r="AE218" s="18">
        <f>download!AE219</f>
        <v>0</v>
      </c>
      <c r="AF218" s="18">
        <f>download!AF219</f>
        <v>0</v>
      </c>
      <c r="AG218" s="18">
        <f>download!AG219</f>
        <v>0</v>
      </c>
      <c r="AH218" s="18">
        <f>download!AH219</f>
        <v>0</v>
      </c>
      <c r="AI218" s="18">
        <f>download!AI219</f>
        <v>0</v>
      </c>
      <c r="AJ218" s="18">
        <f>download!AJ219</f>
        <v>0</v>
      </c>
      <c r="AK218" s="18">
        <f>download!AK219</f>
        <v>0</v>
      </c>
      <c r="AL218" s="18">
        <f>download!AL219</f>
        <v>0</v>
      </c>
      <c r="AM218" s="18">
        <f>download!AM219</f>
        <v>0</v>
      </c>
      <c r="AN218" s="18">
        <f>download!AN219</f>
        <v>0</v>
      </c>
      <c r="AO218" s="18">
        <f>download!AO219</f>
        <v>0</v>
      </c>
      <c r="AP218" s="18">
        <f>download!AP219</f>
        <v>0</v>
      </c>
      <c r="AQ218" s="18">
        <f>download!AQ219</f>
        <v>0</v>
      </c>
      <c r="AR218" s="18">
        <f>download!AR219</f>
        <v>0</v>
      </c>
      <c r="AS218" s="18">
        <f>download!AS219</f>
        <v>0</v>
      </c>
      <c r="AT218" s="18">
        <f>download!AT219</f>
        <v>0</v>
      </c>
      <c r="AU218" s="18">
        <f>download!AU219</f>
        <v>0</v>
      </c>
      <c r="AV218" s="18">
        <f>download!AV219</f>
        <v>0</v>
      </c>
      <c r="AW218" s="51">
        <f>download!AW218</f>
        <v>0</v>
      </c>
      <c r="AX218" s="18">
        <f>download!AX219</f>
        <v>0</v>
      </c>
      <c r="AY218" s="18">
        <f>download!AY219</f>
        <v>0</v>
      </c>
      <c r="AZ218" s="18"/>
      <c r="BA218" s="18"/>
      <c r="BB218" s="18"/>
      <c r="BC218" s="18"/>
      <c r="BD218" s="18"/>
      <c r="BE218" s="18"/>
      <c r="BF218" s="18"/>
      <c r="BG218" s="18"/>
    </row>
    <row r="219" spans="1:59" x14ac:dyDescent="0.2">
      <c r="A219" s="124" t="str">
        <f>download!A220</f>
        <v>Feb, 2014</v>
      </c>
      <c r="B219" s="18">
        <f>download!B220</f>
        <v>0</v>
      </c>
      <c r="C219" s="18">
        <f>download!C220</f>
        <v>139.80000000000001</v>
      </c>
      <c r="D219" s="18">
        <f>download!D220</f>
        <v>0</v>
      </c>
      <c r="E219" s="18">
        <f>download!E220</f>
        <v>0</v>
      </c>
      <c r="F219" s="18">
        <f>download!F220</f>
        <v>0</v>
      </c>
      <c r="G219" s="18">
        <f>download!G220</f>
        <v>0</v>
      </c>
      <c r="H219" s="18">
        <f>download!H220</f>
        <v>0</v>
      </c>
      <c r="I219" s="18">
        <f>download!I220</f>
        <v>0</v>
      </c>
      <c r="J219" s="18">
        <f>download!J220</f>
        <v>0</v>
      </c>
      <c r="K219" s="18">
        <f>download!K220</f>
        <v>0</v>
      </c>
      <c r="L219" s="18">
        <f>download!L220</f>
        <v>0</v>
      </c>
      <c r="M219" s="18">
        <f>download!M220</f>
        <v>0</v>
      </c>
      <c r="N219" s="18">
        <f>download!N220</f>
        <v>0</v>
      </c>
      <c r="O219" s="18">
        <f>download!O220</f>
        <v>0</v>
      </c>
      <c r="P219" s="18">
        <f>download!P220</f>
        <v>0</v>
      </c>
      <c r="Q219" s="18">
        <f>download!Q220</f>
        <v>0</v>
      </c>
      <c r="R219" s="18">
        <f>download!R220</f>
        <v>0</v>
      </c>
      <c r="S219" s="18">
        <f>download!S220</f>
        <v>-81.2</v>
      </c>
      <c r="T219" s="18">
        <f>download!T220</f>
        <v>0</v>
      </c>
      <c r="U219" s="18">
        <f>download!U220</f>
        <v>0</v>
      </c>
      <c r="V219" s="18">
        <f>download!V220</f>
        <v>0</v>
      </c>
      <c r="W219" s="18">
        <f>download!W220</f>
        <v>0</v>
      </c>
      <c r="X219" s="18">
        <f>download!X220</f>
        <v>0</v>
      </c>
      <c r="Y219" s="18">
        <f>download!Y220</f>
        <v>0</v>
      </c>
      <c r="Z219" s="18">
        <f>download!Z220</f>
        <v>0</v>
      </c>
      <c r="AA219" s="18">
        <f>download!AA220</f>
        <v>0</v>
      </c>
      <c r="AB219" s="18">
        <f>download!AB220</f>
        <v>0</v>
      </c>
      <c r="AC219" s="18">
        <f>download!AC220</f>
        <v>0</v>
      </c>
      <c r="AD219" s="18">
        <f>download!AD220</f>
        <v>0</v>
      </c>
      <c r="AE219" s="18">
        <f>download!AE220</f>
        <v>0</v>
      </c>
      <c r="AF219" s="18">
        <f>download!AF220</f>
        <v>0</v>
      </c>
      <c r="AG219" s="18">
        <f>download!AG220</f>
        <v>0</v>
      </c>
      <c r="AH219" s="18">
        <f>download!AH220</f>
        <v>0</v>
      </c>
      <c r="AI219" s="18">
        <f>download!AI220</f>
        <v>0</v>
      </c>
      <c r="AJ219" s="18">
        <f>download!AJ220</f>
        <v>0</v>
      </c>
      <c r="AK219" s="18">
        <f>download!AK220</f>
        <v>0</v>
      </c>
      <c r="AL219" s="18">
        <f>download!AL220</f>
        <v>0</v>
      </c>
      <c r="AM219" s="18">
        <f>download!AM220</f>
        <v>0</v>
      </c>
      <c r="AN219" s="18">
        <f>download!AN220</f>
        <v>0</v>
      </c>
      <c r="AO219" s="18">
        <f>download!AO220</f>
        <v>0</v>
      </c>
      <c r="AP219" s="18">
        <f>download!AP220</f>
        <v>0</v>
      </c>
      <c r="AQ219" s="18">
        <f>download!AQ220</f>
        <v>0</v>
      </c>
      <c r="AR219" s="18">
        <f>download!AR220</f>
        <v>0</v>
      </c>
      <c r="AS219" s="18">
        <f>download!AS220</f>
        <v>0</v>
      </c>
      <c r="AT219" s="18">
        <f>download!AT220</f>
        <v>0</v>
      </c>
      <c r="AU219" s="18">
        <f>download!AU220</f>
        <v>0</v>
      </c>
      <c r="AV219" s="18">
        <f>download!AV220</f>
        <v>0</v>
      </c>
      <c r="AW219" s="51">
        <f>download!AW219</f>
        <v>0</v>
      </c>
      <c r="AX219" s="18">
        <f>download!AX220</f>
        <v>0</v>
      </c>
      <c r="AY219" s="18">
        <f>download!AY220</f>
        <v>0</v>
      </c>
      <c r="AZ219" s="18"/>
      <c r="BA219" s="18"/>
      <c r="BB219" s="18"/>
      <c r="BC219" s="18"/>
      <c r="BD219" s="18"/>
      <c r="BE219" s="18"/>
      <c r="BF219" s="18"/>
      <c r="BG219" s="18"/>
    </row>
    <row r="220" spans="1:59" x14ac:dyDescent="0.2">
      <c r="A220" s="124" t="str">
        <f>download!A221</f>
        <v>Mar, 2014</v>
      </c>
      <c r="B220" s="18">
        <f>download!B221</f>
        <v>0</v>
      </c>
      <c r="C220" s="18">
        <f>download!C221</f>
        <v>154</v>
      </c>
      <c r="D220" s="18">
        <f>download!D221</f>
        <v>0</v>
      </c>
      <c r="E220" s="18">
        <f>download!E221</f>
        <v>0</v>
      </c>
      <c r="F220" s="18">
        <f>download!F221</f>
        <v>0</v>
      </c>
      <c r="G220" s="18">
        <f>download!G221</f>
        <v>0</v>
      </c>
      <c r="H220" s="18">
        <f>download!H221</f>
        <v>0</v>
      </c>
      <c r="I220" s="18">
        <f>download!I221</f>
        <v>0</v>
      </c>
      <c r="J220" s="18">
        <f>download!J221</f>
        <v>0</v>
      </c>
      <c r="K220" s="18">
        <f>download!K221</f>
        <v>0</v>
      </c>
      <c r="L220" s="18">
        <f>download!L221</f>
        <v>0</v>
      </c>
      <c r="M220" s="18">
        <f>download!M221</f>
        <v>0</v>
      </c>
      <c r="N220" s="18">
        <f>download!N221</f>
        <v>0</v>
      </c>
      <c r="O220" s="18">
        <f>download!O221</f>
        <v>0</v>
      </c>
      <c r="P220" s="18">
        <f>download!P221</f>
        <v>0</v>
      </c>
      <c r="Q220" s="18">
        <f>download!Q221</f>
        <v>0</v>
      </c>
      <c r="R220" s="18">
        <f>download!R221</f>
        <v>0</v>
      </c>
      <c r="S220" s="18">
        <f>download!S221</f>
        <v>-89.5</v>
      </c>
      <c r="T220" s="18">
        <f>download!T221</f>
        <v>0</v>
      </c>
      <c r="U220" s="18">
        <f>download!U221</f>
        <v>0</v>
      </c>
      <c r="V220" s="18">
        <f>download!V221</f>
        <v>0</v>
      </c>
      <c r="W220" s="18">
        <f>download!W221</f>
        <v>0</v>
      </c>
      <c r="X220" s="18">
        <f>download!X221</f>
        <v>0</v>
      </c>
      <c r="Y220" s="18">
        <f>download!Y221</f>
        <v>0</v>
      </c>
      <c r="Z220" s="18">
        <f>download!Z221</f>
        <v>0</v>
      </c>
      <c r="AA220" s="18">
        <f>download!AA221</f>
        <v>0</v>
      </c>
      <c r="AB220" s="18">
        <f>download!AB221</f>
        <v>0</v>
      </c>
      <c r="AC220" s="18">
        <f>download!AC221</f>
        <v>0</v>
      </c>
      <c r="AD220" s="18">
        <f>download!AD221</f>
        <v>0</v>
      </c>
      <c r="AE220" s="18">
        <f>download!AE221</f>
        <v>0</v>
      </c>
      <c r="AF220" s="18">
        <f>download!AF221</f>
        <v>0</v>
      </c>
      <c r="AG220" s="18">
        <f>download!AG221</f>
        <v>0</v>
      </c>
      <c r="AH220" s="18">
        <f>download!AH221</f>
        <v>0</v>
      </c>
      <c r="AI220" s="18">
        <f>download!AI221</f>
        <v>0</v>
      </c>
      <c r="AJ220" s="18">
        <f>download!AJ221</f>
        <v>0</v>
      </c>
      <c r="AK220" s="18">
        <f>download!AK221</f>
        <v>0</v>
      </c>
      <c r="AL220" s="18">
        <f>download!AL221</f>
        <v>0</v>
      </c>
      <c r="AM220" s="18">
        <f>download!AM221</f>
        <v>0</v>
      </c>
      <c r="AN220" s="18">
        <f>download!AN221</f>
        <v>0</v>
      </c>
      <c r="AO220" s="18">
        <f>download!AO221</f>
        <v>0</v>
      </c>
      <c r="AP220" s="18">
        <f>download!AP221</f>
        <v>0</v>
      </c>
      <c r="AQ220" s="18">
        <f>download!AQ221</f>
        <v>0</v>
      </c>
      <c r="AR220" s="18">
        <f>download!AR221</f>
        <v>0</v>
      </c>
      <c r="AS220" s="18">
        <f>download!AS221</f>
        <v>0</v>
      </c>
      <c r="AT220" s="18">
        <f>download!AT221</f>
        <v>0</v>
      </c>
      <c r="AU220" s="18">
        <f>download!AU221</f>
        <v>0</v>
      </c>
      <c r="AV220" s="18">
        <f>download!AV221</f>
        <v>0</v>
      </c>
      <c r="AW220" s="51">
        <f>download!AW220</f>
        <v>0</v>
      </c>
      <c r="AX220" s="18">
        <f>download!AX221</f>
        <v>0</v>
      </c>
      <c r="AY220" s="18">
        <f>download!AY221</f>
        <v>0</v>
      </c>
      <c r="AZ220" s="18"/>
      <c r="BA220" s="18"/>
      <c r="BB220" s="18"/>
      <c r="BC220" s="18"/>
      <c r="BD220" s="18"/>
      <c r="BE220" s="18"/>
      <c r="BF220" s="18"/>
      <c r="BG220" s="18"/>
    </row>
    <row r="221" spans="1:59" x14ac:dyDescent="0.2">
      <c r="A221" s="124" t="str">
        <f>download!A222</f>
        <v>Apr, 2014</v>
      </c>
      <c r="B221" s="18">
        <f>download!B222</f>
        <v>0</v>
      </c>
      <c r="C221" s="18">
        <f>download!C222</f>
        <v>148.19999999999999</v>
      </c>
      <c r="D221" s="18">
        <f>download!D222</f>
        <v>0</v>
      </c>
      <c r="E221" s="18">
        <f>download!E222</f>
        <v>0</v>
      </c>
      <c r="F221" s="18">
        <f>download!F222</f>
        <v>0</v>
      </c>
      <c r="G221" s="18">
        <f>download!G222</f>
        <v>0</v>
      </c>
      <c r="H221" s="18">
        <f>download!H222</f>
        <v>0</v>
      </c>
      <c r="I221" s="18">
        <f>download!I222</f>
        <v>0</v>
      </c>
      <c r="J221" s="18">
        <f>download!J222</f>
        <v>0</v>
      </c>
      <c r="K221" s="18">
        <f>download!K222</f>
        <v>0</v>
      </c>
      <c r="L221" s="18">
        <f>download!L222</f>
        <v>0</v>
      </c>
      <c r="M221" s="18">
        <f>download!M222</f>
        <v>0</v>
      </c>
      <c r="N221" s="18">
        <f>download!N222</f>
        <v>0</v>
      </c>
      <c r="O221" s="18">
        <f>download!O222</f>
        <v>0</v>
      </c>
      <c r="P221" s="18">
        <f>download!P222</f>
        <v>0</v>
      </c>
      <c r="Q221" s="18">
        <f>download!Q222</f>
        <v>0</v>
      </c>
      <c r="R221" s="18">
        <f>download!R222</f>
        <v>0</v>
      </c>
      <c r="S221" s="18">
        <f>download!S222</f>
        <v>-86.1</v>
      </c>
      <c r="T221" s="18">
        <f>download!T222</f>
        <v>0</v>
      </c>
      <c r="U221" s="18">
        <f>download!U222</f>
        <v>0</v>
      </c>
      <c r="V221" s="18">
        <f>download!V222</f>
        <v>0</v>
      </c>
      <c r="W221" s="18">
        <f>download!W222</f>
        <v>0</v>
      </c>
      <c r="X221" s="18">
        <f>download!X222</f>
        <v>0</v>
      </c>
      <c r="Y221" s="18">
        <f>download!Y222</f>
        <v>0</v>
      </c>
      <c r="Z221" s="18">
        <f>download!Z222</f>
        <v>0</v>
      </c>
      <c r="AA221" s="18">
        <f>download!AA222</f>
        <v>0</v>
      </c>
      <c r="AB221" s="18">
        <f>download!AB222</f>
        <v>0</v>
      </c>
      <c r="AC221" s="18">
        <f>download!AC222</f>
        <v>0</v>
      </c>
      <c r="AD221" s="18">
        <f>download!AD222</f>
        <v>0</v>
      </c>
      <c r="AE221" s="18">
        <f>download!AE222</f>
        <v>0</v>
      </c>
      <c r="AF221" s="18">
        <f>download!AF222</f>
        <v>0</v>
      </c>
      <c r="AG221" s="18">
        <f>download!AG222</f>
        <v>0</v>
      </c>
      <c r="AH221" s="18">
        <f>download!AH222</f>
        <v>0</v>
      </c>
      <c r="AI221" s="18">
        <f>download!AI222</f>
        <v>0</v>
      </c>
      <c r="AJ221" s="18">
        <f>download!AJ222</f>
        <v>0</v>
      </c>
      <c r="AK221" s="18">
        <f>download!AK222</f>
        <v>0</v>
      </c>
      <c r="AL221" s="18">
        <f>download!AL222</f>
        <v>0</v>
      </c>
      <c r="AM221" s="18">
        <f>download!AM222</f>
        <v>0</v>
      </c>
      <c r="AN221" s="18">
        <f>download!AN222</f>
        <v>0</v>
      </c>
      <c r="AO221" s="18">
        <f>download!AO222</f>
        <v>0</v>
      </c>
      <c r="AP221" s="18">
        <f>download!AP222</f>
        <v>0</v>
      </c>
      <c r="AQ221" s="18">
        <f>download!AQ222</f>
        <v>0</v>
      </c>
      <c r="AR221" s="18">
        <f>download!AR222</f>
        <v>0</v>
      </c>
      <c r="AS221" s="18">
        <f>download!AS222</f>
        <v>0</v>
      </c>
      <c r="AT221" s="18">
        <f>download!AT222</f>
        <v>0</v>
      </c>
      <c r="AU221" s="18">
        <f>download!AU222</f>
        <v>0</v>
      </c>
      <c r="AV221" s="18">
        <f>download!AV222</f>
        <v>0</v>
      </c>
      <c r="AW221" s="51">
        <f>download!AW221</f>
        <v>0</v>
      </c>
      <c r="AX221" s="18">
        <f>download!AX222</f>
        <v>0</v>
      </c>
      <c r="AY221" s="18">
        <f>download!AY222</f>
        <v>0</v>
      </c>
      <c r="AZ221" s="18"/>
      <c r="BA221" s="18"/>
      <c r="BB221" s="18"/>
      <c r="BC221" s="18"/>
      <c r="BD221" s="18"/>
      <c r="BE221" s="18"/>
      <c r="BF221" s="18"/>
      <c r="BG221" s="18"/>
    </row>
    <row r="222" spans="1:59" x14ac:dyDescent="0.2">
      <c r="A222" s="124" t="str">
        <f>download!A223</f>
        <v>May, 2014</v>
      </c>
      <c r="B222" s="18">
        <f>download!B223</f>
        <v>0</v>
      </c>
      <c r="C222" s="18">
        <f>download!C223</f>
        <v>143.69999999999999</v>
      </c>
      <c r="D222" s="18">
        <f>download!D223</f>
        <v>0</v>
      </c>
      <c r="E222" s="18">
        <f>download!E223</f>
        <v>0</v>
      </c>
      <c r="F222" s="18">
        <f>download!F223</f>
        <v>0</v>
      </c>
      <c r="G222" s="18">
        <f>download!G223</f>
        <v>0</v>
      </c>
      <c r="H222" s="18">
        <f>download!H223</f>
        <v>0</v>
      </c>
      <c r="I222" s="18">
        <f>download!I223</f>
        <v>0</v>
      </c>
      <c r="J222" s="18">
        <f>download!J223</f>
        <v>0</v>
      </c>
      <c r="K222" s="18">
        <f>download!K223</f>
        <v>0</v>
      </c>
      <c r="L222" s="18">
        <f>download!L223</f>
        <v>0</v>
      </c>
      <c r="M222" s="18">
        <f>download!M223</f>
        <v>0</v>
      </c>
      <c r="N222" s="18">
        <f>download!N223</f>
        <v>0</v>
      </c>
      <c r="O222" s="18">
        <f>download!O223</f>
        <v>0</v>
      </c>
      <c r="P222" s="18">
        <f>download!P223</f>
        <v>0</v>
      </c>
      <c r="Q222" s="18">
        <f>download!Q223</f>
        <v>0</v>
      </c>
      <c r="R222" s="18">
        <f>download!R223</f>
        <v>0</v>
      </c>
      <c r="S222" s="18">
        <f>download!S223</f>
        <v>-22.6</v>
      </c>
      <c r="T222" s="18">
        <f>download!T223</f>
        <v>0</v>
      </c>
      <c r="U222" s="18">
        <f>download!U223</f>
        <v>0</v>
      </c>
      <c r="V222" s="18">
        <f>download!V223</f>
        <v>0</v>
      </c>
      <c r="W222" s="18">
        <f>download!W223</f>
        <v>0</v>
      </c>
      <c r="X222" s="18">
        <f>download!X223</f>
        <v>0</v>
      </c>
      <c r="Y222" s="18">
        <f>download!Y223</f>
        <v>0</v>
      </c>
      <c r="Z222" s="18">
        <f>download!Z223</f>
        <v>0</v>
      </c>
      <c r="AA222" s="18">
        <f>download!AA223</f>
        <v>0</v>
      </c>
      <c r="AB222" s="18">
        <f>download!AB223</f>
        <v>0</v>
      </c>
      <c r="AC222" s="18">
        <f>download!AC223</f>
        <v>0</v>
      </c>
      <c r="AD222" s="18">
        <f>download!AD223</f>
        <v>0</v>
      </c>
      <c r="AE222" s="18">
        <f>download!AE223</f>
        <v>0</v>
      </c>
      <c r="AF222" s="18">
        <f>download!AF223</f>
        <v>0</v>
      </c>
      <c r="AG222" s="18">
        <f>download!AG223</f>
        <v>0</v>
      </c>
      <c r="AH222" s="18">
        <f>download!AH223</f>
        <v>0</v>
      </c>
      <c r="AI222" s="18">
        <f>download!AI223</f>
        <v>0</v>
      </c>
      <c r="AJ222" s="18">
        <f>download!AJ223</f>
        <v>0</v>
      </c>
      <c r="AK222" s="18">
        <f>download!AK223</f>
        <v>0</v>
      </c>
      <c r="AL222" s="18">
        <f>download!AL223</f>
        <v>0</v>
      </c>
      <c r="AM222" s="18">
        <f>download!AM223</f>
        <v>0</v>
      </c>
      <c r="AN222" s="18">
        <f>download!AN223</f>
        <v>0</v>
      </c>
      <c r="AO222" s="18">
        <f>download!AO223</f>
        <v>0</v>
      </c>
      <c r="AP222" s="18">
        <f>download!AP223</f>
        <v>0</v>
      </c>
      <c r="AQ222" s="18">
        <f>download!AQ223</f>
        <v>0</v>
      </c>
      <c r="AR222" s="18">
        <f>download!AR223</f>
        <v>0</v>
      </c>
      <c r="AS222" s="18">
        <f>download!AS223</f>
        <v>0</v>
      </c>
      <c r="AT222" s="18">
        <f>download!AT223</f>
        <v>0</v>
      </c>
      <c r="AU222" s="18">
        <f>download!AU223</f>
        <v>0</v>
      </c>
      <c r="AV222" s="18">
        <f>download!AV223</f>
        <v>0</v>
      </c>
      <c r="AW222" s="51">
        <f>download!AW222</f>
        <v>0</v>
      </c>
      <c r="AX222" s="18">
        <f>download!AX223</f>
        <v>0</v>
      </c>
      <c r="AY222" s="18">
        <f>download!AY223</f>
        <v>0</v>
      </c>
      <c r="AZ222" s="18"/>
      <c r="BA222" s="18"/>
      <c r="BB222" s="18"/>
      <c r="BC222" s="18"/>
      <c r="BD222" s="18"/>
      <c r="BE222" s="18"/>
      <c r="BF222" s="18"/>
      <c r="BG222" s="18"/>
    </row>
    <row r="223" spans="1:59" x14ac:dyDescent="0.2">
      <c r="A223" s="124" t="str">
        <f>download!A224</f>
        <v>Jun, 2014</v>
      </c>
      <c r="B223" s="18">
        <f>download!B224</f>
        <v>0</v>
      </c>
      <c r="C223" s="18">
        <f>download!C224</f>
        <v>146.6</v>
      </c>
      <c r="D223" s="18">
        <f>download!D224</f>
        <v>0</v>
      </c>
      <c r="E223" s="18">
        <f>download!E224</f>
        <v>0</v>
      </c>
      <c r="F223" s="18">
        <f>download!F224</f>
        <v>0</v>
      </c>
      <c r="G223" s="18">
        <f>download!G224</f>
        <v>0</v>
      </c>
      <c r="H223" s="18">
        <f>download!H224</f>
        <v>0</v>
      </c>
      <c r="I223" s="18">
        <f>download!I224</f>
        <v>0</v>
      </c>
      <c r="J223" s="18">
        <f>download!J224</f>
        <v>0</v>
      </c>
      <c r="K223" s="18">
        <f>download!K224</f>
        <v>0</v>
      </c>
      <c r="L223" s="18">
        <f>download!L224</f>
        <v>0</v>
      </c>
      <c r="M223" s="18">
        <f>download!M224</f>
        <v>0</v>
      </c>
      <c r="N223" s="18">
        <f>download!N224</f>
        <v>0</v>
      </c>
      <c r="O223" s="18">
        <f>download!O224</f>
        <v>0</v>
      </c>
      <c r="P223" s="18">
        <f>download!P224</f>
        <v>0</v>
      </c>
      <c r="Q223" s="18">
        <f>download!Q224</f>
        <v>0</v>
      </c>
      <c r="R223" s="18">
        <f>download!R224</f>
        <v>0</v>
      </c>
      <c r="S223" s="18">
        <f>download!S224</f>
        <v>-85.2</v>
      </c>
      <c r="T223" s="18">
        <f>download!T224</f>
        <v>0</v>
      </c>
      <c r="U223" s="18">
        <f>download!U224</f>
        <v>0</v>
      </c>
      <c r="V223" s="18">
        <f>download!V224</f>
        <v>0</v>
      </c>
      <c r="W223" s="18">
        <f>download!W224</f>
        <v>0</v>
      </c>
      <c r="X223" s="18">
        <f>download!X224</f>
        <v>0</v>
      </c>
      <c r="Y223" s="18">
        <f>download!Y224</f>
        <v>0</v>
      </c>
      <c r="Z223" s="18">
        <f>download!Z224</f>
        <v>0</v>
      </c>
      <c r="AA223" s="18">
        <f>download!AA224</f>
        <v>0</v>
      </c>
      <c r="AB223" s="18">
        <f>download!AB224</f>
        <v>0</v>
      </c>
      <c r="AC223" s="18">
        <f>download!AC224</f>
        <v>0</v>
      </c>
      <c r="AD223" s="18">
        <f>download!AD224</f>
        <v>0</v>
      </c>
      <c r="AE223" s="18">
        <f>download!AE224</f>
        <v>0</v>
      </c>
      <c r="AF223" s="18">
        <f>download!AF224</f>
        <v>0</v>
      </c>
      <c r="AG223" s="18">
        <f>download!AG224</f>
        <v>0</v>
      </c>
      <c r="AH223" s="18">
        <f>download!AH224</f>
        <v>0</v>
      </c>
      <c r="AI223" s="18">
        <f>download!AI224</f>
        <v>0</v>
      </c>
      <c r="AJ223" s="18">
        <f>download!AJ224</f>
        <v>0</v>
      </c>
      <c r="AK223" s="18">
        <f>download!AK224</f>
        <v>0</v>
      </c>
      <c r="AL223" s="18">
        <f>download!AL224</f>
        <v>0</v>
      </c>
      <c r="AM223" s="18">
        <f>download!AM224</f>
        <v>0</v>
      </c>
      <c r="AN223" s="18">
        <f>download!AN224</f>
        <v>0</v>
      </c>
      <c r="AO223" s="18">
        <f>download!AO224</f>
        <v>0</v>
      </c>
      <c r="AP223" s="18">
        <f>download!AP224</f>
        <v>0</v>
      </c>
      <c r="AQ223" s="18">
        <f>download!AQ224</f>
        <v>0</v>
      </c>
      <c r="AR223" s="18">
        <f>download!AR224</f>
        <v>0</v>
      </c>
      <c r="AS223" s="18">
        <f>download!AS224</f>
        <v>0</v>
      </c>
      <c r="AT223" s="18">
        <f>download!AT224</f>
        <v>0</v>
      </c>
      <c r="AU223" s="18">
        <f>download!AU224</f>
        <v>0</v>
      </c>
      <c r="AV223" s="18">
        <f>download!AV224</f>
        <v>0</v>
      </c>
      <c r="AW223" s="18">
        <f>download!AW224</f>
        <v>0</v>
      </c>
      <c r="AX223" s="18">
        <f>download!AX224</f>
        <v>0</v>
      </c>
      <c r="AY223" s="18">
        <f>download!AY224</f>
        <v>0</v>
      </c>
      <c r="AZ223" s="18"/>
      <c r="BA223" s="18"/>
      <c r="BB223" s="18"/>
      <c r="BC223" s="18"/>
      <c r="BD223" s="18"/>
      <c r="BE223" s="18"/>
      <c r="BF223" s="18"/>
      <c r="BG223" s="18"/>
    </row>
    <row r="224" spans="1:59" x14ac:dyDescent="0.2">
      <c r="A224" s="124" t="str">
        <f>download!A225</f>
        <v>Jul, 2014</v>
      </c>
      <c r="B224" s="18">
        <f>download!B225</f>
        <v>0</v>
      </c>
      <c r="C224" s="18">
        <f>download!C225</f>
        <v>150.69999999999999</v>
      </c>
      <c r="D224" s="18">
        <f>download!D225</f>
        <v>0</v>
      </c>
      <c r="E224" s="18">
        <f>download!E225</f>
        <v>0</v>
      </c>
      <c r="F224" s="18">
        <f>download!F225</f>
        <v>0</v>
      </c>
      <c r="G224" s="18">
        <f>download!G225</f>
        <v>0</v>
      </c>
      <c r="H224" s="18">
        <f>download!H225</f>
        <v>0</v>
      </c>
      <c r="I224" s="18">
        <f>download!I225</f>
        <v>0</v>
      </c>
      <c r="J224" s="18">
        <f>download!J225</f>
        <v>0</v>
      </c>
      <c r="K224" s="18">
        <f>download!K225</f>
        <v>0</v>
      </c>
      <c r="L224" s="18">
        <f>download!L225</f>
        <v>0</v>
      </c>
      <c r="M224" s="18">
        <f>download!M225</f>
        <v>0</v>
      </c>
      <c r="N224" s="18">
        <f>download!N225</f>
        <v>0</v>
      </c>
      <c r="O224" s="18">
        <f>download!O225</f>
        <v>0</v>
      </c>
      <c r="P224" s="18">
        <f>download!P225</f>
        <v>0</v>
      </c>
      <c r="Q224" s="18">
        <f>download!Q225</f>
        <v>0</v>
      </c>
      <c r="R224" s="18">
        <f>download!R225</f>
        <v>0</v>
      </c>
      <c r="S224" s="18">
        <f>download!S225</f>
        <v>-87.5</v>
      </c>
      <c r="T224" s="18">
        <f>download!T225</f>
        <v>0</v>
      </c>
      <c r="U224" s="18">
        <f>download!U225</f>
        <v>0</v>
      </c>
      <c r="V224" s="18">
        <f>download!V225</f>
        <v>0</v>
      </c>
      <c r="W224" s="18">
        <f>download!W225</f>
        <v>0</v>
      </c>
      <c r="X224" s="18">
        <f>download!X225</f>
        <v>0</v>
      </c>
      <c r="Y224" s="18">
        <f>download!Y225</f>
        <v>0</v>
      </c>
      <c r="Z224" s="18">
        <f>download!Z225</f>
        <v>0</v>
      </c>
      <c r="AA224" s="18">
        <f>download!AA225</f>
        <v>0</v>
      </c>
      <c r="AB224" s="18">
        <f>download!AB225</f>
        <v>0</v>
      </c>
      <c r="AC224" s="18">
        <f>download!AC225</f>
        <v>0</v>
      </c>
      <c r="AD224" s="18">
        <f>download!AD225</f>
        <v>0</v>
      </c>
      <c r="AE224" s="18">
        <f>download!AE225</f>
        <v>0</v>
      </c>
      <c r="AF224" s="18">
        <f>download!AF225</f>
        <v>0</v>
      </c>
      <c r="AG224" s="18">
        <f>download!AG225</f>
        <v>0</v>
      </c>
      <c r="AH224" s="18">
        <f>download!AH225</f>
        <v>0</v>
      </c>
      <c r="AI224" s="18">
        <f>download!AI225</f>
        <v>0</v>
      </c>
      <c r="AJ224" s="18">
        <f>download!AJ225</f>
        <v>0</v>
      </c>
      <c r="AK224" s="18">
        <f>download!AK225</f>
        <v>0</v>
      </c>
      <c r="AL224" s="18">
        <f>download!AL225</f>
        <v>0</v>
      </c>
      <c r="AM224" s="18">
        <f>download!AM225</f>
        <v>0</v>
      </c>
      <c r="AN224" s="18">
        <f>download!AN225</f>
        <v>0</v>
      </c>
      <c r="AO224" s="18">
        <f>download!AO225</f>
        <v>0</v>
      </c>
      <c r="AP224" s="18">
        <f>download!AP225</f>
        <v>0</v>
      </c>
      <c r="AQ224" s="18">
        <f>download!AQ225</f>
        <v>0</v>
      </c>
      <c r="AR224" s="18">
        <f>download!AR225</f>
        <v>0</v>
      </c>
      <c r="AS224" s="18">
        <f>download!AS225</f>
        <v>0</v>
      </c>
      <c r="AT224" s="18">
        <f>download!AT225</f>
        <v>0</v>
      </c>
      <c r="AU224" s="18">
        <f>download!AU225</f>
        <v>0</v>
      </c>
      <c r="AV224" s="18">
        <f>download!AV225</f>
        <v>0</v>
      </c>
      <c r="AW224" s="18">
        <f>download!AW225</f>
        <v>0</v>
      </c>
      <c r="AX224" s="18">
        <f>download!AX225</f>
        <v>0</v>
      </c>
      <c r="AY224" s="18">
        <f>download!AY225</f>
        <v>0</v>
      </c>
      <c r="AZ224" s="18"/>
      <c r="BA224" s="18"/>
      <c r="BB224" s="18"/>
      <c r="BC224" s="18"/>
      <c r="BD224" s="18"/>
      <c r="BE224" s="18"/>
      <c r="BF224" s="18"/>
      <c r="BG224" s="18"/>
    </row>
    <row r="225" spans="1:59" x14ac:dyDescent="0.2">
      <c r="A225" s="124" t="str">
        <f>download!A226</f>
        <v>Aug, 2014</v>
      </c>
      <c r="B225" s="18">
        <f>download!B226</f>
        <v>0</v>
      </c>
      <c r="C225" s="18">
        <f>download!C226</f>
        <v>149.80000000000001</v>
      </c>
      <c r="D225" s="18">
        <f>download!D226</f>
        <v>0</v>
      </c>
      <c r="E225" s="18">
        <f>download!E226</f>
        <v>0</v>
      </c>
      <c r="F225" s="18">
        <f>download!F226</f>
        <v>0</v>
      </c>
      <c r="G225" s="18">
        <f>download!G226</f>
        <v>0</v>
      </c>
      <c r="H225" s="18">
        <f>download!H226</f>
        <v>0</v>
      </c>
      <c r="I225" s="18">
        <f>download!I226</f>
        <v>0</v>
      </c>
      <c r="J225" s="18">
        <f>download!J226</f>
        <v>0</v>
      </c>
      <c r="K225" s="18">
        <f>download!K226</f>
        <v>0</v>
      </c>
      <c r="L225" s="18">
        <f>download!L226</f>
        <v>0</v>
      </c>
      <c r="M225" s="18">
        <f>download!M226</f>
        <v>0</v>
      </c>
      <c r="N225" s="18">
        <f>download!N226</f>
        <v>0</v>
      </c>
      <c r="O225" s="18">
        <f>download!O226</f>
        <v>0</v>
      </c>
      <c r="P225" s="18">
        <f>download!P226</f>
        <v>0</v>
      </c>
      <c r="Q225" s="18">
        <f>download!Q226</f>
        <v>0</v>
      </c>
      <c r="R225" s="18">
        <f>download!R226</f>
        <v>0</v>
      </c>
      <c r="S225" s="18">
        <f>download!S226</f>
        <v>-87</v>
      </c>
      <c r="T225" s="18">
        <f>download!T226</f>
        <v>0</v>
      </c>
      <c r="U225" s="18">
        <f>download!U226</f>
        <v>0</v>
      </c>
      <c r="V225" s="18">
        <f>download!V226</f>
        <v>0</v>
      </c>
      <c r="W225" s="18">
        <f>download!W226</f>
        <v>0</v>
      </c>
      <c r="X225" s="18">
        <f>download!X226</f>
        <v>0</v>
      </c>
      <c r="Y225" s="18">
        <f>download!Y226</f>
        <v>0</v>
      </c>
      <c r="Z225" s="18">
        <f>download!Z226</f>
        <v>0</v>
      </c>
      <c r="AA225" s="18">
        <f>download!AA226</f>
        <v>0</v>
      </c>
      <c r="AB225" s="18">
        <f>download!AB226</f>
        <v>0</v>
      </c>
      <c r="AC225" s="18">
        <f>download!AC226</f>
        <v>0</v>
      </c>
      <c r="AD225" s="18">
        <f>download!AD226</f>
        <v>0</v>
      </c>
      <c r="AE225" s="18">
        <f>download!AE226</f>
        <v>0</v>
      </c>
      <c r="AF225" s="18">
        <f>download!AF226</f>
        <v>0</v>
      </c>
      <c r="AG225" s="18">
        <f>download!AG226</f>
        <v>0</v>
      </c>
      <c r="AH225" s="18">
        <f>download!AH226</f>
        <v>0</v>
      </c>
      <c r="AI225" s="18">
        <f>download!AI226</f>
        <v>0</v>
      </c>
      <c r="AJ225" s="18">
        <f>download!AJ226</f>
        <v>0</v>
      </c>
      <c r="AK225" s="18">
        <f>download!AK226</f>
        <v>0</v>
      </c>
      <c r="AL225" s="18">
        <f>download!AL226</f>
        <v>0</v>
      </c>
      <c r="AM225" s="18">
        <f>download!AM226</f>
        <v>0</v>
      </c>
      <c r="AN225" s="18">
        <f>download!AN226</f>
        <v>0</v>
      </c>
      <c r="AO225" s="18">
        <f>download!AO226</f>
        <v>0</v>
      </c>
      <c r="AP225" s="18">
        <f>download!AP226</f>
        <v>0</v>
      </c>
      <c r="AQ225" s="18">
        <f>download!AQ226</f>
        <v>0</v>
      </c>
      <c r="AR225" s="18">
        <f>download!AR226</f>
        <v>0</v>
      </c>
      <c r="AS225" s="18">
        <f>download!AS226</f>
        <v>0</v>
      </c>
      <c r="AT225" s="18">
        <f>download!AT226</f>
        <v>0</v>
      </c>
      <c r="AU225" s="18">
        <f>download!AU226</f>
        <v>0</v>
      </c>
      <c r="AV225" s="18">
        <f>download!AV226</f>
        <v>0</v>
      </c>
      <c r="AW225" s="18">
        <f>download!AW226</f>
        <v>0</v>
      </c>
      <c r="AX225" s="18">
        <f>download!AX226</f>
        <v>0</v>
      </c>
      <c r="AY225" s="18">
        <f>download!AY226</f>
        <v>0</v>
      </c>
      <c r="AZ225" s="18"/>
      <c r="BA225" s="18"/>
      <c r="BB225" s="18"/>
      <c r="BC225" s="18"/>
      <c r="BD225" s="18"/>
      <c r="BE225" s="18"/>
      <c r="BF225" s="18"/>
      <c r="BG225" s="18"/>
    </row>
    <row r="226" spans="1:59" x14ac:dyDescent="0.2">
      <c r="A226" s="124" t="str">
        <f>download!A227</f>
        <v>Sep, 2014</v>
      </c>
      <c r="B226" s="18">
        <f>download!B227</f>
        <v>0</v>
      </c>
      <c r="C226" s="18">
        <f>download!C227</f>
        <v>144.19999999999999</v>
      </c>
      <c r="D226" s="18">
        <f>download!D227</f>
        <v>0</v>
      </c>
      <c r="E226" s="18">
        <f>download!E227</f>
        <v>0</v>
      </c>
      <c r="F226" s="18">
        <f>download!F227</f>
        <v>0</v>
      </c>
      <c r="G226" s="18">
        <f>download!G227</f>
        <v>0</v>
      </c>
      <c r="H226" s="18">
        <f>download!H227</f>
        <v>0</v>
      </c>
      <c r="I226" s="18">
        <f>download!I227</f>
        <v>0</v>
      </c>
      <c r="J226" s="18">
        <f>download!J227</f>
        <v>0</v>
      </c>
      <c r="K226" s="18">
        <f>download!K227</f>
        <v>0</v>
      </c>
      <c r="L226" s="18">
        <f>download!L227</f>
        <v>0</v>
      </c>
      <c r="M226" s="18">
        <f>download!M227</f>
        <v>0</v>
      </c>
      <c r="N226" s="18">
        <f>download!N227</f>
        <v>0</v>
      </c>
      <c r="O226" s="18">
        <f>download!O227</f>
        <v>0</v>
      </c>
      <c r="P226" s="18">
        <f>download!P227</f>
        <v>0</v>
      </c>
      <c r="Q226" s="18">
        <f>download!Q227</f>
        <v>0</v>
      </c>
      <c r="R226" s="18">
        <f>download!R227</f>
        <v>0</v>
      </c>
      <c r="S226" s="18">
        <f>download!S227</f>
        <v>-83.8</v>
      </c>
      <c r="T226" s="18">
        <f>download!T227</f>
        <v>0</v>
      </c>
      <c r="U226" s="18">
        <f>download!U227</f>
        <v>0</v>
      </c>
      <c r="V226" s="18">
        <f>download!V227</f>
        <v>0</v>
      </c>
      <c r="W226" s="18">
        <f>download!W227</f>
        <v>0</v>
      </c>
      <c r="X226" s="18">
        <f>download!X227</f>
        <v>0</v>
      </c>
      <c r="Y226" s="18">
        <f>download!Y227</f>
        <v>0</v>
      </c>
      <c r="Z226" s="18">
        <f>download!Z227</f>
        <v>0</v>
      </c>
      <c r="AA226" s="18">
        <f>download!AA227</f>
        <v>0</v>
      </c>
      <c r="AB226" s="18">
        <f>download!AB227</f>
        <v>0</v>
      </c>
      <c r="AC226" s="18">
        <f>download!AC227</f>
        <v>0</v>
      </c>
      <c r="AD226" s="18">
        <f>download!AD227</f>
        <v>0</v>
      </c>
      <c r="AE226" s="18">
        <f>download!AE227</f>
        <v>0</v>
      </c>
      <c r="AF226" s="18">
        <f>download!AF227</f>
        <v>0</v>
      </c>
      <c r="AG226" s="18">
        <f>download!AG227</f>
        <v>0</v>
      </c>
      <c r="AH226" s="18">
        <f>download!AH227</f>
        <v>0</v>
      </c>
      <c r="AI226" s="18">
        <f>download!AI227</f>
        <v>0</v>
      </c>
      <c r="AJ226" s="18">
        <f>download!AJ227</f>
        <v>0</v>
      </c>
      <c r="AK226" s="18">
        <f>download!AK227</f>
        <v>0</v>
      </c>
      <c r="AL226" s="18">
        <f>download!AL227</f>
        <v>0</v>
      </c>
      <c r="AM226" s="18">
        <f>download!AM227</f>
        <v>0</v>
      </c>
      <c r="AN226" s="18">
        <f>download!AN227</f>
        <v>0</v>
      </c>
      <c r="AO226" s="18">
        <f>download!AO227</f>
        <v>0</v>
      </c>
      <c r="AP226" s="18">
        <f>download!AP227</f>
        <v>0</v>
      </c>
      <c r="AQ226" s="18">
        <f>download!AQ227</f>
        <v>0</v>
      </c>
      <c r="AR226" s="18">
        <f>download!AR227</f>
        <v>0</v>
      </c>
      <c r="AS226" s="18">
        <f>download!AS227</f>
        <v>0</v>
      </c>
      <c r="AT226" s="18">
        <f>download!AT227</f>
        <v>0</v>
      </c>
      <c r="AU226" s="18">
        <f>download!AU227</f>
        <v>0</v>
      </c>
      <c r="AV226" s="18">
        <f>download!AV227</f>
        <v>0</v>
      </c>
      <c r="AW226" s="18">
        <f>download!AW227</f>
        <v>0</v>
      </c>
      <c r="AX226" s="18">
        <f>download!AX227</f>
        <v>0</v>
      </c>
      <c r="AY226" s="18">
        <f>download!AY227</f>
        <v>0</v>
      </c>
      <c r="AZ226" s="18"/>
      <c r="BA226" s="18"/>
      <c r="BB226" s="18"/>
      <c r="BC226" s="18"/>
      <c r="BD226" s="18"/>
      <c r="BE226" s="18"/>
      <c r="BF226" s="18"/>
      <c r="BG226" s="18"/>
    </row>
    <row r="227" spans="1:59" x14ac:dyDescent="0.2">
      <c r="A227" s="124" t="str">
        <f>download!A228</f>
        <v>Oct, 2014</v>
      </c>
      <c r="B227" s="18">
        <f>download!B228</f>
        <v>0</v>
      </c>
      <c r="C227" s="18">
        <f>download!C228</f>
        <v>139.80000000000001</v>
      </c>
      <c r="D227" s="18">
        <f>download!D228</f>
        <v>0</v>
      </c>
      <c r="E227" s="18">
        <f>download!E228</f>
        <v>0</v>
      </c>
      <c r="F227" s="18">
        <f>download!F228</f>
        <v>0</v>
      </c>
      <c r="G227" s="18">
        <f>download!G228</f>
        <v>0</v>
      </c>
      <c r="H227" s="18">
        <f>download!H228</f>
        <v>0</v>
      </c>
      <c r="I227" s="18">
        <f>download!I228</f>
        <v>0</v>
      </c>
      <c r="J227" s="18">
        <f>download!J228</f>
        <v>0</v>
      </c>
      <c r="K227" s="18">
        <f>download!K228</f>
        <v>0</v>
      </c>
      <c r="L227" s="18">
        <f>download!L228</f>
        <v>0</v>
      </c>
      <c r="M227" s="18">
        <f>download!M228</f>
        <v>0</v>
      </c>
      <c r="N227" s="18">
        <f>download!N228</f>
        <v>0</v>
      </c>
      <c r="O227" s="18">
        <f>download!O228</f>
        <v>0</v>
      </c>
      <c r="P227" s="18">
        <f>download!P228</f>
        <v>0</v>
      </c>
      <c r="Q227" s="18">
        <f>download!Q228</f>
        <v>0</v>
      </c>
      <c r="R227" s="18">
        <f>download!R228</f>
        <v>0</v>
      </c>
      <c r="S227" s="18">
        <f>download!S228</f>
        <v>-22</v>
      </c>
      <c r="T227" s="18">
        <f>download!T228</f>
        <v>0</v>
      </c>
      <c r="U227" s="18">
        <f>download!U228</f>
        <v>0</v>
      </c>
      <c r="V227" s="18">
        <f>download!V228</f>
        <v>0</v>
      </c>
      <c r="W227" s="18">
        <f>download!W228</f>
        <v>0</v>
      </c>
      <c r="X227" s="18">
        <f>download!X228</f>
        <v>0</v>
      </c>
      <c r="Y227" s="18">
        <f>download!Y228</f>
        <v>0</v>
      </c>
      <c r="Z227" s="18">
        <f>download!Z228</f>
        <v>0</v>
      </c>
      <c r="AA227" s="18">
        <f>download!AA228</f>
        <v>0</v>
      </c>
      <c r="AB227" s="18">
        <f>download!AB228</f>
        <v>0</v>
      </c>
      <c r="AC227" s="18">
        <f>download!AC228</f>
        <v>0</v>
      </c>
      <c r="AD227" s="18">
        <f>download!AD228</f>
        <v>0</v>
      </c>
      <c r="AE227" s="18">
        <f>download!AE228</f>
        <v>0</v>
      </c>
      <c r="AF227" s="18">
        <f>download!AF228</f>
        <v>0</v>
      </c>
      <c r="AG227" s="18">
        <f>download!AG228</f>
        <v>0</v>
      </c>
      <c r="AH227" s="18">
        <f>download!AH228</f>
        <v>0</v>
      </c>
      <c r="AI227" s="18">
        <f>download!AI228</f>
        <v>0</v>
      </c>
      <c r="AJ227" s="18">
        <f>download!AJ228</f>
        <v>0</v>
      </c>
      <c r="AK227" s="18">
        <f>download!AK228</f>
        <v>0</v>
      </c>
      <c r="AL227" s="18">
        <f>download!AL228</f>
        <v>0</v>
      </c>
      <c r="AM227" s="18">
        <f>download!AM228</f>
        <v>0</v>
      </c>
      <c r="AN227" s="18">
        <f>download!AN228</f>
        <v>0</v>
      </c>
      <c r="AO227" s="18">
        <f>download!AO228</f>
        <v>0</v>
      </c>
      <c r="AP227" s="18">
        <f>download!AP228</f>
        <v>0</v>
      </c>
      <c r="AQ227" s="18">
        <f>download!AQ228</f>
        <v>0</v>
      </c>
      <c r="AR227" s="18">
        <f>download!AR228</f>
        <v>0</v>
      </c>
      <c r="AS227" s="18">
        <f>download!AS228</f>
        <v>0</v>
      </c>
      <c r="AT227" s="18">
        <f>download!AT228</f>
        <v>0</v>
      </c>
      <c r="AU227" s="18">
        <f>download!AU228</f>
        <v>0</v>
      </c>
      <c r="AV227" s="18">
        <f>download!AV228</f>
        <v>0</v>
      </c>
      <c r="AW227" s="18">
        <f>download!AW228</f>
        <v>0</v>
      </c>
      <c r="AX227" s="18">
        <f>download!AX228</f>
        <v>0</v>
      </c>
      <c r="AY227" s="18">
        <f>download!AY228</f>
        <v>0</v>
      </c>
      <c r="AZ227" s="18"/>
      <c r="BA227" s="18"/>
      <c r="BB227" s="18"/>
      <c r="BC227" s="18"/>
      <c r="BD227" s="18"/>
      <c r="BE227" s="18"/>
      <c r="BF227" s="18"/>
      <c r="BG227" s="18"/>
    </row>
    <row r="228" spans="1:59" x14ac:dyDescent="0.2">
      <c r="A228" s="124" t="str">
        <f>download!A229</f>
        <v>Nov, 2014</v>
      </c>
      <c r="B228" s="18">
        <f>download!B229</f>
        <v>0</v>
      </c>
      <c r="C228" s="18">
        <f>download!C229</f>
        <v>142.6</v>
      </c>
      <c r="D228" s="18">
        <f>download!D229</f>
        <v>0</v>
      </c>
      <c r="E228" s="18">
        <f>download!E229</f>
        <v>0</v>
      </c>
      <c r="F228" s="18">
        <f>download!F229</f>
        <v>0</v>
      </c>
      <c r="G228" s="18">
        <f>download!G229</f>
        <v>0</v>
      </c>
      <c r="H228" s="18">
        <f>download!H229</f>
        <v>0</v>
      </c>
      <c r="I228" s="18">
        <f>download!I229</f>
        <v>0</v>
      </c>
      <c r="J228" s="18">
        <f>download!J229</f>
        <v>0</v>
      </c>
      <c r="K228" s="18">
        <f>download!K229</f>
        <v>0</v>
      </c>
      <c r="L228" s="18">
        <f>download!L229</f>
        <v>0</v>
      </c>
      <c r="M228" s="18">
        <f>download!M229</f>
        <v>0</v>
      </c>
      <c r="N228" s="18">
        <f>download!N229</f>
        <v>0</v>
      </c>
      <c r="O228" s="18">
        <f>download!O229</f>
        <v>0</v>
      </c>
      <c r="P228" s="18">
        <f>download!P229</f>
        <v>0</v>
      </c>
      <c r="Q228" s="18">
        <f>download!Q229</f>
        <v>0</v>
      </c>
      <c r="R228" s="18">
        <f>download!R229</f>
        <v>0</v>
      </c>
      <c r="S228" s="18">
        <f>download!S229</f>
        <v>-82.8</v>
      </c>
      <c r="T228" s="18">
        <f>download!T229</f>
        <v>0</v>
      </c>
      <c r="U228" s="18">
        <f>download!U229</f>
        <v>0</v>
      </c>
      <c r="V228" s="18">
        <f>download!V229</f>
        <v>0</v>
      </c>
      <c r="W228" s="18">
        <f>download!W229</f>
        <v>0</v>
      </c>
      <c r="X228" s="18">
        <f>download!X229</f>
        <v>0</v>
      </c>
      <c r="Y228" s="18">
        <f>download!Y229</f>
        <v>0</v>
      </c>
      <c r="Z228" s="18">
        <f>download!Z229</f>
        <v>0</v>
      </c>
      <c r="AA228" s="18">
        <f>download!AA229</f>
        <v>0</v>
      </c>
      <c r="AB228" s="18">
        <f>download!AB229</f>
        <v>0</v>
      </c>
      <c r="AC228" s="18">
        <f>download!AC229</f>
        <v>0</v>
      </c>
      <c r="AD228" s="18">
        <f>download!AD229</f>
        <v>0</v>
      </c>
      <c r="AE228" s="18">
        <f>download!AE229</f>
        <v>0</v>
      </c>
      <c r="AF228" s="18">
        <f>download!AF229</f>
        <v>0</v>
      </c>
      <c r="AG228" s="18">
        <f>download!AG229</f>
        <v>0</v>
      </c>
      <c r="AH228" s="18">
        <f>download!AH229</f>
        <v>0</v>
      </c>
      <c r="AI228" s="18">
        <f>download!AI229</f>
        <v>0</v>
      </c>
      <c r="AJ228" s="18">
        <f>download!AJ229</f>
        <v>0</v>
      </c>
      <c r="AK228" s="18">
        <f>download!AK229</f>
        <v>0</v>
      </c>
      <c r="AL228" s="18">
        <f>download!AL229</f>
        <v>0</v>
      </c>
      <c r="AM228" s="18">
        <f>download!AM229</f>
        <v>0</v>
      </c>
      <c r="AN228" s="18">
        <f>download!AN229</f>
        <v>0</v>
      </c>
      <c r="AO228" s="18">
        <f>download!AO229</f>
        <v>0</v>
      </c>
      <c r="AP228" s="18">
        <f>download!AP229</f>
        <v>0</v>
      </c>
      <c r="AQ228" s="18">
        <f>download!AQ229</f>
        <v>0</v>
      </c>
      <c r="AR228" s="18">
        <f>download!AR229</f>
        <v>0</v>
      </c>
      <c r="AS228" s="18">
        <f>download!AS229</f>
        <v>0</v>
      </c>
      <c r="AT228" s="18">
        <f>download!AT229</f>
        <v>0</v>
      </c>
      <c r="AU228" s="18">
        <f>download!AU229</f>
        <v>0</v>
      </c>
      <c r="AV228" s="18">
        <f>download!AV229</f>
        <v>0</v>
      </c>
      <c r="AW228" s="18">
        <f>download!AW229</f>
        <v>0</v>
      </c>
      <c r="AX228" s="18">
        <f>download!AX229</f>
        <v>0</v>
      </c>
      <c r="AY228" s="18">
        <f>download!AY229</f>
        <v>0</v>
      </c>
      <c r="AZ228" s="18"/>
      <c r="BA228" s="18"/>
      <c r="BB228" s="18"/>
      <c r="BC228" s="18"/>
      <c r="BD228" s="18"/>
      <c r="BE228" s="18"/>
      <c r="BF228" s="18"/>
      <c r="BG228" s="18"/>
    </row>
    <row r="229" spans="1:59" x14ac:dyDescent="0.2">
      <c r="A229" s="124" t="str">
        <f>download!A230</f>
        <v>Dec, 2014</v>
      </c>
      <c r="B229" s="18">
        <f>download!B230</f>
        <v>0</v>
      </c>
      <c r="C229" s="18">
        <f>download!C230</f>
        <v>146.6</v>
      </c>
      <c r="D229" s="18">
        <f>download!D230</f>
        <v>0</v>
      </c>
      <c r="E229" s="18">
        <f>download!E230</f>
        <v>0</v>
      </c>
      <c r="F229" s="18">
        <f>download!F230</f>
        <v>0</v>
      </c>
      <c r="G229" s="18">
        <f>download!G230</f>
        <v>0</v>
      </c>
      <c r="H229" s="18">
        <f>download!H230</f>
        <v>0</v>
      </c>
      <c r="I229" s="18">
        <f>download!I230</f>
        <v>0</v>
      </c>
      <c r="J229" s="18">
        <f>download!J230</f>
        <v>0</v>
      </c>
      <c r="K229" s="18">
        <f>download!K230</f>
        <v>0</v>
      </c>
      <c r="L229" s="18">
        <f>download!L230</f>
        <v>0</v>
      </c>
      <c r="M229" s="18">
        <f>download!M230</f>
        <v>0</v>
      </c>
      <c r="N229" s="18">
        <f>download!N230</f>
        <v>0</v>
      </c>
      <c r="O229" s="18">
        <f>download!O230</f>
        <v>0</v>
      </c>
      <c r="P229" s="18">
        <f>download!P230</f>
        <v>0</v>
      </c>
      <c r="Q229" s="18">
        <f>download!Q230</f>
        <v>0</v>
      </c>
      <c r="R229" s="18">
        <f>download!R230</f>
        <v>0</v>
      </c>
      <c r="S229" s="18">
        <f>download!S230</f>
        <v>-85.1</v>
      </c>
      <c r="T229" s="18">
        <f>download!T230</f>
        <v>0</v>
      </c>
      <c r="U229" s="18">
        <f>download!U230</f>
        <v>0</v>
      </c>
      <c r="V229" s="18">
        <f>download!V230</f>
        <v>0</v>
      </c>
      <c r="W229" s="18">
        <f>download!W230</f>
        <v>0</v>
      </c>
      <c r="X229" s="18">
        <f>download!X230</f>
        <v>0</v>
      </c>
      <c r="Y229" s="18">
        <f>download!Y230</f>
        <v>0</v>
      </c>
      <c r="Z229" s="18">
        <f>download!Z230</f>
        <v>0</v>
      </c>
      <c r="AA229" s="18">
        <f>download!AA230</f>
        <v>0</v>
      </c>
      <c r="AB229" s="18">
        <f>download!AB230</f>
        <v>0</v>
      </c>
      <c r="AC229" s="18">
        <f>download!AC230</f>
        <v>0</v>
      </c>
      <c r="AD229" s="18">
        <f>download!AD230</f>
        <v>0</v>
      </c>
      <c r="AE229" s="18">
        <f>download!AE230</f>
        <v>0</v>
      </c>
      <c r="AF229" s="18">
        <f>download!AF230</f>
        <v>0</v>
      </c>
      <c r="AG229" s="18">
        <f>download!AG230</f>
        <v>0</v>
      </c>
      <c r="AH229" s="18">
        <f>download!AH230</f>
        <v>0</v>
      </c>
      <c r="AI229" s="18">
        <f>download!AI230</f>
        <v>0</v>
      </c>
      <c r="AJ229" s="18">
        <f>download!AJ230</f>
        <v>0</v>
      </c>
      <c r="AK229" s="18">
        <f>download!AK230</f>
        <v>0</v>
      </c>
      <c r="AL229" s="18">
        <f>download!AL230</f>
        <v>0</v>
      </c>
      <c r="AM229" s="18">
        <f>download!AM230</f>
        <v>0</v>
      </c>
      <c r="AN229" s="18">
        <f>download!AN230</f>
        <v>0</v>
      </c>
      <c r="AO229" s="18">
        <f>download!AO230</f>
        <v>0</v>
      </c>
      <c r="AP229" s="18">
        <f>download!AP230</f>
        <v>0</v>
      </c>
      <c r="AQ229" s="18">
        <f>download!AQ230</f>
        <v>0</v>
      </c>
      <c r="AR229" s="18">
        <f>download!AR230</f>
        <v>0</v>
      </c>
      <c r="AS229" s="18">
        <f>download!AS230</f>
        <v>0</v>
      </c>
      <c r="AT229" s="18">
        <f>download!AT230</f>
        <v>0</v>
      </c>
      <c r="AU229" s="18">
        <f>download!AU230</f>
        <v>0</v>
      </c>
      <c r="AV229" s="18">
        <f>download!AV230</f>
        <v>0</v>
      </c>
      <c r="AW229" s="18">
        <f>download!AW230</f>
        <v>0</v>
      </c>
      <c r="AX229" s="18">
        <f>download!AX230</f>
        <v>0</v>
      </c>
      <c r="AY229" s="18">
        <f>download!AY230</f>
        <v>0</v>
      </c>
      <c r="AZ229" s="18"/>
      <c r="BA229" s="18"/>
      <c r="BB229" s="18"/>
      <c r="BC229" s="18"/>
      <c r="BD229" s="18"/>
      <c r="BE229" s="18"/>
      <c r="BF229" s="18"/>
      <c r="BG229" s="18"/>
    </row>
    <row r="230" spans="1:59" x14ac:dyDescent="0.2">
      <c r="A230" s="124">
        <f>download!A231</f>
        <v>0</v>
      </c>
      <c r="B230" s="18">
        <f>download!B231</f>
        <v>0</v>
      </c>
      <c r="C230" s="18">
        <f>download!C231</f>
        <v>0</v>
      </c>
      <c r="D230" s="18">
        <f>download!D231</f>
        <v>0</v>
      </c>
      <c r="E230" s="18">
        <f>download!E231</f>
        <v>0</v>
      </c>
      <c r="F230" s="18">
        <f>download!F231</f>
        <v>0</v>
      </c>
      <c r="G230" s="18">
        <f>download!G231</f>
        <v>0</v>
      </c>
      <c r="H230" s="18">
        <f>download!H231</f>
        <v>0</v>
      </c>
      <c r="I230" s="18">
        <f>download!I231</f>
        <v>0</v>
      </c>
      <c r="J230" s="18">
        <f>download!J231</f>
        <v>0</v>
      </c>
      <c r="K230" s="18">
        <f>download!K231</f>
        <v>0</v>
      </c>
      <c r="L230" s="18">
        <f>download!L231</f>
        <v>0</v>
      </c>
      <c r="M230" s="18">
        <f>download!M231</f>
        <v>0</v>
      </c>
      <c r="N230" s="18">
        <f>download!N231</f>
        <v>0</v>
      </c>
      <c r="O230" s="18">
        <f>download!O231</f>
        <v>0</v>
      </c>
      <c r="P230" s="18">
        <f>download!P231</f>
        <v>0</v>
      </c>
      <c r="Q230" s="18">
        <f>download!Q231</f>
        <v>0</v>
      </c>
      <c r="R230" s="18">
        <f>download!R231</f>
        <v>0</v>
      </c>
      <c r="S230" s="18">
        <f>download!S231</f>
        <v>0</v>
      </c>
      <c r="T230" s="18">
        <f>download!T231</f>
        <v>0</v>
      </c>
      <c r="U230" s="18">
        <f>download!U231</f>
        <v>0</v>
      </c>
      <c r="V230" s="18">
        <f>download!V231</f>
        <v>0</v>
      </c>
      <c r="W230" s="18">
        <f>download!W231</f>
        <v>0</v>
      </c>
      <c r="X230" s="18">
        <f>download!X231</f>
        <v>0</v>
      </c>
      <c r="Y230" s="18">
        <f>download!Y231</f>
        <v>0</v>
      </c>
      <c r="Z230" s="18">
        <f>download!Z231</f>
        <v>0</v>
      </c>
      <c r="AA230" s="18">
        <f>download!AA231</f>
        <v>0</v>
      </c>
      <c r="AB230" s="18">
        <f>download!AB231</f>
        <v>0</v>
      </c>
      <c r="AC230" s="18">
        <f>download!AC231</f>
        <v>0</v>
      </c>
      <c r="AD230" s="18">
        <f>download!AD231</f>
        <v>0</v>
      </c>
      <c r="AE230" s="18">
        <f>download!AE231</f>
        <v>0</v>
      </c>
      <c r="AF230" s="18">
        <f>download!AF231</f>
        <v>0</v>
      </c>
      <c r="AG230" s="18">
        <f>download!AG231</f>
        <v>0</v>
      </c>
      <c r="AH230" s="18">
        <f>download!AH231</f>
        <v>0</v>
      </c>
      <c r="AI230" s="18">
        <f>download!AI231</f>
        <v>0</v>
      </c>
      <c r="AJ230" s="18">
        <f>download!AJ231</f>
        <v>0</v>
      </c>
      <c r="AK230" s="18">
        <f>download!AK231</f>
        <v>0</v>
      </c>
      <c r="AL230" s="18">
        <f>download!AL231</f>
        <v>0</v>
      </c>
      <c r="AM230" s="18">
        <f>download!AM231</f>
        <v>0</v>
      </c>
      <c r="AN230" s="18">
        <f>download!AN231</f>
        <v>0</v>
      </c>
      <c r="AO230" s="18">
        <f>download!AO231</f>
        <v>0</v>
      </c>
      <c r="AP230" s="18">
        <f>download!AP231</f>
        <v>0</v>
      </c>
      <c r="AQ230" s="18">
        <f>download!AQ231</f>
        <v>0</v>
      </c>
      <c r="AR230" s="18">
        <f>download!AR231</f>
        <v>0</v>
      </c>
      <c r="AS230" s="18">
        <f>download!AS231</f>
        <v>0</v>
      </c>
      <c r="AT230" s="18">
        <f>download!AT231</f>
        <v>0</v>
      </c>
      <c r="AU230" s="18">
        <f>download!AU231</f>
        <v>0</v>
      </c>
      <c r="AV230" s="18">
        <f>download!AV231</f>
        <v>0</v>
      </c>
      <c r="AW230" s="18">
        <f>download!AW231</f>
        <v>0</v>
      </c>
      <c r="AX230" s="18">
        <f>download!AX231</f>
        <v>0</v>
      </c>
      <c r="AY230" s="18">
        <f>download!AY231</f>
        <v>0</v>
      </c>
      <c r="AZ230" s="18"/>
      <c r="BA230" s="18"/>
      <c r="BB230" s="18"/>
      <c r="BC230" s="18"/>
      <c r="BD230" s="18"/>
      <c r="BE230" s="18"/>
      <c r="BF230" s="18"/>
      <c r="BG230" s="18"/>
    </row>
    <row r="231" spans="1:59" x14ac:dyDescent="0.2">
      <c r="A231" s="124">
        <f>download!A232</f>
        <v>0</v>
      </c>
      <c r="B231" s="18">
        <f>download!B232</f>
        <v>0</v>
      </c>
      <c r="C231" s="18">
        <f>download!C232</f>
        <v>0</v>
      </c>
      <c r="D231" s="18">
        <f>download!D232</f>
        <v>0</v>
      </c>
      <c r="E231" s="18">
        <f>download!E232</f>
        <v>0</v>
      </c>
      <c r="F231" s="18">
        <f>download!F232</f>
        <v>0</v>
      </c>
      <c r="G231" s="18">
        <f>download!G232</f>
        <v>0</v>
      </c>
      <c r="H231" s="18">
        <f>download!H232</f>
        <v>0</v>
      </c>
      <c r="I231" s="18">
        <f>download!I232</f>
        <v>0</v>
      </c>
      <c r="J231" s="18">
        <f>download!J232</f>
        <v>0</v>
      </c>
      <c r="K231" s="18">
        <f>download!K232</f>
        <v>0</v>
      </c>
      <c r="L231" s="18">
        <f>download!L232</f>
        <v>0</v>
      </c>
      <c r="M231" s="18">
        <f>download!M232</f>
        <v>0</v>
      </c>
      <c r="N231" s="18">
        <f>download!N232</f>
        <v>0</v>
      </c>
      <c r="O231" s="18">
        <f>download!O232</f>
        <v>0</v>
      </c>
      <c r="P231" s="18">
        <f>download!P232</f>
        <v>0</v>
      </c>
      <c r="Q231" s="18">
        <f>download!Q232</f>
        <v>0</v>
      </c>
      <c r="R231" s="18">
        <f>download!R232</f>
        <v>0</v>
      </c>
      <c r="S231" s="18">
        <f>download!S232</f>
        <v>0</v>
      </c>
      <c r="T231" s="18">
        <f>download!T232</f>
        <v>0</v>
      </c>
      <c r="U231" s="18">
        <f>download!U232</f>
        <v>0</v>
      </c>
      <c r="V231" s="18">
        <f>download!V232</f>
        <v>0</v>
      </c>
      <c r="W231" s="18">
        <f>download!W232</f>
        <v>0</v>
      </c>
      <c r="X231" s="18">
        <f>download!X232</f>
        <v>0</v>
      </c>
      <c r="Y231" s="18">
        <f>download!Y232</f>
        <v>0</v>
      </c>
      <c r="Z231" s="18">
        <f>download!Z232</f>
        <v>0</v>
      </c>
      <c r="AA231" s="18">
        <f>download!AA232</f>
        <v>0</v>
      </c>
      <c r="AB231" s="18">
        <f>download!AB232</f>
        <v>0</v>
      </c>
      <c r="AC231" s="18">
        <f>download!AC232</f>
        <v>0</v>
      </c>
      <c r="AD231" s="18">
        <f>download!AD232</f>
        <v>0</v>
      </c>
      <c r="AE231" s="18">
        <f>download!AE232</f>
        <v>0</v>
      </c>
      <c r="AF231" s="18">
        <f>download!AF232</f>
        <v>0</v>
      </c>
      <c r="AG231" s="18">
        <f>download!AG232</f>
        <v>0</v>
      </c>
      <c r="AH231" s="18">
        <f>download!AH232</f>
        <v>0</v>
      </c>
      <c r="AI231" s="18">
        <f>download!AI232</f>
        <v>0</v>
      </c>
      <c r="AJ231" s="18">
        <f>download!AJ232</f>
        <v>0</v>
      </c>
      <c r="AK231" s="18">
        <f>download!AK232</f>
        <v>0</v>
      </c>
      <c r="AL231" s="18">
        <f>download!AL232</f>
        <v>0</v>
      </c>
      <c r="AM231" s="18">
        <f>download!AM232</f>
        <v>0</v>
      </c>
      <c r="AN231" s="18">
        <f>download!AN232</f>
        <v>0</v>
      </c>
      <c r="AO231" s="18">
        <f>download!AO232</f>
        <v>0</v>
      </c>
      <c r="AP231" s="18">
        <f>download!AP232</f>
        <v>0</v>
      </c>
      <c r="AQ231" s="18">
        <f>download!AQ232</f>
        <v>0</v>
      </c>
      <c r="AR231" s="18">
        <f>download!AR232</f>
        <v>0</v>
      </c>
      <c r="AS231" s="18">
        <f>download!AS232</f>
        <v>0</v>
      </c>
      <c r="AT231" s="18">
        <f>download!AT232</f>
        <v>0</v>
      </c>
      <c r="AU231" s="18">
        <f>download!AU232</f>
        <v>0</v>
      </c>
      <c r="AV231" s="18">
        <f>download!AV232</f>
        <v>0</v>
      </c>
      <c r="AW231" s="18">
        <f>download!AW232</f>
        <v>0</v>
      </c>
      <c r="AX231" s="18">
        <f>download!AX232</f>
        <v>0</v>
      </c>
      <c r="AY231" s="18">
        <f>download!AY232</f>
        <v>0</v>
      </c>
      <c r="AZ231" s="18"/>
      <c r="BA231" s="18"/>
      <c r="BB231" s="18"/>
      <c r="BC231" s="18"/>
      <c r="BD231" s="18"/>
      <c r="BE231" s="18"/>
      <c r="BF231" s="18"/>
      <c r="BG231" s="18"/>
    </row>
    <row r="232" spans="1:59" x14ac:dyDescent="0.2">
      <c r="A232" s="124">
        <f>download!A233</f>
        <v>0</v>
      </c>
      <c r="B232" s="18">
        <f>download!B233</f>
        <v>0</v>
      </c>
      <c r="C232" s="18">
        <f>download!C233</f>
        <v>0</v>
      </c>
      <c r="D232" s="18">
        <f>download!D233</f>
        <v>0</v>
      </c>
      <c r="E232" s="18">
        <f>download!E233</f>
        <v>0</v>
      </c>
      <c r="F232" s="18">
        <f>download!F233</f>
        <v>0</v>
      </c>
      <c r="G232" s="18">
        <f>download!G233</f>
        <v>0</v>
      </c>
      <c r="H232" s="18">
        <f>download!H233</f>
        <v>0</v>
      </c>
      <c r="I232" s="18">
        <f>download!I233</f>
        <v>0</v>
      </c>
      <c r="J232" s="18">
        <f>download!J233</f>
        <v>0</v>
      </c>
      <c r="K232" s="18">
        <f>download!K233</f>
        <v>0</v>
      </c>
      <c r="L232" s="18">
        <f>download!L233</f>
        <v>0</v>
      </c>
      <c r="M232" s="18">
        <f>download!M233</f>
        <v>0</v>
      </c>
      <c r="N232" s="18">
        <f>download!N233</f>
        <v>0</v>
      </c>
      <c r="O232" s="18">
        <f>download!O233</f>
        <v>0</v>
      </c>
      <c r="P232" s="18">
        <f>download!P233</f>
        <v>0</v>
      </c>
      <c r="Q232" s="18">
        <f>download!Q233</f>
        <v>0</v>
      </c>
      <c r="R232" s="18">
        <f>download!R233</f>
        <v>0</v>
      </c>
      <c r="S232" s="18">
        <f>download!S233</f>
        <v>0</v>
      </c>
      <c r="T232" s="18">
        <f>download!T233</f>
        <v>0</v>
      </c>
      <c r="U232" s="18">
        <f>download!U233</f>
        <v>0</v>
      </c>
      <c r="V232" s="18">
        <f>download!V233</f>
        <v>0</v>
      </c>
      <c r="W232" s="18">
        <f>download!W233</f>
        <v>0</v>
      </c>
      <c r="X232" s="18">
        <f>download!X233</f>
        <v>0</v>
      </c>
      <c r="Y232" s="18">
        <f>download!Y233</f>
        <v>0</v>
      </c>
      <c r="Z232" s="18">
        <f>download!Z233</f>
        <v>0</v>
      </c>
      <c r="AA232" s="18">
        <f>download!AA233</f>
        <v>0</v>
      </c>
      <c r="AB232" s="18">
        <f>download!AB233</f>
        <v>0</v>
      </c>
      <c r="AC232" s="18">
        <f>download!AC233</f>
        <v>0</v>
      </c>
      <c r="AD232" s="18">
        <f>download!AD233</f>
        <v>0</v>
      </c>
      <c r="AE232" s="18">
        <f>download!AE233</f>
        <v>0</v>
      </c>
      <c r="AF232" s="18">
        <f>download!AF233</f>
        <v>0</v>
      </c>
      <c r="AG232" s="18">
        <f>download!AG233</f>
        <v>0</v>
      </c>
      <c r="AH232" s="18">
        <f>download!AH233</f>
        <v>0</v>
      </c>
      <c r="AI232" s="18">
        <f>download!AI233</f>
        <v>0</v>
      </c>
      <c r="AJ232" s="18">
        <f>download!AJ233</f>
        <v>0</v>
      </c>
      <c r="AK232" s="18">
        <f>download!AK233</f>
        <v>0</v>
      </c>
      <c r="AL232" s="18">
        <f>download!AL233</f>
        <v>0</v>
      </c>
      <c r="AM232" s="18">
        <f>download!AM233</f>
        <v>0</v>
      </c>
      <c r="AN232" s="18">
        <f>download!AN233</f>
        <v>0</v>
      </c>
      <c r="AO232" s="18">
        <f>download!AO233</f>
        <v>0</v>
      </c>
      <c r="AP232" s="18">
        <f>download!AP233</f>
        <v>0</v>
      </c>
      <c r="AQ232" s="18">
        <f>download!AQ233</f>
        <v>0</v>
      </c>
      <c r="AR232" s="18">
        <f>download!AR233</f>
        <v>0</v>
      </c>
      <c r="AS232" s="18">
        <f>download!AS233</f>
        <v>0</v>
      </c>
      <c r="AT232" s="18">
        <f>download!AT233</f>
        <v>0</v>
      </c>
      <c r="AU232" s="18">
        <f>download!AU233</f>
        <v>0</v>
      </c>
      <c r="AV232" s="18">
        <f>download!AV233</f>
        <v>0</v>
      </c>
      <c r="AW232" s="18">
        <f>download!AW233</f>
        <v>0</v>
      </c>
      <c r="AX232" s="18">
        <f>download!AX233</f>
        <v>0</v>
      </c>
      <c r="AY232" s="18">
        <f>download!AY233</f>
        <v>0</v>
      </c>
      <c r="AZ232" s="18"/>
      <c r="BA232" s="18"/>
      <c r="BB232" s="18"/>
      <c r="BC232" s="18"/>
      <c r="BD232" s="18"/>
      <c r="BE232" s="18"/>
      <c r="BF232" s="18"/>
      <c r="BG232" s="18"/>
    </row>
    <row r="233" spans="1:59" x14ac:dyDescent="0.2">
      <c r="A233" s="124">
        <f>download!A234</f>
        <v>0</v>
      </c>
      <c r="B233" s="18">
        <f>download!B234</f>
        <v>0</v>
      </c>
      <c r="C233" s="18">
        <f>download!C234</f>
        <v>0</v>
      </c>
      <c r="D233" s="18">
        <f>download!D234</f>
        <v>0</v>
      </c>
      <c r="E233" s="18">
        <f>download!E234</f>
        <v>0</v>
      </c>
      <c r="F233" s="18">
        <f>download!F234</f>
        <v>0</v>
      </c>
      <c r="G233" s="18">
        <f>download!G234</f>
        <v>0</v>
      </c>
      <c r="H233" s="18">
        <f>download!H234</f>
        <v>0</v>
      </c>
      <c r="I233" s="18">
        <f>download!I234</f>
        <v>0</v>
      </c>
      <c r="J233" s="18">
        <f>download!J234</f>
        <v>0</v>
      </c>
      <c r="K233" s="18">
        <f>download!K234</f>
        <v>0</v>
      </c>
      <c r="L233" s="18">
        <f>download!L234</f>
        <v>0</v>
      </c>
      <c r="M233" s="18">
        <f>download!M234</f>
        <v>0</v>
      </c>
      <c r="N233" s="18">
        <f>download!N234</f>
        <v>0</v>
      </c>
      <c r="O233" s="18">
        <f>download!O234</f>
        <v>0</v>
      </c>
      <c r="P233" s="18">
        <f>download!P234</f>
        <v>0</v>
      </c>
      <c r="Q233" s="18">
        <f>download!Q234</f>
        <v>0</v>
      </c>
      <c r="R233" s="18">
        <f>download!R234</f>
        <v>0</v>
      </c>
      <c r="S233" s="18">
        <f>download!S234</f>
        <v>0</v>
      </c>
      <c r="T233" s="18">
        <f>download!T234</f>
        <v>0</v>
      </c>
      <c r="U233" s="18">
        <f>download!U234</f>
        <v>0</v>
      </c>
      <c r="V233" s="18">
        <f>download!V234</f>
        <v>0</v>
      </c>
      <c r="W233" s="18">
        <f>download!W234</f>
        <v>0</v>
      </c>
      <c r="X233" s="18">
        <f>download!X234</f>
        <v>0</v>
      </c>
      <c r="Y233" s="18">
        <f>download!Y234</f>
        <v>0</v>
      </c>
      <c r="Z233" s="18">
        <f>download!Z234</f>
        <v>0</v>
      </c>
      <c r="AA233" s="18">
        <f>download!AA234</f>
        <v>0</v>
      </c>
      <c r="AB233" s="18">
        <f>download!AB234</f>
        <v>0</v>
      </c>
      <c r="AC233" s="18">
        <f>download!AC234</f>
        <v>0</v>
      </c>
      <c r="AD233" s="18">
        <f>download!AD234</f>
        <v>0</v>
      </c>
      <c r="AE233" s="18">
        <f>download!AE234</f>
        <v>0</v>
      </c>
      <c r="AF233" s="18">
        <f>download!AF234</f>
        <v>0</v>
      </c>
      <c r="AG233" s="18">
        <f>download!AG234</f>
        <v>0</v>
      </c>
      <c r="AH233" s="18">
        <f>download!AH234</f>
        <v>0</v>
      </c>
      <c r="AI233" s="18">
        <f>download!AI234</f>
        <v>0</v>
      </c>
      <c r="AJ233" s="18">
        <f>download!AJ234</f>
        <v>0</v>
      </c>
      <c r="AK233" s="18">
        <f>download!AK234</f>
        <v>0</v>
      </c>
      <c r="AL233" s="18">
        <f>download!AL234</f>
        <v>0</v>
      </c>
      <c r="AM233" s="18">
        <f>download!AM234</f>
        <v>0</v>
      </c>
      <c r="AN233" s="18">
        <f>download!AN234</f>
        <v>0</v>
      </c>
      <c r="AO233" s="18">
        <f>download!AO234</f>
        <v>0</v>
      </c>
      <c r="AP233" s="18">
        <f>download!AP234</f>
        <v>0</v>
      </c>
      <c r="AQ233" s="18">
        <f>download!AQ234</f>
        <v>0</v>
      </c>
      <c r="AR233" s="18">
        <f>download!AR234</f>
        <v>0</v>
      </c>
      <c r="AS233" s="18">
        <f>download!AS234</f>
        <v>0</v>
      </c>
      <c r="AT233" s="18">
        <f>download!AT234</f>
        <v>0</v>
      </c>
      <c r="AU233" s="18">
        <f>download!AU234</f>
        <v>0</v>
      </c>
      <c r="AV233" s="18">
        <f>download!AV234</f>
        <v>0</v>
      </c>
      <c r="AW233" s="18">
        <f>download!AW234</f>
        <v>0</v>
      </c>
      <c r="AX233" s="18">
        <f>download!AX234</f>
        <v>0</v>
      </c>
      <c r="AY233" s="18">
        <f>download!AY234</f>
        <v>0</v>
      </c>
      <c r="AZ233" s="18"/>
      <c r="BA233" s="18"/>
      <c r="BB233" s="18"/>
      <c r="BC233" s="18"/>
      <c r="BD233" s="18"/>
      <c r="BE233" s="18"/>
      <c r="BF233" s="18"/>
      <c r="BG233" s="18"/>
    </row>
    <row r="234" spans="1:59" x14ac:dyDescent="0.2">
      <c r="A234" s="124">
        <f>download!A235</f>
        <v>0</v>
      </c>
      <c r="B234" s="18">
        <f>download!B235</f>
        <v>0</v>
      </c>
      <c r="C234" s="18">
        <f>download!C235</f>
        <v>0</v>
      </c>
      <c r="D234" s="18">
        <f>download!D235</f>
        <v>0</v>
      </c>
      <c r="E234" s="18">
        <f>download!E235</f>
        <v>0</v>
      </c>
      <c r="F234" s="18">
        <f>download!F235</f>
        <v>0</v>
      </c>
      <c r="G234" s="18">
        <f>download!G235</f>
        <v>0</v>
      </c>
      <c r="H234" s="18">
        <f>download!H235</f>
        <v>0</v>
      </c>
      <c r="I234" s="18">
        <f>download!I235</f>
        <v>0</v>
      </c>
      <c r="J234" s="18">
        <f>download!J235</f>
        <v>0</v>
      </c>
      <c r="K234" s="18">
        <f>download!K235</f>
        <v>0</v>
      </c>
      <c r="L234" s="18">
        <f>download!L235</f>
        <v>0</v>
      </c>
      <c r="M234" s="18">
        <f>download!M235</f>
        <v>0</v>
      </c>
      <c r="N234" s="18">
        <f>download!N235</f>
        <v>0</v>
      </c>
      <c r="O234" s="18">
        <f>download!O235</f>
        <v>0</v>
      </c>
      <c r="P234" s="18">
        <f>download!P235</f>
        <v>0</v>
      </c>
      <c r="Q234" s="18">
        <f>download!Q235</f>
        <v>0</v>
      </c>
      <c r="R234" s="18">
        <f>download!R235</f>
        <v>0</v>
      </c>
      <c r="S234" s="18">
        <f>download!S235</f>
        <v>0</v>
      </c>
      <c r="T234" s="18">
        <f>download!T235</f>
        <v>0</v>
      </c>
      <c r="U234" s="18">
        <f>download!U235</f>
        <v>0</v>
      </c>
      <c r="V234" s="18">
        <f>download!V235</f>
        <v>0</v>
      </c>
      <c r="W234" s="18">
        <f>download!W235</f>
        <v>0</v>
      </c>
      <c r="X234" s="18">
        <f>download!X235</f>
        <v>0</v>
      </c>
      <c r="Y234" s="18">
        <f>download!Y235</f>
        <v>0</v>
      </c>
      <c r="Z234" s="18">
        <f>download!Z235</f>
        <v>0</v>
      </c>
      <c r="AA234" s="18">
        <f>download!AA235</f>
        <v>0</v>
      </c>
      <c r="AB234" s="18">
        <f>download!AB235</f>
        <v>0</v>
      </c>
      <c r="AC234" s="18">
        <f>download!AC235</f>
        <v>0</v>
      </c>
      <c r="AD234" s="18">
        <f>download!AD235</f>
        <v>0</v>
      </c>
      <c r="AE234" s="18">
        <f>download!AE235</f>
        <v>0</v>
      </c>
      <c r="AF234" s="18">
        <f>download!AF235</f>
        <v>0</v>
      </c>
      <c r="AG234" s="18">
        <f>download!AG235</f>
        <v>0</v>
      </c>
      <c r="AH234" s="18">
        <f>download!AH235</f>
        <v>0</v>
      </c>
      <c r="AI234" s="18">
        <f>download!AI235</f>
        <v>0</v>
      </c>
      <c r="AJ234" s="18">
        <f>download!AJ235</f>
        <v>0</v>
      </c>
      <c r="AK234" s="18">
        <f>download!AK235</f>
        <v>0</v>
      </c>
      <c r="AL234" s="18">
        <f>download!AL235</f>
        <v>0</v>
      </c>
      <c r="AM234" s="18">
        <f>download!AM235</f>
        <v>0</v>
      </c>
      <c r="AN234" s="18">
        <f>download!AN235</f>
        <v>0</v>
      </c>
      <c r="AO234" s="18">
        <f>download!AO235</f>
        <v>0</v>
      </c>
      <c r="AP234" s="18">
        <f>download!AP235</f>
        <v>0</v>
      </c>
      <c r="AQ234" s="18">
        <f>download!AQ235</f>
        <v>0</v>
      </c>
      <c r="AR234" s="18">
        <f>download!AR235</f>
        <v>0</v>
      </c>
      <c r="AS234" s="18">
        <f>download!AS235</f>
        <v>0</v>
      </c>
      <c r="AT234" s="18">
        <f>download!AT235</f>
        <v>0</v>
      </c>
      <c r="AU234" s="18">
        <f>download!AU235</f>
        <v>0</v>
      </c>
      <c r="AV234" s="18">
        <f>download!AV235</f>
        <v>0</v>
      </c>
      <c r="AW234" s="18">
        <f>download!AW235</f>
        <v>0</v>
      </c>
      <c r="AX234" s="18">
        <f>download!AX235</f>
        <v>0</v>
      </c>
      <c r="AY234" s="18">
        <f>download!AY235</f>
        <v>0</v>
      </c>
      <c r="AZ234" s="18"/>
      <c r="BA234" s="18"/>
      <c r="BB234" s="18"/>
      <c r="BC234" s="18"/>
      <c r="BD234" s="18"/>
      <c r="BE234" s="18"/>
      <c r="BF234" s="18"/>
      <c r="BG234" s="18"/>
    </row>
    <row r="235" spans="1:59" x14ac:dyDescent="0.2">
      <c r="A235" s="124">
        <f>download!A236</f>
        <v>0</v>
      </c>
      <c r="B235" s="18">
        <f>download!B236</f>
        <v>0</v>
      </c>
      <c r="C235" s="18">
        <f>download!C236</f>
        <v>0</v>
      </c>
      <c r="D235" s="18">
        <f>download!D236</f>
        <v>0</v>
      </c>
      <c r="E235" s="18">
        <f>download!E236</f>
        <v>0</v>
      </c>
      <c r="F235" s="18">
        <f>download!F236</f>
        <v>0</v>
      </c>
      <c r="G235" s="18">
        <f>download!G236</f>
        <v>0</v>
      </c>
      <c r="H235" s="18">
        <f>download!H236</f>
        <v>0</v>
      </c>
      <c r="I235" s="18">
        <f>download!I236</f>
        <v>0</v>
      </c>
      <c r="J235" s="18">
        <f>download!J236</f>
        <v>0</v>
      </c>
      <c r="K235" s="18">
        <f>download!K236</f>
        <v>0</v>
      </c>
      <c r="L235" s="18">
        <f>download!L236</f>
        <v>0</v>
      </c>
      <c r="M235" s="18">
        <f>download!M236</f>
        <v>0</v>
      </c>
      <c r="N235" s="18">
        <f>download!N236</f>
        <v>0</v>
      </c>
      <c r="O235" s="18">
        <f>download!O236</f>
        <v>0</v>
      </c>
      <c r="P235" s="18">
        <f>download!P236</f>
        <v>0</v>
      </c>
      <c r="Q235" s="18">
        <f>download!Q236</f>
        <v>0</v>
      </c>
      <c r="R235" s="18">
        <f>download!R236</f>
        <v>0</v>
      </c>
      <c r="S235" s="18">
        <f>download!S236</f>
        <v>0</v>
      </c>
      <c r="T235" s="18">
        <f>download!T236</f>
        <v>0</v>
      </c>
      <c r="U235" s="18">
        <f>download!U236</f>
        <v>0</v>
      </c>
      <c r="V235" s="18">
        <f>download!V236</f>
        <v>0</v>
      </c>
      <c r="W235" s="18">
        <f>download!W236</f>
        <v>0</v>
      </c>
      <c r="X235" s="18">
        <f>download!X236</f>
        <v>0</v>
      </c>
      <c r="Y235" s="18">
        <f>download!Y236</f>
        <v>0</v>
      </c>
      <c r="Z235" s="18">
        <f>download!Z236</f>
        <v>0</v>
      </c>
      <c r="AA235" s="18">
        <f>download!AA236</f>
        <v>0</v>
      </c>
      <c r="AB235" s="18">
        <f>download!AB236</f>
        <v>0</v>
      </c>
      <c r="AC235" s="18">
        <f>download!AC236</f>
        <v>0</v>
      </c>
      <c r="AD235" s="18">
        <f>download!AD236</f>
        <v>0</v>
      </c>
      <c r="AE235" s="18">
        <f>download!AE236</f>
        <v>0</v>
      </c>
      <c r="AF235" s="18">
        <f>download!AF236</f>
        <v>0</v>
      </c>
      <c r="AG235" s="18">
        <f>download!AG236</f>
        <v>0</v>
      </c>
      <c r="AH235" s="18">
        <f>download!AH236</f>
        <v>0</v>
      </c>
      <c r="AI235" s="18">
        <f>download!AI236</f>
        <v>0</v>
      </c>
      <c r="AJ235" s="18">
        <f>download!AJ236</f>
        <v>0</v>
      </c>
      <c r="AK235" s="18">
        <f>download!AK236</f>
        <v>0</v>
      </c>
      <c r="AL235" s="18">
        <f>download!AL236</f>
        <v>0</v>
      </c>
      <c r="AM235" s="18">
        <f>download!AM236</f>
        <v>0</v>
      </c>
      <c r="AN235" s="18">
        <f>download!AN236</f>
        <v>0</v>
      </c>
      <c r="AO235" s="18">
        <f>download!AO236</f>
        <v>0</v>
      </c>
      <c r="AP235" s="18">
        <f>download!AP236</f>
        <v>0</v>
      </c>
      <c r="AQ235" s="18">
        <f>download!AQ236</f>
        <v>0</v>
      </c>
      <c r="AR235" s="18">
        <f>download!AR236</f>
        <v>0</v>
      </c>
      <c r="AS235" s="18">
        <f>download!AS236</f>
        <v>0</v>
      </c>
      <c r="AT235" s="18">
        <f>download!AT236</f>
        <v>0</v>
      </c>
      <c r="AU235" s="18">
        <f>download!AU236</f>
        <v>0</v>
      </c>
      <c r="AV235" s="18">
        <f>download!AV236</f>
        <v>0</v>
      </c>
      <c r="AW235" s="18">
        <f>download!AW236</f>
        <v>0</v>
      </c>
      <c r="AX235" s="18">
        <f>download!AX236</f>
        <v>0</v>
      </c>
      <c r="AY235" s="18">
        <f>download!AY236</f>
        <v>0</v>
      </c>
      <c r="AZ235" s="18"/>
      <c r="BA235" s="18"/>
      <c r="BB235" s="18"/>
      <c r="BC235" s="18"/>
      <c r="BD235" s="18"/>
      <c r="BE235" s="18"/>
      <c r="BF235" s="18"/>
      <c r="BG235" s="18"/>
    </row>
    <row r="236" spans="1:59" x14ac:dyDescent="0.2">
      <c r="A236" s="124">
        <f>download!A237</f>
        <v>0</v>
      </c>
      <c r="B236" s="18">
        <f>download!B237</f>
        <v>0</v>
      </c>
      <c r="C236" s="18">
        <f>download!C237</f>
        <v>0</v>
      </c>
      <c r="D236" s="18">
        <f>download!D237</f>
        <v>0</v>
      </c>
      <c r="E236" s="18">
        <f>download!E237</f>
        <v>0</v>
      </c>
      <c r="F236" s="18">
        <f>download!F237</f>
        <v>0</v>
      </c>
      <c r="G236" s="18">
        <f>download!G237</f>
        <v>0</v>
      </c>
      <c r="H236" s="18">
        <f>download!H237</f>
        <v>0</v>
      </c>
      <c r="I236" s="18">
        <f>download!I237</f>
        <v>0</v>
      </c>
      <c r="J236" s="18">
        <f>download!J237</f>
        <v>0</v>
      </c>
      <c r="K236" s="18">
        <f>download!K237</f>
        <v>0</v>
      </c>
      <c r="L236" s="18">
        <f>download!L237</f>
        <v>0</v>
      </c>
      <c r="M236" s="18">
        <f>download!M237</f>
        <v>0</v>
      </c>
      <c r="N236" s="18">
        <f>download!N237</f>
        <v>0</v>
      </c>
      <c r="O236" s="18">
        <f>download!O237</f>
        <v>0</v>
      </c>
      <c r="P236" s="18">
        <f>download!P237</f>
        <v>0</v>
      </c>
      <c r="Q236" s="18">
        <f>download!Q237</f>
        <v>0</v>
      </c>
      <c r="R236" s="18">
        <f>download!R237</f>
        <v>0</v>
      </c>
      <c r="S236" s="18">
        <f>download!S237</f>
        <v>0</v>
      </c>
      <c r="T236" s="18">
        <f>download!T237</f>
        <v>0</v>
      </c>
      <c r="U236" s="18">
        <f>download!U237</f>
        <v>0</v>
      </c>
      <c r="V236" s="18">
        <f>download!V237</f>
        <v>0</v>
      </c>
      <c r="W236" s="18">
        <f>download!W237</f>
        <v>0</v>
      </c>
      <c r="X236" s="18">
        <f>download!X237</f>
        <v>0</v>
      </c>
      <c r="Y236" s="18">
        <f>download!Y237</f>
        <v>0</v>
      </c>
      <c r="Z236" s="18">
        <f>download!Z237</f>
        <v>0</v>
      </c>
      <c r="AA236" s="18">
        <f>download!AA237</f>
        <v>0</v>
      </c>
      <c r="AB236" s="18">
        <f>download!AB237</f>
        <v>0</v>
      </c>
      <c r="AC236" s="18">
        <f>download!AC237</f>
        <v>0</v>
      </c>
      <c r="AD236" s="18">
        <f>download!AD237</f>
        <v>0</v>
      </c>
      <c r="AE236" s="18">
        <f>download!AE237</f>
        <v>0</v>
      </c>
      <c r="AF236" s="18">
        <f>download!AF237</f>
        <v>0</v>
      </c>
      <c r="AG236" s="18">
        <f>download!AG237</f>
        <v>0</v>
      </c>
      <c r="AH236" s="18">
        <f>download!AH237</f>
        <v>0</v>
      </c>
      <c r="AI236" s="18">
        <f>download!AI237</f>
        <v>0</v>
      </c>
      <c r="AJ236" s="18">
        <f>download!AJ237</f>
        <v>0</v>
      </c>
      <c r="AK236" s="18">
        <f>download!AK237</f>
        <v>0</v>
      </c>
      <c r="AL236" s="18">
        <f>download!AL237</f>
        <v>0</v>
      </c>
      <c r="AM236" s="18">
        <f>download!AM237</f>
        <v>0</v>
      </c>
      <c r="AN236" s="18">
        <f>download!AN237</f>
        <v>0</v>
      </c>
      <c r="AO236" s="18">
        <f>download!AO237</f>
        <v>0</v>
      </c>
      <c r="AP236" s="18">
        <f>download!AP237</f>
        <v>0</v>
      </c>
      <c r="AQ236" s="18">
        <f>download!AQ237</f>
        <v>0</v>
      </c>
      <c r="AR236" s="18">
        <f>download!AR237</f>
        <v>0</v>
      </c>
      <c r="AS236" s="18">
        <f>download!AS237</f>
        <v>0</v>
      </c>
      <c r="AT236" s="18">
        <f>download!AT237</f>
        <v>0</v>
      </c>
      <c r="AU236" s="18">
        <f>download!AU237</f>
        <v>0</v>
      </c>
      <c r="AV236" s="18">
        <f>download!AV237</f>
        <v>0</v>
      </c>
      <c r="AW236" s="18">
        <f>download!AW237</f>
        <v>0</v>
      </c>
      <c r="AX236" s="18">
        <f>download!AX237</f>
        <v>0</v>
      </c>
      <c r="AY236" s="18">
        <f>download!AY237</f>
        <v>0</v>
      </c>
      <c r="AZ236" s="18"/>
      <c r="BA236" s="18"/>
      <c r="BB236" s="18"/>
      <c r="BC236" s="18"/>
      <c r="BD236" s="18"/>
      <c r="BE236" s="18"/>
      <c r="BF236" s="18"/>
      <c r="BG236" s="18"/>
    </row>
    <row r="237" spans="1:59" x14ac:dyDescent="0.2">
      <c r="A237" s="124">
        <f>download!A238</f>
        <v>0</v>
      </c>
      <c r="B237" s="18">
        <f>download!B238</f>
        <v>0</v>
      </c>
      <c r="C237" s="18">
        <f>download!C238</f>
        <v>0</v>
      </c>
      <c r="D237" s="18">
        <f>download!D238</f>
        <v>0</v>
      </c>
      <c r="E237" s="18">
        <f>download!E238</f>
        <v>0</v>
      </c>
      <c r="F237" s="18">
        <f>download!F238</f>
        <v>0</v>
      </c>
      <c r="G237" s="18">
        <f>download!G238</f>
        <v>0</v>
      </c>
      <c r="H237" s="18">
        <f>download!H238</f>
        <v>0</v>
      </c>
      <c r="I237" s="18">
        <f>download!I238</f>
        <v>0</v>
      </c>
      <c r="J237" s="18">
        <f>download!J238</f>
        <v>0</v>
      </c>
      <c r="K237" s="18">
        <f>download!K238</f>
        <v>0</v>
      </c>
      <c r="L237" s="18">
        <f>download!L238</f>
        <v>0</v>
      </c>
      <c r="M237" s="18">
        <f>download!M238</f>
        <v>0</v>
      </c>
      <c r="N237" s="18">
        <f>download!N238</f>
        <v>0</v>
      </c>
      <c r="O237" s="18">
        <f>download!O238</f>
        <v>0</v>
      </c>
      <c r="P237" s="18">
        <f>download!P238</f>
        <v>0</v>
      </c>
      <c r="Q237" s="18">
        <f>download!Q238</f>
        <v>0</v>
      </c>
      <c r="R237" s="18">
        <f>download!R238</f>
        <v>0</v>
      </c>
      <c r="S237" s="18">
        <f>download!S238</f>
        <v>0</v>
      </c>
      <c r="T237" s="18">
        <f>download!T238</f>
        <v>0</v>
      </c>
      <c r="U237" s="18">
        <f>download!U238</f>
        <v>0</v>
      </c>
      <c r="V237" s="18">
        <f>download!V238</f>
        <v>0</v>
      </c>
      <c r="W237" s="18">
        <f>download!W238</f>
        <v>0</v>
      </c>
      <c r="X237" s="18">
        <f>download!X238</f>
        <v>0</v>
      </c>
      <c r="Y237" s="18">
        <f>download!Y238</f>
        <v>0</v>
      </c>
      <c r="Z237" s="18">
        <f>download!Z238</f>
        <v>0</v>
      </c>
      <c r="AA237" s="18">
        <f>download!AA238</f>
        <v>0</v>
      </c>
      <c r="AB237" s="18">
        <f>download!AB238</f>
        <v>0</v>
      </c>
      <c r="AC237" s="18">
        <f>download!AC238</f>
        <v>0</v>
      </c>
      <c r="AD237" s="18">
        <f>download!AD238</f>
        <v>0</v>
      </c>
      <c r="AE237" s="18">
        <f>download!AE238</f>
        <v>0</v>
      </c>
      <c r="AF237" s="18">
        <f>download!AF238</f>
        <v>0</v>
      </c>
      <c r="AG237" s="18">
        <f>download!AG238</f>
        <v>0</v>
      </c>
      <c r="AH237" s="18">
        <f>download!AH238</f>
        <v>0</v>
      </c>
      <c r="AI237" s="18">
        <f>download!AI238</f>
        <v>0</v>
      </c>
      <c r="AJ237" s="18">
        <f>download!AJ238</f>
        <v>0</v>
      </c>
      <c r="AK237" s="18">
        <f>download!AK238</f>
        <v>0</v>
      </c>
      <c r="AL237" s="18">
        <f>download!AL238</f>
        <v>0</v>
      </c>
      <c r="AM237" s="18">
        <f>download!AM238</f>
        <v>0</v>
      </c>
      <c r="AN237" s="18">
        <f>download!AN238</f>
        <v>0</v>
      </c>
      <c r="AO237" s="18">
        <f>download!AO238</f>
        <v>0</v>
      </c>
      <c r="AP237" s="18">
        <f>download!AP238</f>
        <v>0</v>
      </c>
      <c r="AQ237" s="18">
        <f>download!AQ238</f>
        <v>0</v>
      </c>
      <c r="AR237" s="18">
        <f>download!AR238</f>
        <v>0</v>
      </c>
      <c r="AS237" s="18">
        <f>download!AS238</f>
        <v>0</v>
      </c>
      <c r="AT237" s="18">
        <f>download!AT238</f>
        <v>0</v>
      </c>
      <c r="AU237" s="18">
        <f>download!AU238</f>
        <v>0</v>
      </c>
      <c r="AV237" s="18">
        <f>download!AV238</f>
        <v>0</v>
      </c>
      <c r="AW237" s="18">
        <f>download!AW238</f>
        <v>0</v>
      </c>
      <c r="AX237" s="18">
        <f>download!AX238</f>
        <v>0</v>
      </c>
      <c r="AY237" s="18">
        <f>download!AY238</f>
        <v>0</v>
      </c>
      <c r="AZ237" s="18"/>
      <c r="BA237" s="18"/>
      <c r="BB237" s="18"/>
      <c r="BC237" s="18"/>
      <c r="BD237" s="18"/>
      <c r="BE237" s="18"/>
      <c r="BF237" s="18"/>
      <c r="BG237" s="18"/>
    </row>
    <row r="238" spans="1:59" x14ac:dyDescent="0.2">
      <c r="A238" s="124">
        <f>download!A239</f>
        <v>0</v>
      </c>
      <c r="B238" s="18">
        <f>download!B239</f>
        <v>0</v>
      </c>
      <c r="C238" s="18">
        <f>download!C239</f>
        <v>0</v>
      </c>
      <c r="D238" s="18">
        <f>download!D239</f>
        <v>0</v>
      </c>
      <c r="E238" s="18">
        <f>download!E239</f>
        <v>0</v>
      </c>
      <c r="F238" s="18">
        <f>download!F239</f>
        <v>0</v>
      </c>
      <c r="G238" s="18">
        <f>download!G239</f>
        <v>0</v>
      </c>
      <c r="H238" s="18">
        <f>download!H239</f>
        <v>0</v>
      </c>
      <c r="I238" s="18">
        <f>download!I239</f>
        <v>0</v>
      </c>
      <c r="J238" s="18">
        <f>download!J239</f>
        <v>0</v>
      </c>
      <c r="K238" s="18">
        <f>download!K239</f>
        <v>0</v>
      </c>
      <c r="L238" s="18">
        <f>download!L239</f>
        <v>0</v>
      </c>
      <c r="M238" s="18">
        <f>download!M239</f>
        <v>0</v>
      </c>
      <c r="N238" s="18">
        <f>download!N239</f>
        <v>0</v>
      </c>
      <c r="O238" s="18">
        <f>download!O239</f>
        <v>0</v>
      </c>
      <c r="P238" s="18">
        <f>download!P239</f>
        <v>0</v>
      </c>
      <c r="Q238" s="18">
        <f>download!Q239</f>
        <v>0</v>
      </c>
      <c r="R238" s="18">
        <f>download!R239</f>
        <v>0</v>
      </c>
      <c r="S238" s="18">
        <f>download!S239</f>
        <v>0</v>
      </c>
      <c r="T238" s="18">
        <f>download!T239</f>
        <v>0</v>
      </c>
      <c r="U238" s="18">
        <f>download!U239</f>
        <v>0</v>
      </c>
      <c r="V238" s="18">
        <f>download!V239</f>
        <v>0</v>
      </c>
      <c r="W238" s="18">
        <f>download!W239</f>
        <v>0</v>
      </c>
      <c r="X238" s="18">
        <f>download!X239</f>
        <v>0</v>
      </c>
      <c r="Y238" s="18">
        <f>download!Y239</f>
        <v>0</v>
      </c>
      <c r="Z238" s="18">
        <f>download!Z239</f>
        <v>0</v>
      </c>
      <c r="AA238" s="18">
        <f>download!AA239</f>
        <v>0</v>
      </c>
      <c r="AB238" s="18">
        <f>download!AB239</f>
        <v>0</v>
      </c>
      <c r="AC238" s="18">
        <f>download!AC239</f>
        <v>0</v>
      </c>
      <c r="AD238" s="18">
        <f>download!AD239</f>
        <v>0</v>
      </c>
      <c r="AE238" s="18">
        <f>download!AE239</f>
        <v>0</v>
      </c>
      <c r="AF238" s="18">
        <f>download!AF239</f>
        <v>0</v>
      </c>
      <c r="AG238" s="18">
        <f>download!AG239</f>
        <v>0</v>
      </c>
      <c r="AH238" s="18">
        <f>download!AH239</f>
        <v>0</v>
      </c>
      <c r="AI238" s="18">
        <f>download!AI239</f>
        <v>0</v>
      </c>
      <c r="AJ238" s="18">
        <f>download!AJ239</f>
        <v>0</v>
      </c>
      <c r="AK238" s="18">
        <f>download!AK239</f>
        <v>0</v>
      </c>
      <c r="AL238" s="18">
        <f>download!AL239</f>
        <v>0</v>
      </c>
      <c r="AM238" s="18">
        <f>download!AM239</f>
        <v>0</v>
      </c>
      <c r="AN238" s="18">
        <f>download!AN239</f>
        <v>0</v>
      </c>
      <c r="AO238" s="18">
        <f>download!AO239</f>
        <v>0</v>
      </c>
      <c r="AP238" s="18">
        <f>download!AP239</f>
        <v>0</v>
      </c>
      <c r="AQ238" s="18">
        <f>download!AQ239</f>
        <v>0</v>
      </c>
      <c r="AR238" s="18">
        <f>download!AR239</f>
        <v>0</v>
      </c>
      <c r="AS238" s="18">
        <f>download!AS239</f>
        <v>0</v>
      </c>
      <c r="AT238" s="18">
        <f>download!AT239</f>
        <v>0</v>
      </c>
      <c r="AU238" s="18">
        <f>download!AU239</f>
        <v>0</v>
      </c>
      <c r="AV238" s="18">
        <f>download!AV239</f>
        <v>0</v>
      </c>
      <c r="AW238" s="18">
        <f>download!AW239</f>
        <v>0</v>
      </c>
      <c r="AX238" s="18">
        <f>download!AX239</f>
        <v>0</v>
      </c>
      <c r="AY238" s="18">
        <f>download!AY239</f>
        <v>0</v>
      </c>
      <c r="AZ238" s="18"/>
      <c r="BA238" s="18"/>
      <c r="BB238" s="18"/>
      <c r="BC238" s="18"/>
      <c r="BD238" s="18"/>
      <c r="BE238" s="18"/>
      <c r="BF238" s="18"/>
      <c r="BG238" s="18"/>
    </row>
    <row r="239" spans="1:59" x14ac:dyDescent="0.2">
      <c r="A239" s="124">
        <f>download!A240</f>
        <v>0</v>
      </c>
      <c r="B239" s="18">
        <f>download!B240</f>
        <v>0</v>
      </c>
      <c r="C239" s="18">
        <f>download!C240</f>
        <v>0</v>
      </c>
      <c r="D239" s="18">
        <f>download!D240</f>
        <v>0</v>
      </c>
      <c r="E239" s="18">
        <f>download!E240</f>
        <v>0</v>
      </c>
      <c r="F239" s="18">
        <f>download!F240</f>
        <v>0</v>
      </c>
      <c r="G239" s="18">
        <f>download!G240</f>
        <v>0</v>
      </c>
      <c r="H239" s="18">
        <f>download!H240</f>
        <v>0</v>
      </c>
      <c r="I239" s="18">
        <f>download!I240</f>
        <v>0</v>
      </c>
      <c r="J239" s="18">
        <f>download!J240</f>
        <v>0</v>
      </c>
      <c r="K239" s="18">
        <f>download!K240</f>
        <v>0</v>
      </c>
      <c r="L239" s="18">
        <f>download!L240</f>
        <v>0</v>
      </c>
      <c r="M239" s="18">
        <f>download!M240</f>
        <v>0</v>
      </c>
      <c r="N239" s="18">
        <f>download!N240</f>
        <v>0</v>
      </c>
      <c r="O239" s="18">
        <f>download!O240</f>
        <v>0</v>
      </c>
      <c r="P239" s="18">
        <f>download!P240</f>
        <v>0</v>
      </c>
      <c r="Q239" s="18">
        <f>download!Q240</f>
        <v>0</v>
      </c>
      <c r="R239" s="18">
        <f>download!R240</f>
        <v>0</v>
      </c>
      <c r="S239" s="18">
        <f>download!S240</f>
        <v>0</v>
      </c>
      <c r="T239" s="18">
        <f>download!T240</f>
        <v>0</v>
      </c>
      <c r="U239" s="18">
        <f>download!U240</f>
        <v>0</v>
      </c>
      <c r="V239" s="18">
        <f>download!V240</f>
        <v>0</v>
      </c>
      <c r="W239" s="18">
        <f>download!W240</f>
        <v>0</v>
      </c>
      <c r="X239" s="18">
        <f>download!X240</f>
        <v>0</v>
      </c>
      <c r="Y239" s="18">
        <f>download!Y240</f>
        <v>0</v>
      </c>
      <c r="Z239" s="18">
        <f>download!Z240</f>
        <v>0</v>
      </c>
      <c r="AA239" s="18">
        <f>download!AA240</f>
        <v>0</v>
      </c>
      <c r="AB239" s="18">
        <f>download!AB240</f>
        <v>0</v>
      </c>
      <c r="AC239" s="18">
        <f>download!AC240</f>
        <v>0</v>
      </c>
      <c r="AD239" s="18">
        <f>download!AD240</f>
        <v>0</v>
      </c>
      <c r="AE239" s="18">
        <f>download!AE240</f>
        <v>0</v>
      </c>
      <c r="AF239" s="18">
        <f>download!AF240</f>
        <v>0</v>
      </c>
      <c r="AG239" s="18">
        <f>download!AG240</f>
        <v>0</v>
      </c>
      <c r="AH239" s="18">
        <f>download!AH240</f>
        <v>0</v>
      </c>
      <c r="AI239" s="18">
        <f>download!AI240</f>
        <v>0</v>
      </c>
      <c r="AJ239" s="18">
        <f>download!AJ240</f>
        <v>0</v>
      </c>
      <c r="AK239" s="18">
        <f>download!AK240</f>
        <v>0</v>
      </c>
      <c r="AL239" s="18">
        <f>download!AL240</f>
        <v>0</v>
      </c>
      <c r="AM239" s="18">
        <f>download!AM240</f>
        <v>0</v>
      </c>
      <c r="AN239" s="18">
        <f>download!AN240</f>
        <v>0</v>
      </c>
      <c r="AO239" s="18">
        <f>download!AO240</f>
        <v>0</v>
      </c>
      <c r="AP239" s="18">
        <f>download!AP240</f>
        <v>0</v>
      </c>
      <c r="AQ239" s="18">
        <f>download!AQ240</f>
        <v>0</v>
      </c>
      <c r="AR239" s="18">
        <f>download!AR240</f>
        <v>0</v>
      </c>
      <c r="AS239" s="18">
        <f>download!AS240</f>
        <v>0</v>
      </c>
      <c r="AT239" s="18">
        <f>download!AT240</f>
        <v>0</v>
      </c>
      <c r="AU239" s="18">
        <f>download!AU240</f>
        <v>0</v>
      </c>
      <c r="AV239" s="18">
        <f>download!AV240</f>
        <v>0</v>
      </c>
      <c r="AW239" s="18">
        <f>download!AW240</f>
        <v>0</v>
      </c>
      <c r="AX239" s="18">
        <f>download!AX240</f>
        <v>0</v>
      </c>
      <c r="AY239" s="18">
        <f>download!AY240</f>
        <v>0</v>
      </c>
      <c r="AZ239" s="18"/>
      <c r="BA239" s="18"/>
      <c r="BB239" s="18"/>
      <c r="BC239" s="18"/>
      <c r="BD239" s="18"/>
      <c r="BE239" s="18"/>
      <c r="BF239" s="18"/>
      <c r="BG239" s="18"/>
    </row>
    <row r="240" spans="1:59" x14ac:dyDescent="0.2">
      <c r="A240" s="124">
        <f>download!A241</f>
        <v>0</v>
      </c>
      <c r="B240" s="18">
        <f>download!B241</f>
        <v>0</v>
      </c>
      <c r="C240" s="18">
        <f>download!C241</f>
        <v>0</v>
      </c>
      <c r="D240" s="18">
        <f>download!D241</f>
        <v>0</v>
      </c>
      <c r="E240" s="18">
        <f>download!E241</f>
        <v>0</v>
      </c>
      <c r="F240" s="18">
        <f>download!F241</f>
        <v>0</v>
      </c>
      <c r="G240" s="18">
        <f>download!G241</f>
        <v>0</v>
      </c>
      <c r="H240" s="18">
        <f>download!H241</f>
        <v>0</v>
      </c>
      <c r="I240" s="18">
        <f>download!I241</f>
        <v>0</v>
      </c>
      <c r="J240" s="18">
        <f>download!J241</f>
        <v>0</v>
      </c>
      <c r="K240" s="18">
        <f>download!K241</f>
        <v>0</v>
      </c>
      <c r="L240" s="18">
        <f>download!L241</f>
        <v>0</v>
      </c>
      <c r="M240" s="18">
        <f>download!M241</f>
        <v>0</v>
      </c>
      <c r="N240" s="18">
        <f>download!N241</f>
        <v>0</v>
      </c>
      <c r="O240" s="18">
        <f>download!O241</f>
        <v>0</v>
      </c>
      <c r="P240" s="18">
        <f>download!P241</f>
        <v>0</v>
      </c>
      <c r="Q240" s="18">
        <f>download!Q241</f>
        <v>0</v>
      </c>
      <c r="R240" s="18">
        <f>download!R241</f>
        <v>0</v>
      </c>
      <c r="S240" s="18">
        <f>download!S241</f>
        <v>0</v>
      </c>
      <c r="T240" s="18">
        <f>download!T241</f>
        <v>0</v>
      </c>
      <c r="U240" s="18">
        <f>download!U241</f>
        <v>0</v>
      </c>
      <c r="V240" s="18">
        <f>download!V241</f>
        <v>0</v>
      </c>
      <c r="W240" s="18">
        <f>download!W241</f>
        <v>0</v>
      </c>
      <c r="X240" s="18">
        <f>download!X241</f>
        <v>0</v>
      </c>
      <c r="Y240" s="18">
        <f>download!Y241</f>
        <v>0</v>
      </c>
      <c r="Z240" s="18">
        <f>download!Z241</f>
        <v>0</v>
      </c>
      <c r="AA240" s="18">
        <f>download!AA241</f>
        <v>0</v>
      </c>
      <c r="AB240" s="18">
        <f>download!AB241</f>
        <v>0</v>
      </c>
      <c r="AC240" s="18">
        <f>download!AC241</f>
        <v>0</v>
      </c>
      <c r="AD240" s="18">
        <f>download!AD241</f>
        <v>0</v>
      </c>
      <c r="AE240" s="18">
        <f>download!AE241</f>
        <v>0</v>
      </c>
      <c r="AF240" s="18">
        <f>download!AF241</f>
        <v>0</v>
      </c>
      <c r="AG240" s="18">
        <f>download!AG241</f>
        <v>0</v>
      </c>
      <c r="AH240" s="18">
        <f>download!AH241</f>
        <v>0</v>
      </c>
      <c r="AI240" s="18">
        <f>download!AI241</f>
        <v>0</v>
      </c>
      <c r="AJ240" s="18">
        <f>download!AJ241</f>
        <v>0</v>
      </c>
      <c r="AK240" s="18">
        <f>download!AK241</f>
        <v>0</v>
      </c>
      <c r="AL240" s="18">
        <f>download!AL241</f>
        <v>0</v>
      </c>
      <c r="AM240" s="18">
        <f>download!AM241</f>
        <v>0</v>
      </c>
      <c r="AN240" s="18">
        <f>download!AN241</f>
        <v>0</v>
      </c>
      <c r="AO240" s="18">
        <f>download!AO241</f>
        <v>0</v>
      </c>
      <c r="AP240" s="18">
        <f>download!AP241</f>
        <v>0</v>
      </c>
      <c r="AQ240" s="18">
        <f>download!AQ241</f>
        <v>0</v>
      </c>
      <c r="AR240" s="18">
        <f>download!AR241</f>
        <v>0</v>
      </c>
      <c r="AS240" s="18">
        <f>download!AS241</f>
        <v>0</v>
      </c>
      <c r="AT240" s="18">
        <f>download!AT241</f>
        <v>0</v>
      </c>
      <c r="AU240" s="18">
        <f>download!AU241</f>
        <v>0</v>
      </c>
      <c r="AV240" s="18">
        <f>download!AV241</f>
        <v>0</v>
      </c>
      <c r="AW240" s="18">
        <f>download!AW241</f>
        <v>0</v>
      </c>
      <c r="AX240" s="18">
        <f>download!AX241</f>
        <v>0</v>
      </c>
      <c r="AY240" s="18">
        <f>download!AY241</f>
        <v>0</v>
      </c>
      <c r="AZ240" s="18"/>
      <c r="BA240" s="18"/>
      <c r="BB240" s="18"/>
      <c r="BC240" s="18"/>
      <c r="BD240" s="18"/>
      <c r="BE240" s="18"/>
      <c r="BF240" s="18"/>
      <c r="BG240" s="18"/>
    </row>
    <row r="241" spans="1:99" x14ac:dyDescent="0.2">
      <c r="A241" s="124">
        <f>download!A242</f>
        <v>0</v>
      </c>
      <c r="B241" s="18">
        <f>download!B242</f>
        <v>0</v>
      </c>
      <c r="C241" s="18">
        <f>download!C242</f>
        <v>0</v>
      </c>
      <c r="D241" s="18">
        <f>download!D242</f>
        <v>0</v>
      </c>
      <c r="E241" s="18">
        <f>download!E242</f>
        <v>0</v>
      </c>
      <c r="F241" s="18">
        <f>download!F242</f>
        <v>0</v>
      </c>
      <c r="G241" s="18">
        <f>download!G242</f>
        <v>0</v>
      </c>
      <c r="H241" s="18">
        <f>download!H242</f>
        <v>0</v>
      </c>
      <c r="I241" s="18">
        <f>download!I242</f>
        <v>0</v>
      </c>
      <c r="J241" s="18">
        <f>download!J242</f>
        <v>0</v>
      </c>
      <c r="K241" s="18">
        <f>download!K242</f>
        <v>0</v>
      </c>
      <c r="L241" s="18">
        <f>download!L242</f>
        <v>0</v>
      </c>
      <c r="M241" s="18">
        <f>download!M242</f>
        <v>0</v>
      </c>
      <c r="N241" s="18">
        <f>download!N242</f>
        <v>0</v>
      </c>
      <c r="O241" s="18">
        <f>download!O242</f>
        <v>0</v>
      </c>
      <c r="P241" s="18">
        <f>download!P242</f>
        <v>0</v>
      </c>
      <c r="Q241" s="18">
        <f>download!Q242</f>
        <v>0</v>
      </c>
      <c r="R241" s="18">
        <f>download!R242</f>
        <v>0</v>
      </c>
      <c r="S241" s="18">
        <f>download!S242</f>
        <v>0</v>
      </c>
      <c r="T241" s="18">
        <f>download!T242</f>
        <v>0</v>
      </c>
      <c r="U241" s="18">
        <f>download!U242</f>
        <v>0</v>
      </c>
      <c r="V241" s="18">
        <f>download!V242</f>
        <v>0</v>
      </c>
      <c r="W241" s="18">
        <f>download!W242</f>
        <v>0</v>
      </c>
      <c r="X241" s="18">
        <f>download!X242</f>
        <v>0</v>
      </c>
      <c r="Y241" s="18">
        <f>download!Y242</f>
        <v>0</v>
      </c>
      <c r="Z241" s="18">
        <f>download!Z242</f>
        <v>0</v>
      </c>
      <c r="AA241" s="18">
        <f>download!AA242</f>
        <v>0</v>
      </c>
      <c r="AB241" s="18">
        <f>download!AB242</f>
        <v>0</v>
      </c>
      <c r="AC241" s="18">
        <f>download!AC242</f>
        <v>0</v>
      </c>
      <c r="AD241" s="18">
        <f>download!AD242</f>
        <v>0</v>
      </c>
      <c r="AE241" s="18">
        <f>download!AE242</f>
        <v>0</v>
      </c>
      <c r="AF241" s="18">
        <f>download!AF242</f>
        <v>0</v>
      </c>
      <c r="AG241" s="18">
        <f>download!AG242</f>
        <v>0</v>
      </c>
      <c r="AH241" s="18">
        <f>download!AH242</f>
        <v>0</v>
      </c>
      <c r="AI241" s="18">
        <f>download!AI242</f>
        <v>0</v>
      </c>
      <c r="AJ241" s="18">
        <f>download!AJ242</f>
        <v>0</v>
      </c>
      <c r="AK241" s="18">
        <f>download!AK242</f>
        <v>0</v>
      </c>
      <c r="AL241" s="18">
        <f>download!AL242</f>
        <v>0</v>
      </c>
      <c r="AM241" s="18">
        <f>download!AM242</f>
        <v>0</v>
      </c>
      <c r="AN241" s="18">
        <f>download!AN242</f>
        <v>0</v>
      </c>
      <c r="AO241" s="18">
        <f>download!AO242</f>
        <v>0</v>
      </c>
      <c r="AP241" s="18">
        <f>download!AP242</f>
        <v>0</v>
      </c>
      <c r="AQ241" s="18">
        <f>download!AQ242</f>
        <v>0</v>
      </c>
      <c r="AR241" s="18">
        <f>download!AR242</f>
        <v>0</v>
      </c>
      <c r="AS241" s="18">
        <f>download!AS242</f>
        <v>0</v>
      </c>
      <c r="AT241" s="18">
        <f>download!AT242</f>
        <v>0</v>
      </c>
      <c r="AU241" s="18">
        <f>download!AU242</f>
        <v>0</v>
      </c>
      <c r="AV241" s="18">
        <f>download!AV242</f>
        <v>0</v>
      </c>
      <c r="AW241" s="18">
        <f>download!AW242</f>
        <v>0</v>
      </c>
      <c r="AX241" s="18">
        <f>download!AX242</f>
        <v>0</v>
      </c>
      <c r="AY241" s="18">
        <f>download!AY242</f>
        <v>0</v>
      </c>
      <c r="AZ241" s="18"/>
      <c r="BA241" s="18"/>
      <c r="BB241" s="18"/>
      <c r="BC241" s="18"/>
      <c r="BD241" s="18"/>
      <c r="BE241" s="18"/>
      <c r="BF241" s="18"/>
      <c r="BG241" s="18"/>
    </row>
    <row r="242" spans="1:99" x14ac:dyDescent="0.2">
      <c r="A242" s="124">
        <f>download!A243</f>
        <v>0</v>
      </c>
      <c r="B242" s="18">
        <f>download!B243</f>
        <v>0</v>
      </c>
      <c r="C242" s="18">
        <f>download!C243</f>
        <v>0</v>
      </c>
      <c r="D242" s="18">
        <f>download!D243</f>
        <v>0</v>
      </c>
      <c r="E242" s="18">
        <f>download!E243</f>
        <v>0</v>
      </c>
      <c r="F242" s="18">
        <f>download!F243</f>
        <v>0</v>
      </c>
      <c r="G242" s="18">
        <f>download!G243</f>
        <v>0</v>
      </c>
      <c r="H242" s="18">
        <f>download!H243</f>
        <v>0</v>
      </c>
      <c r="I242" s="18">
        <f>download!I243</f>
        <v>0</v>
      </c>
      <c r="J242" s="18">
        <f>download!J243</f>
        <v>0</v>
      </c>
      <c r="K242" s="18">
        <f>download!K243</f>
        <v>0</v>
      </c>
      <c r="L242" s="18">
        <f>download!L243</f>
        <v>0</v>
      </c>
      <c r="M242" s="18">
        <f>download!M243</f>
        <v>0</v>
      </c>
      <c r="N242" s="18">
        <f>download!N243</f>
        <v>0</v>
      </c>
      <c r="O242" s="18">
        <f>download!O243</f>
        <v>0</v>
      </c>
      <c r="P242" s="18">
        <f>download!P243</f>
        <v>0</v>
      </c>
      <c r="Q242" s="18">
        <f>download!Q243</f>
        <v>0</v>
      </c>
      <c r="R242" s="18">
        <f>download!R243</f>
        <v>0</v>
      </c>
      <c r="S242" s="18">
        <f>download!S243</f>
        <v>0</v>
      </c>
      <c r="T242" s="18">
        <f>download!T243</f>
        <v>0</v>
      </c>
      <c r="U242" s="18">
        <f>download!U243</f>
        <v>0</v>
      </c>
      <c r="V242" s="18">
        <f>download!V243</f>
        <v>0</v>
      </c>
      <c r="W242" s="18">
        <f>download!W243</f>
        <v>0</v>
      </c>
      <c r="X242" s="18">
        <f>download!X243</f>
        <v>0</v>
      </c>
      <c r="Y242" s="18">
        <f>download!Y243</f>
        <v>0</v>
      </c>
      <c r="Z242" s="18">
        <f>download!Z243</f>
        <v>0</v>
      </c>
      <c r="AA242" s="18">
        <f>download!AA243</f>
        <v>0</v>
      </c>
      <c r="AB242" s="18">
        <f>download!AB243</f>
        <v>0</v>
      </c>
      <c r="AC242" s="18">
        <f>download!AC243</f>
        <v>0</v>
      </c>
      <c r="AD242" s="18">
        <f>download!AD243</f>
        <v>0</v>
      </c>
      <c r="AE242" s="18">
        <f>download!AE243</f>
        <v>0</v>
      </c>
      <c r="AF242" s="18">
        <f>download!AF243</f>
        <v>0</v>
      </c>
      <c r="AG242" s="18">
        <f>download!AG243</f>
        <v>0</v>
      </c>
      <c r="AH242" s="18">
        <f>download!AH243</f>
        <v>0</v>
      </c>
      <c r="AI242" s="18">
        <f>download!AI243</f>
        <v>0</v>
      </c>
      <c r="AJ242" s="18">
        <f>download!AJ243</f>
        <v>0</v>
      </c>
      <c r="AK242" s="18">
        <f>download!AK243</f>
        <v>0</v>
      </c>
      <c r="AL242" s="18">
        <f>download!AL243</f>
        <v>0</v>
      </c>
      <c r="AM242" s="18">
        <f>download!AM243</f>
        <v>0</v>
      </c>
      <c r="AN242" s="18">
        <f>download!AN243</f>
        <v>0</v>
      </c>
      <c r="AO242" s="18">
        <f>download!AO243</f>
        <v>0</v>
      </c>
      <c r="AP242" s="18">
        <f>download!AP243</f>
        <v>0</v>
      </c>
      <c r="AQ242" s="18">
        <f>download!AQ243</f>
        <v>0</v>
      </c>
      <c r="AR242" s="18">
        <f>download!AR243</f>
        <v>0</v>
      </c>
      <c r="AS242" s="18">
        <f>download!AS243</f>
        <v>0</v>
      </c>
      <c r="AT242" s="18">
        <f>download!AT243</f>
        <v>0</v>
      </c>
      <c r="AU242" s="18">
        <f>download!AU243</f>
        <v>0</v>
      </c>
      <c r="AV242" s="18">
        <f>download!AV243</f>
        <v>0</v>
      </c>
      <c r="AW242" s="18">
        <f>download!AW243</f>
        <v>0</v>
      </c>
      <c r="AX242" s="18">
        <f>download!AX243</f>
        <v>0</v>
      </c>
      <c r="AY242" s="18">
        <f>download!AY243</f>
        <v>0</v>
      </c>
      <c r="AZ242" s="18"/>
      <c r="BA242" s="18"/>
      <c r="BB242" s="18"/>
      <c r="BC242" s="18"/>
      <c r="BD242" s="18"/>
      <c r="BE242" s="18"/>
      <c r="BF242" s="18"/>
      <c r="BG242" s="18"/>
    </row>
    <row r="243" spans="1:99" x14ac:dyDescent="0.2">
      <c r="A243" s="124">
        <f>download!A244</f>
        <v>0</v>
      </c>
      <c r="B243" s="18">
        <f>download!B242</f>
        <v>0</v>
      </c>
      <c r="C243" s="18">
        <f>download!C242</f>
        <v>0</v>
      </c>
      <c r="D243" s="18">
        <f>download!D242</f>
        <v>0</v>
      </c>
      <c r="E243" s="18">
        <f>download!E242</f>
        <v>0</v>
      </c>
      <c r="F243" s="18">
        <f>download!F242</f>
        <v>0</v>
      </c>
      <c r="G243" s="18">
        <f>download!G242</f>
        <v>0</v>
      </c>
      <c r="H243" s="18">
        <f>download!H242</f>
        <v>0</v>
      </c>
      <c r="I243" s="18">
        <f>download!I242</f>
        <v>0</v>
      </c>
      <c r="J243" s="18">
        <f>download!J242</f>
        <v>0</v>
      </c>
      <c r="K243" s="18">
        <f>download!K242</f>
        <v>0</v>
      </c>
      <c r="L243" s="18">
        <f>download!L242</f>
        <v>0</v>
      </c>
      <c r="M243" s="18">
        <f>download!M242</f>
        <v>0</v>
      </c>
      <c r="N243" s="18">
        <f>download!N242</f>
        <v>0</v>
      </c>
      <c r="O243" s="18">
        <f>download!O242</f>
        <v>0</v>
      </c>
      <c r="P243" s="18">
        <f>download!P242</f>
        <v>0</v>
      </c>
      <c r="Q243" s="18">
        <f>download!Q242</f>
        <v>0</v>
      </c>
      <c r="R243" s="18">
        <f>download!R242</f>
        <v>0</v>
      </c>
      <c r="S243" s="18">
        <f>download!S242</f>
        <v>0</v>
      </c>
      <c r="T243" s="18">
        <f>download!T242</f>
        <v>0</v>
      </c>
      <c r="U243" s="18">
        <f>download!U242</f>
        <v>0</v>
      </c>
      <c r="V243" s="18">
        <f>download!V242</f>
        <v>0</v>
      </c>
      <c r="W243" s="18">
        <f>download!W242</f>
        <v>0</v>
      </c>
      <c r="X243" s="18">
        <f>download!X242</f>
        <v>0</v>
      </c>
      <c r="Y243" s="18">
        <f>download!Y242</f>
        <v>0</v>
      </c>
      <c r="Z243" s="18">
        <f>download!Z242</f>
        <v>0</v>
      </c>
      <c r="AA243" s="18">
        <f>download!AA242</f>
        <v>0</v>
      </c>
      <c r="AB243" s="18">
        <f>download!AB242</f>
        <v>0</v>
      </c>
      <c r="AC243" s="18">
        <f>download!AC242</f>
        <v>0</v>
      </c>
      <c r="AD243" s="18">
        <f>download!AD242</f>
        <v>0</v>
      </c>
      <c r="AE243" s="18">
        <f>download!AE242</f>
        <v>0</v>
      </c>
      <c r="AF243" s="18">
        <f>download!AF242</f>
        <v>0</v>
      </c>
      <c r="AG243" s="18">
        <f>download!AG242</f>
        <v>0</v>
      </c>
      <c r="AH243" s="18">
        <f>download!AH242</f>
        <v>0</v>
      </c>
      <c r="AI243" s="18">
        <f>download!AI242</f>
        <v>0</v>
      </c>
      <c r="AJ243" s="18">
        <f>download!AJ242</f>
        <v>0</v>
      </c>
      <c r="AK243" s="18">
        <f>download!AK242</f>
        <v>0</v>
      </c>
      <c r="AL243" s="18">
        <f>download!AL242</f>
        <v>0</v>
      </c>
      <c r="AM243" s="18">
        <f>download!AM242</f>
        <v>0</v>
      </c>
      <c r="AN243" s="18">
        <f>download!AN242</f>
        <v>0</v>
      </c>
      <c r="AO243" s="18">
        <f>download!AO242</f>
        <v>0</v>
      </c>
      <c r="AP243" s="18">
        <f>download!AP242</f>
        <v>0</v>
      </c>
      <c r="AQ243" s="18">
        <f>download!AQ242</f>
        <v>0</v>
      </c>
      <c r="AR243" s="18">
        <f>download!AR242</f>
        <v>0</v>
      </c>
      <c r="AS243" s="18">
        <f>download!AS242</f>
        <v>0</v>
      </c>
      <c r="AT243" s="18">
        <f>download!AT242</f>
        <v>0</v>
      </c>
      <c r="AU243" s="18">
        <f>download!AU244</f>
        <v>0</v>
      </c>
      <c r="AV243" s="18">
        <f>download!AV244</f>
        <v>0</v>
      </c>
      <c r="AW243" s="18">
        <f>download!AW244</f>
        <v>0</v>
      </c>
      <c r="AX243" s="18">
        <f>download!AX244</f>
        <v>0</v>
      </c>
      <c r="AY243" s="18">
        <f>download!AY244</f>
        <v>0</v>
      </c>
      <c r="AZ243" s="18"/>
      <c r="BA243" s="18"/>
      <c r="BB243" s="18"/>
      <c r="BC243" s="18"/>
      <c r="BD243" s="18"/>
      <c r="BE243" s="18"/>
      <c r="BF243" s="18"/>
      <c r="BG243" s="18"/>
    </row>
    <row r="244" spans="1:99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</row>
    <row r="245" spans="1:99" x14ac:dyDescent="0.2">
      <c r="A245" s="19"/>
      <c r="B245" s="19"/>
      <c r="C245" s="106">
        <f>C7</f>
        <v>5.5</v>
      </c>
      <c r="D245" s="106">
        <f t="shared" ref="D245:AB245" si="0">D7</f>
        <v>1.8</v>
      </c>
      <c r="E245" s="106">
        <f t="shared" si="0"/>
        <v>-2</v>
      </c>
      <c r="F245" s="106">
        <f t="shared" si="0"/>
        <v>-0.7</v>
      </c>
      <c r="G245" s="106">
        <f t="shared" si="0"/>
        <v>1</v>
      </c>
      <c r="H245" s="106">
        <f t="shared" si="0"/>
        <v>-0.3</v>
      </c>
      <c r="I245" s="106">
        <f t="shared" si="0"/>
        <v>-0.7</v>
      </c>
      <c r="J245" s="106">
        <f t="shared" si="0"/>
        <v>-1.7</v>
      </c>
      <c r="K245" s="106">
        <f t="shared" si="0"/>
        <v>0</v>
      </c>
      <c r="L245" s="106">
        <f t="shared" si="0"/>
        <v>1</v>
      </c>
      <c r="M245" s="106">
        <f t="shared" si="0"/>
        <v>0</v>
      </c>
      <c r="N245" s="106">
        <f t="shared" si="0"/>
        <v>0</v>
      </c>
      <c r="O245" s="106">
        <f t="shared" si="0"/>
        <v>0</v>
      </c>
      <c r="P245" s="106">
        <f t="shared" si="0"/>
        <v>0</v>
      </c>
      <c r="Q245" s="106">
        <f t="shared" si="0"/>
        <v>0</v>
      </c>
      <c r="R245" s="106">
        <f t="shared" si="0"/>
        <v>0</v>
      </c>
      <c r="S245" s="106">
        <f t="shared" si="0"/>
        <v>0</v>
      </c>
      <c r="T245" s="106">
        <f t="shared" si="0"/>
        <v>0</v>
      </c>
      <c r="U245" s="106">
        <f t="shared" si="0"/>
        <v>0</v>
      </c>
      <c r="V245" s="106">
        <f t="shared" si="0"/>
        <v>0</v>
      </c>
      <c r="W245" s="106">
        <f t="shared" si="0"/>
        <v>0</v>
      </c>
      <c r="X245" s="106">
        <f t="shared" si="0"/>
        <v>0</v>
      </c>
      <c r="Y245" s="106">
        <f t="shared" si="0"/>
        <v>0</v>
      </c>
      <c r="Z245" s="106">
        <f t="shared" si="0"/>
        <v>0</v>
      </c>
      <c r="AA245" s="106">
        <f t="shared" si="0"/>
        <v>0</v>
      </c>
      <c r="AB245" s="106">
        <f t="shared" si="0"/>
        <v>0</v>
      </c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CH245" s="65"/>
    </row>
    <row r="246" spans="1:99" x14ac:dyDescent="0.2">
      <c r="A246" s="20" t="s">
        <v>42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1:99" x14ac:dyDescent="0.2">
      <c r="A247" s="2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</row>
    <row r="248" spans="1:99" x14ac:dyDescent="0.2">
      <c r="A248" s="20"/>
      <c r="C248" s="23"/>
      <c r="S248" s="23"/>
      <c r="AC248" s="96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1:99" x14ac:dyDescent="0.2">
      <c r="A249" s="20" t="s">
        <v>355</v>
      </c>
      <c r="B249" s="23">
        <f>B20</f>
        <v>-43.9</v>
      </c>
      <c r="C249" s="23">
        <f t="shared" ref="C249:BG249" si="1">C20</f>
        <v>-30.9</v>
      </c>
      <c r="D249" s="23">
        <f t="shared" si="1"/>
        <v>30.9</v>
      </c>
      <c r="E249" s="23">
        <f t="shared" si="1"/>
        <v>0</v>
      </c>
      <c r="F249" s="23">
        <f t="shared" si="1"/>
        <v>0</v>
      </c>
      <c r="G249" s="23">
        <f t="shared" si="1"/>
        <v>0</v>
      </c>
      <c r="H249" s="23">
        <f t="shared" si="1"/>
        <v>-123.7</v>
      </c>
      <c r="I249" s="23">
        <f t="shared" si="1"/>
        <v>0</v>
      </c>
      <c r="J249" s="23">
        <f t="shared" si="1"/>
        <v>0</v>
      </c>
      <c r="K249" s="23">
        <f t="shared" si="1"/>
        <v>0</v>
      </c>
      <c r="L249" s="23">
        <f t="shared" si="1"/>
        <v>0</v>
      </c>
      <c r="M249" s="23">
        <f t="shared" si="1"/>
        <v>46.4</v>
      </c>
      <c r="N249" s="23">
        <f t="shared" si="1"/>
        <v>51.6</v>
      </c>
      <c r="O249" s="23">
        <f t="shared" si="1"/>
        <v>0.5</v>
      </c>
      <c r="P249" s="23">
        <f t="shared" si="1"/>
        <v>0</v>
      </c>
      <c r="Q249" s="23">
        <f t="shared" si="1"/>
        <v>0</v>
      </c>
      <c r="R249" s="23">
        <f t="shared" si="1"/>
        <v>-173.9</v>
      </c>
      <c r="S249" s="23">
        <f t="shared" si="1"/>
        <v>26.7</v>
      </c>
      <c r="T249" s="23">
        <f t="shared" si="1"/>
        <v>305.8</v>
      </c>
      <c r="U249" s="23">
        <f t="shared" si="1"/>
        <v>-90.9</v>
      </c>
      <c r="V249" s="23">
        <f t="shared" si="1"/>
        <v>0</v>
      </c>
      <c r="W249" s="23">
        <f t="shared" si="1"/>
        <v>154.6</v>
      </c>
      <c r="X249" s="23">
        <f t="shared" si="1"/>
        <v>0</v>
      </c>
      <c r="Y249" s="23">
        <f t="shared" si="1"/>
        <v>-0.4</v>
      </c>
      <c r="Z249" s="23">
        <f t="shared" si="1"/>
        <v>96.9</v>
      </c>
      <c r="AA249" s="23">
        <f t="shared" si="1"/>
        <v>-116.3</v>
      </c>
      <c r="AB249" s="23">
        <f t="shared" si="1"/>
        <v>0</v>
      </c>
      <c r="AC249" s="23">
        <f t="shared" si="1"/>
        <v>0</v>
      </c>
      <c r="AD249" s="23">
        <f t="shared" si="1"/>
        <v>0</v>
      </c>
      <c r="AE249" s="23">
        <f t="shared" si="1"/>
        <v>0</v>
      </c>
      <c r="AF249" s="23">
        <f t="shared" si="1"/>
        <v>150</v>
      </c>
      <c r="AG249" s="23">
        <f t="shared" si="1"/>
        <v>46.4</v>
      </c>
      <c r="AH249" s="23">
        <f t="shared" si="1"/>
        <v>86</v>
      </c>
      <c r="AI249" s="23">
        <f t="shared" si="1"/>
        <v>0.5</v>
      </c>
      <c r="AJ249" s="23">
        <f t="shared" si="1"/>
        <v>62.9</v>
      </c>
      <c r="AK249" s="23">
        <f t="shared" si="1"/>
        <v>-4.2</v>
      </c>
      <c r="AL249" s="23">
        <f t="shared" si="1"/>
        <v>1.2</v>
      </c>
      <c r="AM249" s="23">
        <f t="shared" si="1"/>
        <v>87.8</v>
      </c>
      <c r="AN249" s="23">
        <f t="shared" si="1"/>
        <v>0</v>
      </c>
      <c r="AO249" s="23">
        <f t="shared" si="1"/>
        <v>0</v>
      </c>
      <c r="AP249" s="23">
        <f t="shared" si="1"/>
        <v>-30.9</v>
      </c>
      <c r="AQ249" s="23">
        <f t="shared" si="1"/>
        <v>-73.099999999999994</v>
      </c>
      <c r="AR249" s="23">
        <f t="shared" si="1"/>
        <v>0</v>
      </c>
      <c r="AS249" s="23">
        <f t="shared" si="1"/>
        <v>15.5</v>
      </c>
      <c r="AT249" s="23">
        <f t="shared" si="1"/>
        <v>88.1</v>
      </c>
      <c r="AU249" s="23">
        <f t="shared" si="1"/>
        <v>0</v>
      </c>
      <c r="AV249" s="23">
        <f t="shared" si="1"/>
        <v>1</v>
      </c>
      <c r="AW249" s="23">
        <f t="shared" si="1"/>
        <v>0</v>
      </c>
      <c r="AX249" s="23">
        <f t="shared" si="1"/>
        <v>0</v>
      </c>
      <c r="AY249" s="23">
        <f t="shared" si="1"/>
        <v>0</v>
      </c>
      <c r="AZ249" s="23">
        <f t="shared" si="1"/>
        <v>0</v>
      </c>
      <c r="BA249" s="23">
        <f t="shared" si="1"/>
        <v>0</v>
      </c>
      <c r="BB249" s="23">
        <f t="shared" si="1"/>
        <v>0</v>
      </c>
      <c r="BC249" s="23">
        <f t="shared" si="1"/>
        <v>0</v>
      </c>
      <c r="BD249" s="23">
        <f t="shared" si="1"/>
        <v>0</v>
      </c>
      <c r="BE249" s="23">
        <f t="shared" si="1"/>
        <v>0</v>
      </c>
      <c r="BF249" s="23">
        <f t="shared" si="1"/>
        <v>0</v>
      </c>
      <c r="BG249" s="23">
        <f t="shared" si="1"/>
        <v>0</v>
      </c>
    </row>
    <row r="250" spans="1:99" x14ac:dyDescent="0.2">
      <c r="A250" s="20"/>
      <c r="C250" s="23">
        <f>SUM(C249:F249)</f>
        <v>0</v>
      </c>
      <c r="J250" s="18">
        <f>SUM(J249:K249)</f>
        <v>0</v>
      </c>
      <c r="S250" s="18">
        <f>SUM(S249:T249)</f>
        <v>332.5</v>
      </c>
      <c r="AC250" s="96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1:99" x14ac:dyDescent="0.2">
      <c r="A251" s="20" t="s">
        <v>352</v>
      </c>
      <c r="B251" s="18">
        <f>SUM(B20:B25)</f>
        <v>-40.79999999999999</v>
      </c>
      <c r="C251" s="18">
        <f t="shared" ref="C251:BG251" si="2">SUM(C20:C25)</f>
        <v>-181.8</v>
      </c>
      <c r="D251" s="18">
        <f t="shared" si="2"/>
        <v>181.8</v>
      </c>
      <c r="E251" s="18">
        <f t="shared" si="2"/>
        <v>0</v>
      </c>
      <c r="F251" s="18">
        <f t="shared" si="2"/>
        <v>0</v>
      </c>
      <c r="G251" s="18">
        <f t="shared" si="2"/>
        <v>0</v>
      </c>
      <c r="H251" s="18">
        <f t="shared" si="2"/>
        <v>-726.9</v>
      </c>
      <c r="I251" s="18">
        <f t="shared" si="2"/>
        <v>0</v>
      </c>
      <c r="J251" s="18">
        <f t="shared" si="2"/>
        <v>0</v>
      </c>
      <c r="K251" s="18">
        <f t="shared" si="2"/>
        <v>0</v>
      </c>
      <c r="L251" s="18">
        <f t="shared" si="2"/>
        <v>0</v>
      </c>
      <c r="M251" s="18">
        <f t="shared" si="2"/>
        <v>91.1</v>
      </c>
      <c r="N251" s="18">
        <f t="shared" si="2"/>
        <v>91.300000000000011</v>
      </c>
      <c r="O251" s="18">
        <f t="shared" si="2"/>
        <v>1.5</v>
      </c>
      <c r="P251" s="18">
        <f t="shared" si="2"/>
        <v>0</v>
      </c>
      <c r="Q251" s="18">
        <f t="shared" si="2"/>
        <v>301.5</v>
      </c>
      <c r="R251" s="18">
        <f t="shared" si="2"/>
        <v>-512.6</v>
      </c>
      <c r="S251" s="18">
        <f t="shared" si="2"/>
        <v>190.3</v>
      </c>
      <c r="T251" s="18">
        <f t="shared" si="2"/>
        <v>511.39999999999992</v>
      </c>
      <c r="U251" s="18">
        <f t="shared" si="2"/>
        <v>-296.60000000000002</v>
      </c>
      <c r="V251" s="18">
        <f t="shared" si="2"/>
        <v>30.3</v>
      </c>
      <c r="W251" s="18">
        <f t="shared" si="2"/>
        <v>757.8</v>
      </c>
      <c r="X251" s="18">
        <f t="shared" si="2"/>
        <v>0</v>
      </c>
      <c r="Y251" s="18">
        <f t="shared" si="2"/>
        <v>-2.5</v>
      </c>
      <c r="Z251" s="18">
        <f t="shared" si="2"/>
        <v>-1616</v>
      </c>
      <c r="AA251" s="18">
        <f t="shared" si="2"/>
        <v>-683.3</v>
      </c>
      <c r="AB251" s="18">
        <f t="shared" si="2"/>
        <v>0</v>
      </c>
      <c r="AC251" s="18">
        <f t="shared" si="2"/>
        <v>0</v>
      </c>
      <c r="AD251" s="18">
        <f t="shared" si="2"/>
        <v>3.9</v>
      </c>
      <c r="AE251" s="18">
        <f t="shared" si="2"/>
        <v>0</v>
      </c>
      <c r="AF251" s="18">
        <f t="shared" si="2"/>
        <v>835.6</v>
      </c>
      <c r="AG251" s="18">
        <f t="shared" si="2"/>
        <v>91.1</v>
      </c>
      <c r="AH251" s="18">
        <f t="shared" si="2"/>
        <v>-274.20000000000005</v>
      </c>
      <c r="AI251" s="18">
        <f t="shared" si="2"/>
        <v>1.5</v>
      </c>
      <c r="AJ251" s="18">
        <f t="shared" si="2"/>
        <v>104.9</v>
      </c>
      <c r="AK251" s="18">
        <f t="shared" si="2"/>
        <v>8.6</v>
      </c>
      <c r="AL251" s="18">
        <f t="shared" si="2"/>
        <v>6.7999999999999989</v>
      </c>
      <c r="AM251" s="18">
        <f t="shared" si="2"/>
        <v>515.6</v>
      </c>
      <c r="AN251" s="18">
        <f t="shared" si="2"/>
        <v>30.3</v>
      </c>
      <c r="AO251" s="18">
        <f t="shared" si="2"/>
        <v>0</v>
      </c>
      <c r="AP251" s="18">
        <f t="shared" si="2"/>
        <v>-226.9</v>
      </c>
      <c r="AQ251" s="18">
        <f t="shared" si="2"/>
        <v>-474.90000000000003</v>
      </c>
      <c r="AR251" s="18">
        <f t="shared" si="2"/>
        <v>11.8</v>
      </c>
      <c r="AS251" s="18">
        <f t="shared" si="2"/>
        <v>90.9</v>
      </c>
      <c r="AT251" s="18">
        <f t="shared" si="2"/>
        <v>381.40000000000003</v>
      </c>
      <c r="AU251" s="18">
        <f t="shared" si="2"/>
        <v>0</v>
      </c>
      <c r="AV251" s="18">
        <f t="shared" si="2"/>
        <v>6</v>
      </c>
      <c r="AW251" s="18">
        <f t="shared" si="2"/>
        <v>0</v>
      </c>
      <c r="AX251" s="18">
        <f t="shared" si="2"/>
        <v>0</v>
      </c>
      <c r="AY251" s="18">
        <f t="shared" si="2"/>
        <v>0</v>
      </c>
      <c r="AZ251" s="18">
        <f t="shared" si="2"/>
        <v>0</v>
      </c>
      <c r="BA251" s="18">
        <f t="shared" si="2"/>
        <v>0</v>
      </c>
      <c r="BB251" s="18">
        <f t="shared" si="2"/>
        <v>0</v>
      </c>
      <c r="BC251" s="18">
        <f t="shared" si="2"/>
        <v>0</v>
      </c>
      <c r="BD251" s="18">
        <f t="shared" si="2"/>
        <v>0</v>
      </c>
      <c r="BE251" s="18">
        <f t="shared" si="2"/>
        <v>0</v>
      </c>
      <c r="BF251" s="18">
        <f t="shared" si="2"/>
        <v>0</v>
      </c>
      <c r="BG251" s="18">
        <f t="shared" si="2"/>
        <v>0</v>
      </c>
    </row>
    <row r="252" spans="1:99" x14ac:dyDescent="0.2">
      <c r="A252" s="19"/>
      <c r="C252" s="18">
        <f>SUM(C251:F251)</f>
        <v>0</v>
      </c>
      <c r="J252" s="18">
        <f>SUM(J251:K251)</f>
        <v>0</v>
      </c>
      <c r="S252" s="18">
        <f>SUM(S251:T251)</f>
        <v>701.69999999999993</v>
      </c>
      <c r="AC252" s="96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1:99" x14ac:dyDescent="0.2">
      <c r="A253" s="20" t="s">
        <v>44</v>
      </c>
      <c r="B253" s="18">
        <f>SUM(B26:B30)</f>
        <v>0</v>
      </c>
      <c r="C253" s="18">
        <f t="shared" ref="C253:BG253" si="3">SUM(C26:C30)</f>
        <v>0</v>
      </c>
      <c r="D253" s="18">
        <f t="shared" si="3"/>
        <v>0</v>
      </c>
      <c r="E253" s="18">
        <f t="shared" si="3"/>
        <v>0</v>
      </c>
      <c r="F253" s="18">
        <f t="shared" si="3"/>
        <v>0</v>
      </c>
      <c r="G253" s="18">
        <f t="shared" si="3"/>
        <v>0</v>
      </c>
      <c r="H253" s="18">
        <f t="shared" si="3"/>
        <v>0</v>
      </c>
      <c r="I253" s="18">
        <f t="shared" si="3"/>
        <v>0</v>
      </c>
      <c r="J253" s="18">
        <f t="shared" si="3"/>
        <v>0</v>
      </c>
      <c r="K253" s="18">
        <f t="shared" si="3"/>
        <v>0</v>
      </c>
      <c r="L253" s="18">
        <f t="shared" si="3"/>
        <v>0</v>
      </c>
      <c r="M253" s="18">
        <f t="shared" si="3"/>
        <v>0</v>
      </c>
      <c r="N253" s="18">
        <f t="shared" si="3"/>
        <v>-288.49999999999994</v>
      </c>
      <c r="O253" s="18">
        <f t="shared" si="3"/>
        <v>0</v>
      </c>
      <c r="P253" s="18">
        <f t="shared" si="3"/>
        <v>0</v>
      </c>
      <c r="Q253" s="18">
        <f t="shared" si="3"/>
        <v>0</v>
      </c>
      <c r="R253" s="18">
        <f t="shared" si="3"/>
        <v>734.2</v>
      </c>
      <c r="S253" s="18">
        <f t="shared" si="3"/>
        <v>91</v>
      </c>
      <c r="T253" s="18">
        <f t="shared" si="3"/>
        <v>-270.90000000000003</v>
      </c>
      <c r="U253" s="18">
        <f t="shared" si="3"/>
        <v>214.3</v>
      </c>
      <c r="V253" s="18">
        <f t="shared" si="3"/>
        <v>146.1</v>
      </c>
      <c r="W253" s="18">
        <f t="shared" si="3"/>
        <v>-219</v>
      </c>
      <c r="X253" s="18">
        <f t="shared" si="3"/>
        <v>0</v>
      </c>
      <c r="Y253" s="18">
        <f t="shared" si="3"/>
        <v>-4.3</v>
      </c>
      <c r="Z253" s="18">
        <f t="shared" si="3"/>
        <v>-656.3</v>
      </c>
      <c r="AA253" s="18">
        <f t="shared" si="3"/>
        <v>-84.5</v>
      </c>
      <c r="AB253" s="18">
        <f t="shared" si="3"/>
        <v>0</v>
      </c>
      <c r="AC253" s="18">
        <f t="shared" si="3"/>
        <v>0</v>
      </c>
      <c r="AD253" s="18">
        <f t="shared" si="3"/>
        <v>19.399999999999999</v>
      </c>
      <c r="AE253" s="18">
        <f t="shared" si="3"/>
        <v>0</v>
      </c>
      <c r="AF253" s="18">
        <f t="shared" si="3"/>
        <v>0</v>
      </c>
      <c r="AG253" s="18">
        <f t="shared" si="3"/>
        <v>0</v>
      </c>
      <c r="AH253" s="18">
        <f t="shared" si="3"/>
        <v>-1069.3000000000002</v>
      </c>
      <c r="AI253" s="18">
        <f t="shared" si="3"/>
        <v>0</v>
      </c>
      <c r="AJ253" s="18">
        <f t="shared" si="3"/>
        <v>-228.8</v>
      </c>
      <c r="AK253" s="18">
        <f t="shared" si="3"/>
        <v>91</v>
      </c>
      <c r="AL253" s="18">
        <f t="shared" si="3"/>
        <v>0</v>
      </c>
      <c r="AM253" s="18">
        <f t="shared" si="3"/>
        <v>179.7</v>
      </c>
      <c r="AN253" s="18">
        <f t="shared" si="3"/>
        <v>131.5</v>
      </c>
      <c r="AO253" s="18">
        <f t="shared" si="3"/>
        <v>0</v>
      </c>
      <c r="AP253" s="18">
        <f t="shared" si="3"/>
        <v>-43.8</v>
      </c>
      <c r="AQ253" s="18">
        <f t="shared" si="3"/>
        <v>-324.3</v>
      </c>
      <c r="AR253" s="18">
        <f t="shared" si="3"/>
        <v>85.7</v>
      </c>
      <c r="AS253" s="18">
        <f t="shared" si="3"/>
        <v>73</v>
      </c>
      <c r="AT253" s="18">
        <f t="shared" si="3"/>
        <v>0</v>
      </c>
      <c r="AU253" s="18">
        <f t="shared" si="3"/>
        <v>0</v>
      </c>
      <c r="AV253" s="18">
        <f t="shared" si="3"/>
        <v>5</v>
      </c>
      <c r="AW253" s="18">
        <f t="shared" si="3"/>
        <v>0</v>
      </c>
      <c r="AX253" s="18">
        <f t="shared" si="3"/>
        <v>0</v>
      </c>
      <c r="AY253" s="18">
        <f t="shared" si="3"/>
        <v>0</v>
      </c>
      <c r="AZ253" s="18">
        <f t="shared" si="3"/>
        <v>0</v>
      </c>
      <c r="BA253" s="18">
        <f t="shared" si="3"/>
        <v>0</v>
      </c>
      <c r="BB253" s="18">
        <f t="shared" si="3"/>
        <v>0</v>
      </c>
      <c r="BC253" s="18">
        <f t="shared" si="3"/>
        <v>0</v>
      </c>
      <c r="BD253" s="18">
        <f t="shared" si="3"/>
        <v>0</v>
      </c>
      <c r="BE253" s="18">
        <f t="shared" si="3"/>
        <v>0</v>
      </c>
      <c r="BF253" s="18">
        <f t="shared" si="3"/>
        <v>0</v>
      </c>
      <c r="BG253" s="18">
        <f t="shared" si="3"/>
        <v>0</v>
      </c>
    </row>
    <row r="254" spans="1:99" x14ac:dyDescent="0.2">
      <c r="A254" s="19"/>
      <c r="C254" s="18">
        <f>SUM(C253:F253)</f>
        <v>0</v>
      </c>
      <c r="J254" s="18">
        <f>SUM(J253:K253)</f>
        <v>0</v>
      </c>
      <c r="S254" s="18">
        <f>SUM(S253:T253)</f>
        <v>-179.90000000000003</v>
      </c>
    </row>
    <row r="255" spans="1:99" x14ac:dyDescent="0.2">
      <c r="A255" s="20" t="s">
        <v>339</v>
      </c>
      <c r="B255" s="18">
        <f>SUM(B31:B37)</f>
        <v>0</v>
      </c>
      <c r="C255" s="18">
        <f t="shared" ref="C255:BG255" si="4">SUM(C31:C37)</f>
        <v>0</v>
      </c>
      <c r="D255" s="18">
        <f t="shared" si="4"/>
        <v>0</v>
      </c>
      <c r="E255" s="18">
        <f t="shared" si="4"/>
        <v>0</v>
      </c>
      <c r="F255" s="18">
        <f t="shared" si="4"/>
        <v>0</v>
      </c>
      <c r="G255" s="18">
        <f t="shared" si="4"/>
        <v>0</v>
      </c>
      <c r="H255" s="18">
        <f t="shared" si="4"/>
        <v>0</v>
      </c>
      <c r="I255" s="18">
        <f t="shared" si="4"/>
        <v>0</v>
      </c>
      <c r="J255" s="18">
        <f t="shared" si="4"/>
        <v>0</v>
      </c>
      <c r="K255" s="18">
        <f t="shared" si="4"/>
        <v>0</v>
      </c>
      <c r="L255" s="18">
        <f t="shared" si="4"/>
        <v>0</v>
      </c>
      <c r="M255" s="18">
        <f t="shared" si="4"/>
        <v>0</v>
      </c>
      <c r="N255" s="18">
        <f t="shared" si="4"/>
        <v>-185.1</v>
      </c>
      <c r="O255" s="18">
        <f t="shared" si="4"/>
        <v>0</v>
      </c>
      <c r="P255" s="18">
        <f t="shared" si="4"/>
        <v>0</v>
      </c>
      <c r="Q255" s="18">
        <f t="shared" si="4"/>
        <v>0</v>
      </c>
      <c r="R255" s="18">
        <f t="shared" si="4"/>
        <v>-793.40000000000009</v>
      </c>
      <c r="S255" s="18">
        <f t="shared" si="4"/>
        <v>0</v>
      </c>
      <c r="T255" s="18">
        <f t="shared" si="4"/>
        <v>0</v>
      </c>
      <c r="U255" s="18">
        <f t="shared" si="4"/>
        <v>110.4</v>
      </c>
      <c r="V255" s="18">
        <f t="shared" si="4"/>
        <v>0</v>
      </c>
      <c r="W255" s="18">
        <f t="shared" si="4"/>
        <v>0</v>
      </c>
      <c r="X255" s="18">
        <f t="shared" si="4"/>
        <v>0</v>
      </c>
      <c r="Y255" s="18">
        <f t="shared" si="4"/>
        <v>-2.8</v>
      </c>
      <c r="Z255" s="18">
        <f t="shared" si="4"/>
        <v>0</v>
      </c>
      <c r="AA255" s="18">
        <f t="shared" si="4"/>
        <v>-671.9</v>
      </c>
      <c r="AB255" s="18">
        <f t="shared" si="4"/>
        <v>0</v>
      </c>
      <c r="AC255" s="18">
        <f t="shared" si="4"/>
        <v>0</v>
      </c>
      <c r="AD255" s="18">
        <f t="shared" si="4"/>
        <v>22.7</v>
      </c>
      <c r="AE255" s="18">
        <f t="shared" si="4"/>
        <v>0</v>
      </c>
      <c r="AF255" s="18">
        <f t="shared" si="4"/>
        <v>0</v>
      </c>
      <c r="AG255" s="18">
        <f t="shared" si="4"/>
        <v>0</v>
      </c>
      <c r="AH255" s="18">
        <f t="shared" si="4"/>
        <v>-959.00000000000011</v>
      </c>
      <c r="AI255" s="18">
        <f t="shared" si="4"/>
        <v>0</v>
      </c>
      <c r="AJ255" s="18">
        <f t="shared" si="4"/>
        <v>15.4</v>
      </c>
      <c r="AK255" s="18">
        <f t="shared" si="4"/>
        <v>0</v>
      </c>
      <c r="AL255" s="18">
        <f t="shared" si="4"/>
        <v>0</v>
      </c>
      <c r="AM255" s="18">
        <f t="shared" si="4"/>
        <v>304</v>
      </c>
      <c r="AN255" s="18">
        <f t="shared" si="4"/>
        <v>-20.2</v>
      </c>
      <c r="AO255" s="18">
        <f t="shared" si="4"/>
        <v>0</v>
      </c>
      <c r="AP255" s="18">
        <f t="shared" si="4"/>
        <v>-60.699999999999989</v>
      </c>
      <c r="AQ255" s="18">
        <f t="shared" si="4"/>
        <v>-198.20000000000002</v>
      </c>
      <c r="AR255" s="18">
        <f t="shared" si="4"/>
        <v>126.89999999999999</v>
      </c>
      <c r="AS255" s="18">
        <f t="shared" si="4"/>
        <v>101.1</v>
      </c>
      <c r="AT255" s="18">
        <f t="shared" si="4"/>
        <v>0</v>
      </c>
      <c r="AU255" s="18">
        <f t="shared" si="4"/>
        <v>87.9</v>
      </c>
      <c r="AV255" s="18">
        <f t="shared" si="4"/>
        <v>6</v>
      </c>
      <c r="AW255" s="18">
        <f t="shared" si="4"/>
        <v>0</v>
      </c>
      <c r="AX255" s="18">
        <f t="shared" si="4"/>
        <v>0</v>
      </c>
      <c r="AY255" s="18">
        <f t="shared" si="4"/>
        <v>0</v>
      </c>
      <c r="AZ255" s="18">
        <f t="shared" si="4"/>
        <v>0</v>
      </c>
      <c r="BA255" s="18">
        <f t="shared" si="4"/>
        <v>0</v>
      </c>
      <c r="BB255" s="18">
        <f t="shared" si="4"/>
        <v>0</v>
      </c>
      <c r="BC255" s="18">
        <f t="shared" si="4"/>
        <v>0</v>
      </c>
      <c r="BD255" s="18">
        <f t="shared" si="4"/>
        <v>0</v>
      </c>
      <c r="BE255" s="18">
        <f t="shared" si="4"/>
        <v>0</v>
      </c>
      <c r="BF255" s="18">
        <f t="shared" si="4"/>
        <v>0</v>
      </c>
      <c r="BG255" s="18">
        <f t="shared" si="4"/>
        <v>0</v>
      </c>
    </row>
    <row r="256" spans="1:99" x14ac:dyDescent="0.2">
      <c r="A256" s="19"/>
      <c r="C256" s="18">
        <f>SUM(C255:F255)</f>
        <v>0</v>
      </c>
      <c r="J256" s="18">
        <f>SUM(J255:K255)</f>
        <v>0</v>
      </c>
      <c r="S256" s="18">
        <f>SUM(S255:T255)</f>
        <v>0</v>
      </c>
    </row>
    <row r="257" spans="1:107" x14ac:dyDescent="0.2">
      <c r="A257" s="20" t="s">
        <v>53</v>
      </c>
      <c r="B257" s="18">
        <f>SUM(B5:B19)</f>
        <v>0</v>
      </c>
      <c r="C257" s="18">
        <f t="shared" ref="C257:BG257" si="5">SUM(C5:C19)</f>
        <v>76</v>
      </c>
      <c r="D257" s="18">
        <f t="shared" si="5"/>
        <v>25.200000000000006</v>
      </c>
      <c r="E257" s="18">
        <f t="shared" si="5"/>
        <v>-28</v>
      </c>
      <c r="F257" s="18">
        <f t="shared" si="5"/>
        <v>-9.7999999999999989</v>
      </c>
      <c r="G257" s="18">
        <f t="shared" si="5"/>
        <v>14</v>
      </c>
      <c r="H257" s="18">
        <f t="shared" si="5"/>
        <v>-7.1999999999999993</v>
      </c>
      <c r="I257" s="18">
        <f t="shared" si="5"/>
        <v>-9.7999999999999989</v>
      </c>
      <c r="J257" s="18">
        <f t="shared" si="5"/>
        <v>-23.799999999999994</v>
      </c>
      <c r="K257" s="18">
        <f t="shared" si="5"/>
        <v>0</v>
      </c>
      <c r="L257" s="18">
        <f t="shared" si="5"/>
        <v>14</v>
      </c>
      <c r="M257" s="18">
        <f t="shared" si="5"/>
        <v>0</v>
      </c>
      <c r="N257" s="18">
        <f t="shared" si="5"/>
        <v>0</v>
      </c>
      <c r="O257" s="18">
        <f t="shared" si="5"/>
        <v>0</v>
      </c>
      <c r="P257" s="18">
        <f t="shared" si="5"/>
        <v>0</v>
      </c>
      <c r="Q257" s="18">
        <f t="shared" si="5"/>
        <v>0</v>
      </c>
      <c r="R257" s="18">
        <f t="shared" si="5"/>
        <v>0</v>
      </c>
      <c r="S257" s="18">
        <f t="shared" si="5"/>
        <v>0</v>
      </c>
      <c r="T257" s="18">
        <f t="shared" si="5"/>
        <v>0</v>
      </c>
      <c r="U257" s="18">
        <f t="shared" si="5"/>
        <v>0</v>
      </c>
      <c r="V257" s="18">
        <f t="shared" si="5"/>
        <v>0</v>
      </c>
      <c r="W257" s="18">
        <f t="shared" si="5"/>
        <v>0</v>
      </c>
      <c r="X257" s="18">
        <f t="shared" si="5"/>
        <v>0</v>
      </c>
      <c r="Y257" s="18">
        <f t="shared" si="5"/>
        <v>0</v>
      </c>
      <c r="Z257" s="18">
        <f t="shared" si="5"/>
        <v>0</v>
      </c>
      <c r="AA257" s="18">
        <f t="shared" si="5"/>
        <v>0</v>
      </c>
      <c r="AB257" s="18">
        <f t="shared" si="5"/>
        <v>0</v>
      </c>
      <c r="AC257" s="18">
        <f t="shared" si="5"/>
        <v>0</v>
      </c>
      <c r="AD257" s="18">
        <f t="shared" si="5"/>
        <v>0</v>
      </c>
      <c r="AE257" s="18">
        <f t="shared" si="5"/>
        <v>0</v>
      </c>
      <c r="AF257" s="18">
        <f t="shared" si="5"/>
        <v>0</v>
      </c>
      <c r="AG257" s="18">
        <f t="shared" si="5"/>
        <v>0</v>
      </c>
      <c r="AH257" s="18">
        <f t="shared" si="5"/>
        <v>0</v>
      </c>
      <c r="AI257" s="18">
        <f t="shared" si="5"/>
        <v>0</v>
      </c>
      <c r="AJ257" s="18">
        <f t="shared" si="5"/>
        <v>0</v>
      </c>
      <c r="AK257" s="18">
        <f t="shared" si="5"/>
        <v>0</v>
      </c>
      <c r="AL257" s="18">
        <f t="shared" si="5"/>
        <v>0</v>
      </c>
      <c r="AM257" s="18">
        <f t="shared" si="5"/>
        <v>0</v>
      </c>
      <c r="AN257" s="18">
        <f t="shared" si="5"/>
        <v>0</v>
      </c>
      <c r="AO257" s="18">
        <f t="shared" si="5"/>
        <v>0</v>
      </c>
      <c r="AP257" s="18">
        <f t="shared" si="5"/>
        <v>0</v>
      </c>
      <c r="AQ257" s="18">
        <f t="shared" si="5"/>
        <v>0</v>
      </c>
      <c r="AR257" s="18">
        <f t="shared" si="5"/>
        <v>0</v>
      </c>
      <c r="AS257" s="18">
        <f t="shared" si="5"/>
        <v>0</v>
      </c>
      <c r="AT257" s="18">
        <f t="shared" si="5"/>
        <v>0</v>
      </c>
      <c r="AU257" s="18">
        <f t="shared" si="5"/>
        <v>-60</v>
      </c>
      <c r="AV257" s="18">
        <f t="shared" si="5"/>
        <v>14</v>
      </c>
      <c r="AW257" s="18">
        <f t="shared" si="5"/>
        <v>7.7999999999999989</v>
      </c>
      <c r="AX257" s="18">
        <f t="shared" si="5"/>
        <v>0</v>
      </c>
      <c r="AY257" s="18">
        <f t="shared" si="5"/>
        <v>0</v>
      </c>
      <c r="AZ257" s="18">
        <f t="shared" si="5"/>
        <v>0</v>
      </c>
      <c r="BA257" s="18">
        <f t="shared" si="5"/>
        <v>0</v>
      </c>
      <c r="BB257" s="18">
        <f t="shared" si="5"/>
        <v>0</v>
      </c>
      <c r="BC257" s="18">
        <f t="shared" si="5"/>
        <v>0</v>
      </c>
      <c r="BD257" s="18">
        <f t="shared" si="5"/>
        <v>0</v>
      </c>
      <c r="BE257" s="18">
        <f t="shared" si="5"/>
        <v>0</v>
      </c>
      <c r="BF257" s="18">
        <f t="shared" si="5"/>
        <v>0</v>
      </c>
      <c r="BG257" s="18">
        <f t="shared" si="5"/>
        <v>0</v>
      </c>
    </row>
    <row r="258" spans="1:107" x14ac:dyDescent="0.2">
      <c r="A258" s="20" t="s">
        <v>60</v>
      </c>
    </row>
    <row r="259" spans="1:107" x14ac:dyDescent="0.2">
      <c r="A259" s="20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</row>
    <row r="260" spans="1:107" x14ac:dyDescent="0.2">
      <c r="A260" s="20" t="s">
        <v>351</v>
      </c>
      <c r="B260" s="18">
        <f>B20</f>
        <v>-43.9</v>
      </c>
      <c r="C260" s="18">
        <f t="shared" ref="C260:BG260" si="6">C20</f>
        <v>-30.9</v>
      </c>
      <c r="D260" s="18">
        <f t="shared" si="6"/>
        <v>30.9</v>
      </c>
      <c r="E260" s="18">
        <f t="shared" si="6"/>
        <v>0</v>
      </c>
      <c r="F260" s="18">
        <f t="shared" si="6"/>
        <v>0</v>
      </c>
      <c r="G260" s="18">
        <f t="shared" si="6"/>
        <v>0</v>
      </c>
      <c r="H260" s="18">
        <f t="shared" si="6"/>
        <v>-123.7</v>
      </c>
      <c r="I260" s="18">
        <f t="shared" si="6"/>
        <v>0</v>
      </c>
      <c r="J260" s="18">
        <f t="shared" si="6"/>
        <v>0</v>
      </c>
      <c r="K260" s="18">
        <f t="shared" si="6"/>
        <v>0</v>
      </c>
      <c r="L260" s="18">
        <f t="shared" si="6"/>
        <v>0</v>
      </c>
      <c r="M260" s="18">
        <f t="shared" si="6"/>
        <v>46.4</v>
      </c>
      <c r="N260" s="18">
        <f t="shared" si="6"/>
        <v>51.6</v>
      </c>
      <c r="O260" s="18">
        <f t="shared" si="6"/>
        <v>0.5</v>
      </c>
      <c r="P260" s="18">
        <f t="shared" si="6"/>
        <v>0</v>
      </c>
      <c r="Q260" s="18">
        <f t="shared" si="6"/>
        <v>0</v>
      </c>
      <c r="R260" s="18">
        <f t="shared" si="6"/>
        <v>-173.9</v>
      </c>
      <c r="S260" s="18">
        <f t="shared" si="6"/>
        <v>26.7</v>
      </c>
      <c r="T260" s="18">
        <f t="shared" si="6"/>
        <v>305.8</v>
      </c>
      <c r="U260" s="18">
        <f t="shared" si="6"/>
        <v>-90.9</v>
      </c>
      <c r="V260" s="18">
        <f t="shared" si="6"/>
        <v>0</v>
      </c>
      <c r="W260" s="18">
        <f t="shared" si="6"/>
        <v>154.6</v>
      </c>
      <c r="X260" s="18">
        <f t="shared" si="6"/>
        <v>0</v>
      </c>
      <c r="Y260" s="18">
        <f t="shared" si="6"/>
        <v>-0.4</v>
      </c>
      <c r="Z260" s="18">
        <f t="shared" si="6"/>
        <v>96.9</v>
      </c>
      <c r="AA260" s="18">
        <f t="shared" si="6"/>
        <v>-116.3</v>
      </c>
      <c r="AB260" s="18">
        <f t="shared" si="6"/>
        <v>0</v>
      </c>
      <c r="AC260" s="18">
        <f t="shared" si="6"/>
        <v>0</v>
      </c>
      <c r="AD260" s="18">
        <f t="shared" si="6"/>
        <v>0</v>
      </c>
      <c r="AE260" s="18">
        <f t="shared" si="6"/>
        <v>0</v>
      </c>
      <c r="AF260" s="18">
        <f t="shared" si="6"/>
        <v>150</v>
      </c>
      <c r="AG260" s="18">
        <f t="shared" si="6"/>
        <v>46.4</v>
      </c>
      <c r="AH260" s="18">
        <f t="shared" si="6"/>
        <v>86</v>
      </c>
      <c r="AI260" s="18">
        <f t="shared" si="6"/>
        <v>0.5</v>
      </c>
      <c r="AJ260" s="18">
        <f t="shared" si="6"/>
        <v>62.9</v>
      </c>
      <c r="AK260" s="18">
        <f t="shared" si="6"/>
        <v>-4.2</v>
      </c>
      <c r="AL260" s="18">
        <f t="shared" si="6"/>
        <v>1.2</v>
      </c>
      <c r="AM260" s="18">
        <f t="shared" si="6"/>
        <v>87.8</v>
      </c>
      <c r="AN260" s="18">
        <f t="shared" si="6"/>
        <v>0</v>
      </c>
      <c r="AO260" s="18">
        <f t="shared" si="6"/>
        <v>0</v>
      </c>
      <c r="AP260" s="18">
        <f t="shared" si="6"/>
        <v>-30.9</v>
      </c>
      <c r="AQ260" s="18">
        <f t="shared" si="6"/>
        <v>-73.099999999999994</v>
      </c>
      <c r="AR260" s="18">
        <f t="shared" si="6"/>
        <v>0</v>
      </c>
      <c r="AS260" s="18">
        <f t="shared" si="6"/>
        <v>15.5</v>
      </c>
      <c r="AT260" s="18">
        <f t="shared" si="6"/>
        <v>88.1</v>
      </c>
      <c r="AU260" s="18">
        <f t="shared" si="6"/>
        <v>0</v>
      </c>
      <c r="AV260" s="18">
        <f t="shared" si="6"/>
        <v>1</v>
      </c>
      <c r="AW260" s="18">
        <f t="shared" si="6"/>
        <v>0</v>
      </c>
      <c r="AX260" s="18">
        <f t="shared" si="6"/>
        <v>0</v>
      </c>
      <c r="AY260" s="18">
        <f t="shared" si="6"/>
        <v>0</v>
      </c>
      <c r="AZ260" s="18">
        <f t="shared" si="6"/>
        <v>0</v>
      </c>
      <c r="BA260" s="18">
        <f t="shared" si="6"/>
        <v>0</v>
      </c>
      <c r="BB260" s="18">
        <f t="shared" si="6"/>
        <v>0</v>
      </c>
      <c r="BC260" s="18">
        <f t="shared" si="6"/>
        <v>0</v>
      </c>
      <c r="BD260" s="18">
        <f t="shared" si="6"/>
        <v>0</v>
      </c>
      <c r="BE260" s="18">
        <f t="shared" si="6"/>
        <v>0</v>
      </c>
      <c r="BF260" s="18">
        <f t="shared" si="6"/>
        <v>0</v>
      </c>
      <c r="BG260" s="18">
        <f t="shared" si="6"/>
        <v>0</v>
      </c>
    </row>
    <row r="261" spans="1:107" x14ac:dyDescent="0.2">
      <c r="A261" s="20" t="s">
        <v>353</v>
      </c>
      <c r="B261" s="18">
        <f>SUM(B20:B25)</f>
        <v>-40.79999999999999</v>
      </c>
      <c r="C261" s="18">
        <f t="shared" ref="C261:BG261" si="7">SUM(C20:C25)</f>
        <v>-181.8</v>
      </c>
      <c r="D261" s="18">
        <f t="shared" si="7"/>
        <v>181.8</v>
      </c>
      <c r="E261" s="18">
        <f t="shared" si="7"/>
        <v>0</v>
      </c>
      <c r="F261" s="18">
        <f t="shared" si="7"/>
        <v>0</v>
      </c>
      <c r="G261" s="18">
        <f t="shared" si="7"/>
        <v>0</v>
      </c>
      <c r="H261" s="18">
        <f t="shared" si="7"/>
        <v>-726.9</v>
      </c>
      <c r="I261" s="18">
        <f t="shared" si="7"/>
        <v>0</v>
      </c>
      <c r="J261" s="18">
        <f t="shared" si="7"/>
        <v>0</v>
      </c>
      <c r="K261" s="18">
        <f t="shared" si="7"/>
        <v>0</v>
      </c>
      <c r="L261" s="18">
        <f t="shared" si="7"/>
        <v>0</v>
      </c>
      <c r="M261" s="18">
        <f t="shared" si="7"/>
        <v>91.1</v>
      </c>
      <c r="N261" s="18">
        <f t="shared" si="7"/>
        <v>91.300000000000011</v>
      </c>
      <c r="O261" s="18">
        <f t="shared" si="7"/>
        <v>1.5</v>
      </c>
      <c r="P261" s="18">
        <f t="shared" si="7"/>
        <v>0</v>
      </c>
      <c r="Q261" s="18">
        <f t="shared" si="7"/>
        <v>301.5</v>
      </c>
      <c r="R261" s="18">
        <f t="shared" si="7"/>
        <v>-512.6</v>
      </c>
      <c r="S261" s="18">
        <f t="shared" si="7"/>
        <v>190.3</v>
      </c>
      <c r="T261" s="18">
        <f t="shared" si="7"/>
        <v>511.39999999999992</v>
      </c>
      <c r="U261" s="18">
        <f t="shared" si="7"/>
        <v>-296.60000000000002</v>
      </c>
      <c r="V261" s="18">
        <f t="shared" si="7"/>
        <v>30.3</v>
      </c>
      <c r="W261" s="18">
        <f t="shared" si="7"/>
        <v>757.8</v>
      </c>
      <c r="X261" s="18">
        <f t="shared" si="7"/>
        <v>0</v>
      </c>
      <c r="Y261" s="18">
        <f t="shared" si="7"/>
        <v>-2.5</v>
      </c>
      <c r="Z261" s="18">
        <f t="shared" si="7"/>
        <v>-1616</v>
      </c>
      <c r="AA261" s="18">
        <f t="shared" si="7"/>
        <v>-683.3</v>
      </c>
      <c r="AB261" s="18">
        <f t="shared" si="7"/>
        <v>0</v>
      </c>
      <c r="AC261" s="18">
        <f t="shared" si="7"/>
        <v>0</v>
      </c>
      <c r="AD261" s="18">
        <f t="shared" si="7"/>
        <v>3.9</v>
      </c>
      <c r="AE261" s="18">
        <f t="shared" si="7"/>
        <v>0</v>
      </c>
      <c r="AF261" s="18">
        <f t="shared" si="7"/>
        <v>835.6</v>
      </c>
      <c r="AG261" s="18">
        <f t="shared" si="7"/>
        <v>91.1</v>
      </c>
      <c r="AH261" s="18">
        <f t="shared" si="7"/>
        <v>-274.20000000000005</v>
      </c>
      <c r="AI261" s="18">
        <f t="shared" si="7"/>
        <v>1.5</v>
      </c>
      <c r="AJ261" s="18">
        <f t="shared" si="7"/>
        <v>104.9</v>
      </c>
      <c r="AK261" s="18">
        <f t="shared" si="7"/>
        <v>8.6</v>
      </c>
      <c r="AL261" s="18">
        <f t="shared" si="7"/>
        <v>6.7999999999999989</v>
      </c>
      <c r="AM261" s="18">
        <f t="shared" si="7"/>
        <v>515.6</v>
      </c>
      <c r="AN261" s="18">
        <f t="shared" si="7"/>
        <v>30.3</v>
      </c>
      <c r="AO261" s="18">
        <f t="shared" si="7"/>
        <v>0</v>
      </c>
      <c r="AP261" s="18">
        <f t="shared" si="7"/>
        <v>-226.9</v>
      </c>
      <c r="AQ261" s="18">
        <f t="shared" si="7"/>
        <v>-474.90000000000003</v>
      </c>
      <c r="AR261" s="18">
        <f t="shared" si="7"/>
        <v>11.8</v>
      </c>
      <c r="AS261" s="18">
        <f t="shared" si="7"/>
        <v>90.9</v>
      </c>
      <c r="AT261" s="18">
        <f t="shared" si="7"/>
        <v>381.40000000000003</v>
      </c>
      <c r="AU261" s="18">
        <f t="shared" si="7"/>
        <v>0</v>
      </c>
      <c r="AV261" s="18">
        <f t="shared" si="7"/>
        <v>6</v>
      </c>
      <c r="AW261" s="18">
        <f t="shared" si="7"/>
        <v>0</v>
      </c>
      <c r="AX261" s="18">
        <f t="shared" si="7"/>
        <v>0</v>
      </c>
      <c r="AY261" s="18">
        <f t="shared" si="7"/>
        <v>0</v>
      </c>
      <c r="AZ261" s="18">
        <f t="shared" si="7"/>
        <v>0</v>
      </c>
      <c r="BA261" s="18">
        <f t="shared" si="7"/>
        <v>0</v>
      </c>
      <c r="BB261" s="18">
        <f t="shared" si="7"/>
        <v>0</v>
      </c>
      <c r="BC261" s="18">
        <f t="shared" si="7"/>
        <v>0</v>
      </c>
      <c r="BD261" s="18">
        <f t="shared" si="7"/>
        <v>0</v>
      </c>
      <c r="BE261" s="18">
        <f t="shared" si="7"/>
        <v>0</v>
      </c>
      <c r="BF261" s="18">
        <f t="shared" si="7"/>
        <v>0</v>
      </c>
      <c r="BG261" s="18">
        <f t="shared" si="7"/>
        <v>0</v>
      </c>
    </row>
    <row r="262" spans="1:107" x14ac:dyDescent="0.2">
      <c r="A262" s="20" t="s">
        <v>326</v>
      </c>
      <c r="B262" s="18">
        <f>SUM(B5:B19)</f>
        <v>0</v>
      </c>
      <c r="C262" s="18">
        <f t="shared" ref="C262:BG262" si="8">SUM(C5:C19)</f>
        <v>76</v>
      </c>
      <c r="D262" s="18">
        <f t="shared" si="8"/>
        <v>25.200000000000006</v>
      </c>
      <c r="E262" s="18">
        <f t="shared" si="8"/>
        <v>-28</v>
      </c>
      <c r="F262" s="18">
        <f t="shared" si="8"/>
        <v>-9.7999999999999989</v>
      </c>
      <c r="G262" s="18">
        <f t="shared" si="8"/>
        <v>14</v>
      </c>
      <c r="H262" s="18">
        <f t="shared" si="8"/>
        <v>-7.1999999999999993</v>
      </c>
      <c r="I262" s="18">
        <f t="shared" si="8"/>
        <v>-9.7999999999999989</v>
      </c>
      <c r="J262" s="18">
        <f t="shared" si="8"/>
        <v>-23.799999999999994</v>
      </c>
      <c r="K262" s="18">
        <f t="shared" si="8"/>
        <v>0</v>
      </c>
      <c r="L262" s="18">
        <f t="shared" si="8"/>
        <v>14</v>
      </c>
      <c r="M262" s="18">
        <f t="shared" si="8"/>
        <v>0</v>
      </c>
      <c r="N262" s="18">
        <f t="shared" si="8"/>
        <v>0</v>
      </c>
      <c r="O262" s="18">
        <f t="shared" si="8"/>
        <v>0</v>
      </c>
      <c r="P262" s="18">
        <f t="shared" si="8"/>
        <v>0</v>
      </c>
      <c r="Q262" s="18">
        <f t="shared" si="8"/>
        <v>0</v>
      </c>
      <c r="R262" s="18">
        <f t="shared" si="8"/>
        <v>0</v>
      </c>
      <c r="S262" s="18">
        <f t="shared" si="8"/>
        <v>0</v>
      </c>
      <c r="T262" s="18">
        <f t="shared" si="8"/>
        <v>0</v>
      </c>
      <c r="U262" s="18">
        <f t="shared" si="8"/>
        <v>0</v>
      </c>
      <c r="V262" s="18">
        <f t="shared" si="8"/>
        <v>0</v>
      </c>
      <c r="W262" s="18">
        <f t="shared" si="8"/>
        <v>0</v>
      </c>
      <c r="X262" s="18">
        <f t="shared" si="8"/>
        <v>0</v>
      </c>
      <c r="Y262" s="18">
        <f t="shared" si="8"/>
        <v>0</v>
      </c>
      <c r="Z262" s="18">
        <f t="shared" si="8"/>
        <v>0</v>
      </c>
      <c r="AA262" s="18">
        <f t="shared" si="8"/>
        <v>0</v>
      </c>
      <c r="AB262" s="18">
        <f t="shared" si="8"/>
        <v>0</v>
      </c>
      <c r="AC262" s="18">
        <f t="shared" si="8"/>
        <v>0</v>
      </c>
      <c r="AD262" s="18">
        <f t="shared" si="8"/>
        <v>0</v>
      </c>
      <c r="AE262" s="18">
        <f t="shared" si="8"/>
        <v>0</v>
      </c>
      <c r="AF262" s="18">
        <f t="shared" si="8"/>
        <v>0</v>
      </c>
      <c r="AG262" s="18">
        <f t="shared" si="8"/>
        <v>0</v>
      </c>
      <c r="AH262" s="18">
        <f t="shared" si="8"/>
        <v>0</v>
      </c>
      <c r="AI262" s="18">
        <f t="shared" si="8"/>
        <v>0</v>
      </c>
      <c r="AJ262" s="18">
        <f t="shared" si="8"/>
        <v>0</v>
      </c>
      <c r="AK262" s="18">
        <f t="shared" si="8"/>
        <v>0</v>
      </c>
      <c r="AL262" s="18">
        <f t="shared" si="8"/>
        <v>0</v>
      </c>
      <c r="AM262" s="18">
        <f t="shared" si="8"/>
        <v>0</v>
      </c>
      <c r="AN262" s="18">
        <f t="shared" si="8"/>
        <v>0</v>
      </c>
      <c r="AO262" s="18">
        <f t="shared" si="8"/>
        <v>0</v>
      </c>
      <c r="AP262" s="18">
        <f t="shared" si="8"/>
        <v>0</v>
      </c>
      <c r="AQ262" s="18">
        <f t="shared" si="8"/>
        <v>0</v>
      </c>
      <c r="AR262" s="18">
        <f t="shared" si="8"/>
        <v>0</v>
      </c>
      <c r="AS262" s="18">
        <f t="shared" si="8"/>
        <v>0</v>
      </c>
      <c r="AT262" s="18">
        <f t="shared" si="8"/>
        <v>0</v>
      </c>
      <c r="AU262" s="18">
        <f t="shared" si="8"/>
        <v>-60</v>
      </c>
      <c r="AV262" s="18">
        <f t="shared" si="8"/>
        <v>14</v>
      </c>
      <c r="AW262" s="18">
        <f t="shared" si="8"/>
        <v>7.7999999999999989</v>
      </c>
      <c r="AX262" s="18">
        <f t="shared" si="8"/>
        <v>0</v>
      </c>
      <c r="AY262" s="18">
        <f t="shared" si="8"/>
        <v>0</v>
      </c>
      <c r="AZ262" s="18">
        <f t="shared" si="8"/>
        <v>0</v>
      </c>
      <c r="BA262" s="18">
        <f t="shared" si="8"/>
        <v>0</v>
      </c>
      <c r="BB262" s="18">
        <f t="shared" si="8"/>
        <v>0</v>
      </c>
      <c r="BC262" s="18">
        <f t="shared" si="8"/>
        <v>0</v>
      </c>
      <c r="BD262" s="18">
        <f t="shared" si="8"/>
        <v>0</v>
      </c>
      <c r="BE262" s="18">
        <f t="shared" si="8"/>
        <v>0</v>
      </c>
      <c r="BF262" s="18">
        <f t="shared" si="8"/>
        <v>0</v>
      </c>
      <c r="BG262" s="18">
        <f t="shared" si="8"/>
        <v>0</v>
      </c>
    </row>
    <row r="263" spans="1:107" x14ac:dyDescent="0.2">
      <c r="A263" s="19"/>
      <c r="CH263" s="53"/>
      <c r="CI263" s="53"/>
      <c r="CJ263" s="53"/>
      <c r="CK263" s="53"/>
      <c r="CL263" s="53"/>
      <c r="CM263" s="53"/>
      <c r="CN263" s="53"/>
      <c r="CO263" s="53"/>
      <c r="CP263" s="53"/>
      <c r="CU263" s="62"/>
      <c r="CV263" s="62"/>
    </row>
    <row r="264" spans="1:107" ht="12" x14ac:dyDescent="0.2">
      <c r="A264" s="20" t="s">
        <v>40</v>
      </c>
      <c r="CH264" s="66"/>
      <c r="CI264" s="24"/>
      <c r="CJ264" s="39"/>
      <c r="CK264" s="24"/>
      <c r="CL264" s="24"/>
      <c r="CM264" s="24"/>
      <c r="CN264" s="24"/>
      <c r="CO264" s="24"/>
      <c r="CP264" s="24"/>
      <c r="CQ264" s="67"/>
      <c r="CR264" s="67"/>
      <c r="CS264" s="67"/>
      <c r="CU264" s="67"/>
      <c r="CV264" s="67"/>
    </row>
    <row r="265" spans="1:107" ht="12" x14ac:dyDescent="0.2">
      <c r="A265" s="20" t="s">
        <v>55</v>
      </c>
      <c r="CH265" s="50"/>
      <c r="CI265" s="24"/>
      <c r="CJ265" s="57"/>
      <c r="CK265" s="24"/>
      <c r="CL265" s="57"/>
      <c r="CM265" s="24"/>
      <c r="CN265" s="57"/>
      <c r="CO265" s="24"/>
      <c r="CP265" s="57"/>
      <c r="CV265" s="67"/>
    </row>
    <row r="266" spans="1:107" ht="12" x14ac:dyDescent="0.2">
      <c r="A266" s="20" t="s">
        <v>56</v>
      </c>
      <c r="CH266" s="50"/>
      <c r="CI266" s="24"/>
      <c r="CJ266" s="39"/>
      <c r="CK266" s="24"/>
      <c r="CL266" s="24"/>
      <c r="CM266" s="24"/>
      <c r="CN266" s="24"/>
      <c r="CO266" s="24"/>
      <c r="CP266" s="24"/>
      <c r="CV266" s="67"/>
    </row>
    <row r="267" spans="1:107" ht="12" x14ac:dyDescent="0.2">
      <c r="A267" s="20" t="s">
        <v>57</v>
      </c>
      <c r="CH267" s="50"/>
      <c r="CI267" s="24"/>
      <c r="CJ267" s="24"/>
      <c r="CK267" s="24"/>
      <c r="CL267" s="24"/>
      <c r="CM267" s="24"/>
      <c r="CN267" s="24"/>
      <c r="CO267" s="24"/>
      <c r="CP267" s="24"/>
      <c r="CV267" s="67"/>
    </row>
    <row r="268" spans="1:107" ht="12" x14ac:dyDescent="0.2">
      <c r="A268" s="20" t="s">
        <v>58</v>
      </c>
      <c r="CH268" s="50"/>
      <c r="CI268" s="24"/>
      <c r="CJ268" s="39"/>
      <c r="CK268" s="24"/>
      <c r="CL268" s="24"/>
      <c r="CM268" s="24"/>
      <c r="CN268" s="24"/>
      <c r="CO268" s="24"/>
      <c r="CP268" s="24"/>
      <c r="CV268" s="67"/>
    </row>
    <row r="269" spans="1:107" ht="12" x14ac:dyDescent="0.2">
      <c r="A269" s="20" t="s">
        <v>59</v>
      </c>
      <c r="CH269" s="50"/>
      <c r="CI269" s="24"/>
      <c r="CJ269" s="39"/>
      <c r="CK269" s="24"/>
      <c r="CL269" s="24"/>
      <c r="CM269" s="24"/>
      <c r="CN269" s="24"/>
      <c r="CO269" s="24"/>
      <c r="CP269" s="24"/>
      <c r="CV269" s="67"/>
    </row>
    <row r="270" spans="1:107" ht="12" x14ac:dyDescent="0.2">
      <c r="A270" s="20" t="s">
        <v>62</v>
      </c>
      <c r="CH270" s="50"/>
      <c r="CI270" s="24"/>
      <c r="CJ270" s="39"/>
      <c r="CK270" s="24"/>
      <c r="CL270" s="24"/>
      <c r="CM270" s="24"/>
      <c r="CN270" s="24"/>
      <c r="CO270" s="24"/>
      <c r="CP270" s="24"/>
    </row>
    <row r="271" spans="1:107" ht="12" x14ac:dyDescent="0.2">
      <c r="A271" s="20" t="s">
        <v>41</v>
      </c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</row>
    <row r="272" spans="1:107" ht="12" x14ac:dyDescent="0.2">
      <c r="A272" s="19"/>
      <c r="CH272" s="50"/>
      <c r="CI272" s="24"/>
      <c r="CJ272" s="39"/>
      <c r="CK272" s="24"/>
      <c r="CL272" s="24"/>
      <c r="CM272" s="24"/>
      <c r="CN272" s="24"/>
      <c r="CO272" s="24"/>
      <c r="CP272" s="24"/>
    </row>
    <row r="273" spans="1:100" ht="12" x14ac:dyDescent="0.2">
      <c r="A273" s="19"/>
      <c r="CH273" s="50"/>
      <c r="CI273" s="24"/>
      <c r="CJ273" s="39"/>
      <c r="CK273" s="24"/>
      <c r="CL273" s="24"/>
      <c r="CM273" s="24"/>
      <c r="CN273" s="24"/>
      <c r="CO273" s="24"/>
      <c r="CP273" s="24"/>
    </row>
    <row r="274" spans="1:100" ht="12" x14ac:dyDescent="0.2">
      <c r="A274" s="20" t="s">
        <v>63</v>
      </c>
      <c r="CH274" s="50"/>
      <c r="CI274" s="24"/>
      <c r="CJ274" s="39"/>
      <c r="CK274" s="24"/>
      <c r="CL274" s="24"/>
      <c r="CM274" s="24"/>
      <c r="CN274" s="24"/>
      <c r="CO274" s="24"/>
      <c r="CP274" s="24"/>
    </row>
    <row r="275" spans="1:100" ht="12" x14ac:dyDescent="0.2">
      <c r="A275" s="20" t="s">
        <v>61</v>
      </c>
      <c r="CH275" s="50"/>
      <c r="CI275" s="24"/>
      <c r="CJ275" s="39"/>
      <c r="CK275" s="24"/>
      <c r="CL275" s="24"/>
      <c r="CM275" s="24"/>
      <c r="CN275" s="24"/>
      <c r="CO275" s="24"/>
      <c r="CP275" s="24"/>
    </row>
    <row r="276" spans="1:100" ht="12" x14ac:dyDescent="0.2">
      <c r="A276" s="20" t="s">
        <v>40</v>
      </c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</row>
    <row r="277" spans="1:100" ht="12" x14ac:dyDescent="0.2">
      <c r="A277" s="20" t="s">
        <v>55</v>
      </c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</row>
    <row r="278" spans="1:100" ht="12" x14ac:dyDescent="0.2">
      <c r="A278" s="20" t="s">
        <v>56</v>
      </c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</row>
    <row r="279" spans="1:100" ht="12" x14ac:dyDescent="0.2">
      <c r="A279" s="20" t="s">
        <v>57</v>
      </c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</row>
    <row r="280" spans="1:100" ht="12" x14ac:dyDescent="0.2">
      <c r="A280" s="20" t="s">
        <v>58</v>
      </c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</row>
    <row r="281" spans="1:100" ht="12" x14ac:dyDescent="0.2">
      <c r="A281" s="20" t="s">
        <v>59</v>
      </c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</row>
    <row r="282" spans="1:100" ht="12" x14ac:dyDescent="0.2">
      <c r="A282" s="20" t="s">
        <v>62</v>
      </c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</row>
    <row r="283" spans="1:100" x14ac:dyDescent="0.2">
      <c r="A283" s="19"/>
    </row>
    <row r="284" spans="1:100" x14ac:dyDescent="0.2">
      <c r="A284" s="19"/>
    </row>
    <row r="285" spans="1:100" x14ac:dyDescent="0.2">
      <c r="A285" s="19"/>
    </row>
    <row r="286" spans="1:100" x14ac:dyDescent="0.2">
      <c r="A286" s="19"/>
    </row>
    <row r="287" spans="1:100" x14ac:dyDescent="0.2">
      <c r="A287" s="19"/>
    </row>
    <row r="288" spans="1:100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zoomScaleNormal="100" workbookViewId="0">
      <selection activeCell="A6" sqref="A6"/>
    </sheetView>
  </sheetViews>
  <sheetFormatPr defaultRowHeight="12.75" x14ac:dyDescent="0.2"/>
  <cols>
    <col min="1" max="1" width="15.85546875" customWidth="1"/>
  </cols>
  <sheetData>
    <row r="1" spans="1:16" x14ac:dyDescent="0.2">
      <c r="A1" s="17"/>
      <c r="B1" s="6"/>
      <c r="C1" s="35"/>
      <c r="D1" s="18"/>
      <c r="E1" s="35"/>
      <c r="F1" s="18"/>
      <c r="G1" s="18"/>
      <c r="H1" s="18"/>
      <c r="I1" s="18"/>
      <c r="J1" s="18"/>
      <c r="K1" s="35"/>
      <c r="L1" s="6"/>
      <c r="M1" s="35"/>
      <c r="N1" s="18"/>
      <c r="O1" s="35"/>
    </row>
    <row r="2" spans="1:16" x14ac:dyDescent="0.2">
      <c r="A2" s="16">
        <f ca="1">NOW()</f>
        <v>41887.36062615741</v>
      </c>
      <c r="B2" s="8" t="s">
        <v>34</v>
      </c>
      <c r="C2" s="25">
        <f t="shared" ref="C2:J2" si="0">SUM(C4:C10)</f>
        <v>171.1</v>
      </c>
      <c r="D2" s="25">
        <f t="shared" si="0"/>
        <v>253</v>
      </c>
      <c r="E2" s="25">
        <f t="shared" si="0"/>
        <v>-1111.5999999999999</v>
      </c>
      <c r="F2" s="25">
        <f t="shared" si="0"/>
        <v>77.800000000000011</v>
      </c>
      <c r="G2" s="25">
        <f t="shared" si="0"/>
        <v>-214.89999999999981</v>
      </c>
      <c r="H2" s="25">
        <f t="shared" si="0"/>
        <v>-1341.9</v>
      </c>
      <c r="I2" s="25">
        <f t="shared" si="0"/>
        <v>-981.30000000000007</v>
      </c>
      <c r="J2" s="142">
        <f t="shared" si="0"/>
        <v>-1004.3000000000002</v>
      </c>
      <c r="M2" s="8" t="s">
        <v>53</v>
      </c>
      <c r="N2" s="58">
        <f>SUM(N4:N20)</f>
        <v>50.600000000000009</v>
      </c>
      <c r="O2" s="58">
        <f>SUM(O4:O20)</f>
        <v>-123.7</v>
      </c>
      <c r="P2" s="58">
        <f>SUM(P4:P18)</f>
        <v>-726.9</v>
      </c>
    </row>
    <row r="3" spans="1:16" x14ac:dyDescent="0.2">
      <c r="A3" s="6"/>
      <c r="B3" s="9"/>
      <c r="C3" s="30" t="s">
        <v>351</v>
      </c>
      <c r="D3" s="30"/>
      <c r="E3" s="12" t="s">
        <v>353</v>
      </c>
      <c r="F3" s="30"/>
      <c r="G3" s="12" t="s">
        <v>45</v>
      </c>
      <c r="H3" s="32"/>
      <c r="I3" s="12" t="s">
        <v>338</v>
      </c>
      <c r="J3" s="45"/>
      <c r="M3" s="9"/>
      <c r="N3" s="59" t="s">
        <v>326</v>
      </c>
      <c r="O3" s="59" t="s">
        <v>351</v>
      </c>
      <c r="P3" s="59" t="s">
        <v>327</v>
      </c>
    </row>
    <row r="4" spans="1:16" x14ac:dyDescent="0.2">
      <c r="A4" s="6"/>
      <c r="B4" s="7" t="s">
        <v>35</v>
      </c>
      <c r="C4" s="26">
        <f>overview!M260+overview!N260+overview!O260</f>
        <v>98.5</v>
      </c>
      <c r="D4" s="31">
        <f>overview!AH260+overview!AI260+overview!AG260</f>
        <v>132.9</v>
      </c>
      <c r="E4" s="26">
        <f>overview!O261+overview!M261+overview!N261</f>
        <v>183.9</v>
      </c>
      <c r="F4" s="31">
        <f>overview!AG261+overview!AH261+overview!AI261</f>
        <v>-181.60000000000005</v>
      </c>
      <c r="G4" s="26">
        <f>overview!M253+overview!N253+overview!O253</f>
        <v>-288.49999999999994</v>
      </c>
      <c r="H4" s="31">
        <f>overview!AH253+overview!AG253+overview!AI253</f>
        <v>-1069.3000000000002</v>
      </c>
      <c r="I4" s="26">
        <f>overview!O255+overview!M255+overview!N255</f>
        <v>-185.1</v>
      </c>
      <c r="J4" s="31">
        <f>overview!AG255+overview!AH255+overview!AI255</f>
        <v>-959.00000000000011</v>
      </c>
      <c r="M4" s="7" t="s">
        <v>65</v>
      </c>
      <c r="N4" s="60">
        <f>overview!$E$257</f>
        <v>-28</v>
      </c>
      <c r="O4" s="60">
        <f>overview!$E$260</f>
        <v>0</v>
      </c>
      <c r="P4" s="60">
        <f>overview!$E$261</f>
        <v>0</v>
      </c>
    </row>
    <row r="5" spans="1:16" x14ac:dyDescent="0.2">
      <c r="A5" s="6"/>
      <c r="B5" s="7" t="s">
        <v>37</v>
      </c>
      <c r="C5" s="26">
        <f>overview!R260</f>
        <v>-173.9</v>
      </c>
      <c r="D5" s="31">
        <f>overview!AJ260</f>
        <v>62.9</v>
      </c>
      <c r="E5" s="26">
        <f>overview!R261</f>
        <v>-512.6</v>
      </c>
      <c r="F5" s="31">
        <f>overview!AJ261</f>
        <v>104.9</v>
      </c>
      <c r="G5" s="26">
        <f>overview!R253</f>
        <v>734.2</v>
      </c>
      <c r="H5" s="31">
        <f>overview!AJ253</f>
        <v>-228.8</v>
      </c>
      <c r="I5" s="26">
        <f>overview!R255</f>
        <v>-793.40000000000009</v>
      </c>
      <c r="J5" s="46">
        <f>overview!AJ255</f>
        <v>15.4</v>
      </c>
      <c r="M5" s="7" t="s">
        <v>54</v>
      </c>
      <c r="N5" s="60">
        <f>overview!$C$257</f>
        <v>76</v>
      </c>
      <c r="O5" s="60">
        <f>overview!$C$260</f>
        <v>-30.9</v>
      </c>
      <c r="P5" s="60">
        <f>overview!$C$261</f>
        <v>-181.8</v>
      </c>
    </row>
    <row r="6" spans="1:16" x14ac:dyDescent="0.2">
      <c r="A6" s="6"/>
      <c r="B6" s="7" t="s">
        <v>36</v>
      </c>
      <c r="C6" s="26">
        <f>overview!P260</f>
        <v>0</v>
      </c>
      <c r="D6" s="31">
        <v>0</v>
      </c>
      <c r="E6" s="26">
        <f>overview!P261</f>
        <v>0</v>
      </c>
      <c r="F6" s="31">
        <v>0</v>
      </c>
      <c r="G6" s="26">
        <f>overview!P253</f>
        <v>0</v>
      </c>
      <c r="H6" s="31">
        <v>0</v>
      </c>
      <c r="I6" s="26">
        <f>overview!P255</f>
        <v>0</v>
      </c>
      <c r="J6" s="46">
        <v>0</v>
      </c>
      <c r="M6" s="7" t="s">
        <v>117</v>
      </c>
      <c r="N6" s="60">
        <f>overview!$D$257</f>
        <v>25.200000000000006</v>
      </c>
      <c r="O6" s="60">
        <f>overview!$D$260</f>
        <v>30.9</v>
      </c>
      <c r="P6" s="60">
        <f>overview!$D$261</f>
        <v>181.8</v>
      </c>
    </row>
    <row r="7" spans="1:16" x14ac:dyDescent="0.2">
      <c r="A7" s="6"/>
      <c r="B7" s="7" t="s">
        <v>38</v>
      </c>
      <c r="C7" s="26">
        <f>overview!X260</f>
        <v>0</v>
      </c>
      <c r="D7" s="31">
        <v>0</v>
      </c>
      <c r="E7" s="26">
        <f>overview!X261</f>
        <v>0</v>
      </c>
      <c r="F7" s="31">
        <v>0</v>
      </c>
      <c r="G7" s="26">
        <f>overview!X253</f>
        <v>0</v>
      </c>
      <c r="H7" s="31">
        <v>0</v>
      </c>
      <c r="I7" s="26">
        <f>overview!X255</f>
        <v>0</v>
      </c>
      <c r="J7" s="46">
        <v>0</v>
      </c>
      <c r="M7" s="7" t="s">
        <v>66</v>
      </c>
      <c r="N7" s="60">
        <f>overview!$F$262</f>
        <v>-9.7999999999999989</v>
      </c>
      <c r="O7" s="60">
        <f>overview!$F$260</f>
        <v>0</v>
      </c>
      <c r="P7" s="60">
        <f>overview!$F$261</f>
        <v>0</v>
      </c>
    </row>
    <row r="8" spans="1:16" x14ac:dyDescent="0.2">
      <c r="A8" s="6"/>
      <c r="B8" s="7" t="s">
        <v>39</v>
      </c>
      <c r="C8" s="26">
        <f>overview!Z260+overview!Y260</f>
        <v>96.5</v>
      </c>
      <c r="D8" s="31">
        <f>overview!AP260</f>
        <v>-30.9</v>
      </c>
      <c r="E8" s="26">
        <f>overview!Y261+overview!Z261</f>
        <v>-1618.5</v>
      </c>
      <c r="F8" s="31">
        <f>overview!AP261</f>
        <v>-226.9</v>
      </c>
      <c r="G8" s="26">
        <f>overview!Y253+overview!Z253</f>
        <v>-660.59999999999991</v>
      </c>
      <c r="H8" s="31">
        <f>overview!AP253</f>
        <v>-43.8</v>
      </c>
      <c r="I8" s="26">
        <f>overview!Y255+overview!Z255</f>
        <v>-2.8</v>
      </c>
      <c r="J8" s="46">
        <f>overview!AP255</f>
        <v>-60.699999999999989</v>
      </c>
      <c r="M8" s="7" t="s">
        <v>68</v>
      </c>
      <c r="N8" s="60">
        <f>overview!$H$262</f>
        <v>-7.1999999999999993</v>
      </c>
      <c r="O8" s="60">
        <f>overview!$H$260</f>
        <v>-123.7</v>
      </c>
      <c r="P8" s="60">
        <f>overview!$H$261</f>
        <v>-726.9</v>
      </c>
    </row>
    <row r="9" spans="1:16" x14ac:dyDescent="0.2">
      <c r="A9" s="6"/>
      <c r="B9" s="7" t="s">
        <v>314</v>
      </c>
      <c r="C9" s="26">
        <f>overview!AF260</f>
        <v>150</v>
      </c>
      <c r="D9" s="31">
        <f>overview!AT260</f>
        <v>88.1</v>
      </c>
      <c r="E9" s="26">
        <f>overview!AF261</f>
        <v>835.6</v>
      </c>
      <c r="F9" s="26">
        <f>overview!AT261</f>
        <v>381.40000000000003</v>
      </c>
      <c r="G9" s="26">
        <f>overview!AF253</f>
        <v>0</v>
      </c>
      <c r="H9" s="26">
        <f>overview!AT253</f>
        <v>0</v>
      </c>
      <c r="I9" s="26">
        <f>overview!AF255</f>
        <v>0</v>
      </c>
      <c r="J9" s="143">
        <f>overview!AT255</f>
        <v>0</v>
      </c>
      <c r="M9" s="7" t="s">
        <v>297</v>
      </c>
      <c r="N9" s="60"/>
      <c r="O9" s="60"/>
      <c r="P9" s="60"/>
    </row>
    <row r="10" spans="1:16" x14ac:dyDescent="0.2">
      <c r="B10" s="7" t="s">
        <v>70</v>
      </c>
      <c r="C10" s="26">
        <f>overview!$AC$260</f>
        <v>0</v>
      </c>
      <c r="D10" s="26">
        <v>0</v>
      </c>
      <c r="E10" s="26">
        <f>overview!$AC$261</f>
        <v>0</v>
      </c>
      <c r="F10" s="26">
        <v>0</v>
      </c>
      <c r="G10" s="26">
        <f>overview!$AC$253</f>
        <v>0</v>
      </c>
      <c r="H10" s="26">
        <v>0</v>
      </c>
      <c r="I10" s="26">
        <f>overview!$AC$255</f>
        <v>0</v>
      </c>
      <c r="J10" s="143">
        <v>0</v>
      </c>
      <c r="M10" s="7" t="s">
        <v>298</v>
      </c>
      <c r="N10" s="60"/>
      <c r="O10" s="60"/>
      <c r="P10" s="60"/>
    </row>
    <row r="11" spans="1:16" x14ac:dyDescent="0.2">
      <c r="B11" s="7" t="s">
        <v>300</v>
      </c>
      <c r="C11" s="26">
        <f>overview!$AE$260</f>
        <v>0</v>
      </c>
      <c r="D11" s="26">
        <v>0</v>
      </c>
      <c r="E11" s="26">
        <f>overview!$AE$261</f>
        <v>0</v>
      </c>
      <c r="F11" s="26">
        <v>0</v>
      </c>
      <c r="G11" s="26">
        <f>overview!$AE$253</f>
        <v>0</v>
      </c>
      <c r="H11" s="26">
        <v>0</v>
      </c>
      <c r="I11" s="26">
        <f>overview!$AE$255</f>
        <v>0</v>
      </c>
      <c r="J11" s="143">
        <v>0</v>
      </c>
      <c r="M11" s="7"/>
      <c r="N11" s="60"/>
      <c r="O11" s="60"/>
      <c r="P11" s="60"/>
    </row>
    <row r="12" spans="1:16" x14ac:dyDescent="0.2">
      <c r="A12" s="6"/>
      <c r="B12" s="11" t="s">
        <v>27</v>
      </c>
      <c r="C12" s="25">
        <f t="shared" ref="C12:J12" si="1">SUM(C14:C18)</f>
        <v>216.2</v>
      </c>
      <c r="D12" s="29">
        <f t="shared" si="1"/>
        <v>-76.099999999999994</v>
      </c>
      <c r="E12" s="25">
        <f t="shared" si="1"/>
        <v>319.89999999999998</v>
      </c>
      <c r="F12" s="29">
        <f t="shared" si="1"/>
        <v>-459.5</v>
      </c>
      <c r="G12" s="25">
        <f t="shared" si="1"/>
        <v>-264.40000000000003</v>
      </c>
      <c r="H12" s="29">
        <f t="shared" si="1"/>
        <v>-233.3</v>
      </c>
      <c r="I12" s="55">
        <f t="shared" si="1"/>
        <v>-671.9</v>
      </c>
      <c r="J12" s="114">
        <f t="shared" si="1"/>
        <v>-198.20000000000002</v>
      </c>
      <c r="M12" s="7" t="s">
        <v>299</v>
      </c>
      <c r="N12" s="60">
        <f>overview!$G$262</f>
        <v>14</v>
      </c>
      <c r="O12" s="60">
        <f>overview!$G$260</f>
        <v>0</v>
      </c>
      <c r="P12" s="60">
        <f>overview!$G$261</f>
        <v>0</v>
      </c>
    </row>
    <row r="13" spans="1:16" x14ac:dyDescent="0.2">
      <c r="A13" s="6"/>
      <c r="B13" s="13"/>
      <c r="C13" s="30" t="s">
        <v>351</v>
      </c>
      <c r="D13" s="30"/>
      <c r="E13" s="12" t="s">
        <v>353</v>
      </c>
      <c r="F13" s="30"/>
      <c r="G13" s="12" t="s">
        <v>45</v>
      </c>
      <c r="H13" s="30"/>
      <c r="I13" s="12" t="s">
        <v>338</v>
      </c>
      <c r="J13" s="47"/>
      <c r="M13" s="7" t="s">
        <v>300</v>
      </c>
      <c r="N13" s="60">
        <v>0</v>
      </c>
      <c r="O13" s="60">
        <v>0</v>
      </c>
      <c r="P13" s="60">
        <v>0</v>
      </c>
    </row>
    <row r="14" spans="1:16" x14ac:dyDescent="0.2">
      <c r="A14" s="6"/>
      <c r="B14" s="14" t="s">
        <v>28</v>
      </c>
      <c r="C14" s="26">
        <f>overview!AA260</f>
        <v>-116.3</v>
      </c>
      <c r="D14" s="31">
        <f>overview!AQ260</f>
        <v>-73.099999999999994</v>
      </c>
      <c r="E14" s="26">
        <f>overview!AA261</f>
        <v>-683.3</v>
      </c>
      <c r="F14" s="31">
        <f>overview!AQ261</f>
        <v>-474.90000000000003</v>
      </c>
      <c r="G14" s="26">
        <f>overview!AA253</f>
        <v>-84.5</v>
      </c>
      <c r="H14" s="31">
        <f>overview!AQ253</f>
        <v>-324.3</v>
      </c>
      <c r="I14" s="26">
        <f>overview!AA255</f>
        <v>-671.9</v>
      </c>
      <c r="J14" s="46">
        <f>overview!AQ255</f>
        <v>-198.20000000000002</v>
      </c>
      <c r="M14" s="7" t="s">
        <v>67</v>
      </c>
      <c r="N14" s="60"/>
      <c r="O14" s="60"/>
      <c r="P14" s="60"/>
    </row>
    <row r="15" spans="1:16" x14ac:dyDescent="0.2">
      <c r="A15" s="6"/>
      <c r="B15" s="14" t="s">
        <v>31</v>
      </c>
      <c r="C15" s="26">
        <f>overview!Q260</f>
        <v>0</v>
      </c>
      <c r="D15" s="31">
        <v>0</v>
      </c>
      <c r="E15" s="26">
        <f>overview!Q261</f>
        <v>301.5</v>
      </c>
      <c r="F15" s="31">
        <v>0</v>
      </c>
      <c r="G15" s="26">
        <f>overview!Q253</f>
        <v>0</v>
      </c>
      <c r="H15" s="31">
        <v>0</v>
      </c>
      <c r="I15" s="26">
        <f>overview!Q255</f>
        <v>0</v>
      </c>
      <c r="J15" s="46">
        <v>0</v>
      </c>
      <c r="M15" s="7" t="s">
        <v>322</v>
      </c>
      <c r="N15" s="60"/>
      <c r="O15" s="60"/>
      <c r="P15" s="60"/>
    </row>
    <row r="16" spans="1:16" x14ac:dyDescent="0.2">
      <c r="A16" s="6"/>
      <c r="B16" s="14" t="s">
        <v>29</v>
      </c>
      <c r="C16" s="26">
        <f>overview!T260</f>
        <v>305.8</v>
      </c>
      <c r="D16" s="31">
        <f>overview!AL260</f>
        <v>1.2</v>
      </c>
      <c r="E16" s="26">
        <f>overview!T261</f>
        <v>511.39999999999992</v>
      </c>
      <c r="F16" s="31">
        <f>overview!AL261</f>
        <v>6.7999999999999989</v>
      </c>
      <c r="G16" s="26">
        <f>overview!T253</f>
        <v>-270.90000000000003</v>
      </c>
      <c r="H16" s="31">
        <f>overview!AL253</f>
        <v>0</v>
      </c>
      <c r="I16" s="26">
        <f>overview!T255</f>
        <v>0</v>
      </c>
      <c r="J16" s="46">
        <f>overview!AL255</f>
        <v>0</v>
      </c>
      <c r="L16" s="10"/>
      <c r="M16" s="7" t="s">
        <v>94</v>
      </c>
      <c r="N16" s="60"/>
      <c r="O16" s="60"/>
      <c r="P16" s="60"/>
    </row>
    <row r="17" spans="1:16" x14ac:dyDescent="0.2">
      <c r="A17" s="6"/>
      <c r="B17" s="14" t="s">
        <v>30</v>
      </c>
      <c r="C17" s="26">
        <f>overview!S260</f>
        <v>26.7</v>
      </c>
      <c r="D17" s="31">
        <f>overview!AK260</f>
        <v>-4.2</v>
      </c>
      <c r="E17" s="26">
        <f>overview!S261</f>
        <v>190.3</v>
      </c>
      <c r="F17" s="31">
        <f>overview!AK261</f>
        <v>8.6</v>
      </c>
      <c r="G17" s="26">
        <f>overview!S253</f>
        <v>91</v>
      </c>
      <c r="H17" s="31">
        <f>overview!AK253</f>
        <v>91</v>
      </c>
      <c r="I17" s="26">
        <f>overview!S255</f>
        <v>0</v>
      </c>
      <c r="J17" s="46">
        <f>overview!AK255</f>
        <v>0</v>
      </c>
      <c r="L17" s="148"/>
      <c r="M17" s="7" t="s">
        <v>323</v>
      </c>
      <c r="N17" s="143">
        <f>overview!$K$262</f>
        <v>0</v>
      </c>
      <c r="O17" s="143">
        <f>overview!$K$260</f>
        <v>0</v>
      </c>
      <c r="P17" s="60">
        <f>overview!$K$261</f>
        <v>0</v>
      </c>
    </row>
    <row r="18" spans="1:16" x14ac:dyDescent="0.2">
      <c r="A18" s="6"/>
      <c r="B18" s="14" t="s">
        <v>67</v>
      </c>
      <c r="C18" s="26">
        <f>overview!AB260</f>
        <v>0</v>
      </c>
      <c r="D18" s="31">
        <v>0</v>
      </c>
      <c r="E18" s="26">
        <f>overview!AB261</f>
        <v>0</v>
      </c>
      <c r="F18" s="31">
        <v>0</v>
      </c>
      <c r="G18" s="26">
        <f>overview!AB253</f>
        <v>0</v>
      </c>
      <c r="H18" s="31">
        <v>0</v>
      </c>
      <c r="I18" s="26">
        <f>overview!AB255</f>
        <v>0</v>
      </c>
      <c r="J18" s="46">
        <v>0</v>
      </c>
      <c r="L18" s="10"/>
      <c r="M18" s="7" t="s">
        <v>324</v>
      </c>
      <c r="N18" s="143">
        <f>overview!$L$262</f>
        <v>14</v>
      </c>
      <c r="O18" s="143">
        <f>overview!$L$260</f>
        <v>0</v>
      </c>
      <c r="P18" s="60">
        <v>0</v>
      </c>
    </row>
    <row r="19" spans="1:16" x14ac:dyDescent="0.2">
      <c r="A19" s="6"/>
      <c r="C19" s="36"/>
      <c r="D19" s="18"/>
      <c r="E19" s="36"/>
      <c r="F19" s="18"/>
      <c r="G19" s="37"/>
      <c r="H19" s="92"/>
      <c r="I19" s="37"/>
      <c r="J19" s="129"/>
      <c r="L19" s="71"/>
      <c r="M19" s="7" t="s">
        <v>347</v>
      </c>
      <c r="N19" s="60">
        <f>overview!$J$262</f>
        <v>-23.799999999999994</v>
      </c>
      <c r="O19" s="60">
        <f>overview!$J$260</f>
        <v>0</v>
      </c>
      <c r="P19" s="60">
        <f>overview!$J$261</f>
        <v>0</v>
      </c>
    </row>
    <row r="20" spans="1:16" x14ac:dyDescent="0.2">
      <c r="A20" s="6"/>
      <c r="C20" s="36"/>
      <c r="D20" s="18"/>
      <c r="E20" s="36"/>
      <c r="F20" s="18"/>
      <c r="G20" s="37"/>
      <c r="H20" s="92"/>
      <c r="I20" s="37"/>
      <c r="J20" s="129"/>
      <c r="L20" s="71"/>
      <c r="M20" s="7" t="s">
        <v>346</v>
      </c>
      <c r="N20" s="60">
        <f>overview!$I$262</f>
        <v>-9.7999999999999989</v>
      </c>
      <c r="O20" s="60">
        <f>overview!$I$260</f>
        <v>0</v>
      </c>
      <c r="P20" s="60">
        <f>overview!$I$261</f>
        <v>0</v>
      </c>
    </row>
    <row r="21" spans="1:16" x14ac:dyDescent="0.2">
      <c r="A21" s="6"/>
      <c r="B21" s="11" t="s">
        <v>32</v>
      </c>
      <c r="C21" s="25">
        <f t="shared" ref="C21:J21" si="2">SUM(C23:C25)</f>
        <v>63.699999999999989</v>
      </c>
      <c r="D21" s="25">
        <f t="shared" si="2"/>
        <v>87.8</v>
      </c>
      <c r="E21" s="25">
        <f t="shared" si="2"/>
        <v>495.39999999999992</v>
      </c>
      <c r="F21" s="25">
        <f t="shared" si="2"/>
        <v>557.69999999999993</v>
      </c>
      <c r="G21" s="25">
        <f t="shared" si="2"/>
        <v>160.79999999999995</v>
      </c>
      <c r="H21" s="25">
        <f t="shared" si="2"/>
        <v>396.9</v>
      </c>
      <c r="I21" s="25">
        <f t="shared" si="2"/>
        <v>133.1</v>
      </c>
      <c r="J21" s="142">
        <f t="shared" si="2"/>
        <v>410.7</v>
      </c>
      <c r="L21" s="50"/>
      <c r="M21" s="7"/>
      <c r="N21" s="143"/>
      <c r="O21" s="143"/>
      <c r="P21" s="60"/>
    </row>
    <row r="22" spans="1:16" x14ac:dyDescent="0.2">
      <c r="A22" s="6"/>
      <c r="B22" s="13"/>
      <c r="C22" s="30" t="s">
        <v>351</v>
      </c>
      <c r="D22" s="32"/>
      <c r="E22" s="12" t="s">
        <v>353</v>
      </c>
      <c r="F22" s="32"/>
      <c r="G22" s="12" t="s">
        <v>45</v>
      </c>
      <c r="H22" s="32"/>
      <c r="I22" s="12" t="s">
        <v>338</v>
      </c>
      <c r="J22" s="45"/>
      <c r="L22" s="50"/>
      <c r="M22" s="24"/>
      <c r="N22" s="39"/>
      <c r="O22" s="24"/>
    </row>
    <row r="23" spans="1:16" x14ac:dyDescent="0.2">
      <c r="A23" s="6"/>
      <c r="B23" s="14" t="s">
        <v>33</v>
      </c>
      <c r="C23" s="26">
        <f>overview!V260+overview!U249</f>
        <v>-90.9</v>
      </c>
      <c r="D23" s="31">
        <f>overview!AN260+overview!AM260</f>
        <v>87.8</v>
      </c>
      <c r="E23" s="26">
        <f>overview!V261+overview!U261</f>
        <v>-266.3</v>
      </c>
      <c r="F23" s="31">
        <f>overview!AN261+overview!AM261</f>
        <v>545.9</v>
      </c>
      <c r="G23" s="26">
        <f>overview!V253+overview!U253</f>
        <v>360.4</v>
      </c>
      <c r="H23" s="31">
        <f>overview!AN253+overview!AM253</f>
        <v>311.2</v>
      </c>
      <c r="I23" s="26">
        <f>overview!V255+overview!U255</f>
        <v>110.4</v>
      </c>
      <c r="J23" s="46">
        <f>overview!AN255+overview!AM255</f>
        <v>283.8</v>
      </c>
      <c r="L23" s="70"/>
      <c r="M23" s="41"/>
      <c r="N23" s="53"/>
      <c r="O23" s="41"/>
    </row>
    <row r="24" spans="1:16" x14ac:dyDescent="0.2">
      <c r="A24" s="6"/>
      <c r="B24" s="14" t="s">
        <v>19</v>
      </c>
      <c r="C24" s="26">
        <f>overview!AD260</f>
        <v>0</v>
      </c>
      <c r="D24" s="31">
        <f>overview!AR260</f>
        <v>0</v>
      </c>
      <c r="E24" s="26">
        <f>overview!AD261</f>
        <v>3.9</v>
      </c>
      <c r="F24" s="31">
        <f>overview!AR261</f>
        <v>11.8</v>
      </c>
      <c r="G24" s="26">
        <f>overview!AD253</f>
        <v>19.399999999999999</v>
      </c>
      <c r="H24" s="31">
        <f>overview!AR253</f>
        <v>85.7</v>
      </c>
      <c r="I24" s="26">
        <f>overview!AD255</f>
        <v>22.7</v>
      </c>
      <c r="J24" s="46">
        <f>overview!AR255</f>
        <v>126.89999999999999</v>
      </c>
      <c r="L24" s="71"/>
      <c r="M24" s="24"/>
      <c r="N24" s="39"/>
      <c r="O24" s="24"/>
    </row>
    <row r="25" spans="1:16" x14ac:dyDescent="0.2">
      <c r="A25" s="6"/>
      <c r="B25" s="14" t="s">
        <v>71</v>
      </c>
      <c r="C25" s="26">
        <f>overview!W260</f>
        <v>154.6</v>
      </c>
      <c r="D25" s="31">
        <f>overview!AO260</f>
        <v>0</v>
      </c>
      <c r="E25" s="26">
        <f>overview!W261</f>
        <v>757.8</v>
      </c>
      <c r="F25" s="31">
        <v>0</v>
      </c>
      <c r="G25" s="31">
        <f>overview!W253</f>
        <v>-219</v>
      </c>
      <c r="H25" s="31">
        <v>0</v>
      </c>
      <c r="I25" s="31">
        <f>overview!W255</f>
        <v>0</v>
      </c>
      <c r="J25" s="46">
        <v>0</v>
      </c>
      <c r="L25" s="71"/>
      <c r="M25" s="24"/>
      <c r="N25" s="57"/>
      <c r="O25" s="24"/>
    </row>
    <row r="26" spans="1:16" x14ac:dyDescent="0.2">
      <c r="A26" s="6"/>
      <c r="B26" s="38"/>
      <c r="C26" s="39"/>
      <c r="D26" s="39"/>
      <c r="E26" s="24"/>
      <c r="F26" s="39"/>
      <c r="G26" s="24"/>
      <c r="H26" s="39"/>
      <c r="I26" s="24"/>
      <c r="J26" s="144"/>
      <c r="L26" s="50"/>
      <c r="M26" s="24"/>
      <c r="N26" s="39"/>
      <c r="O26" s="24"/>
    </row>
    <row r="27" spans="1:16" x14ac:dyDescent="0.2">
      <c r="A27" s="6"/>
      <c r="B27" s="68" t="s">
        <v>41</v>
      </c>
      <c r="C27" s="56"/>
      <c r="D27" s="56"/>
      <c r="E27" s="55"/>
      <c r="F27" s="56"/>
      <c r="G27" s="55"/>
      <c r="H27" s="56"/>
      <c r="I27" s="55"/>
      <c r="J27" s="69"/>
      <c r="L27" s="50"/>
      <c r="M27" s="24"/>
      <c r="N27" s="39"/>
      <c r="O27" s="24"/>
    </row>
    <row r="28" spans="1:16" x14ac:dyDescent="0.2">
      <c r="A28" s="6"/>
      <c r="B28" s="15"/>
      <c r="C28" s="30" t="s">
        <v>351</v>
      </c>
      <c r="D28" s="30"/>
      <c r="E28" s="12" t="s">
        <v>353</v>
      </c>
      <c r="F28" s="30"/>
      <c r="G28" s="12" t="s">
        <v>45</v>
      </c>
      <c r="H28" s="56"/>
      <c r="I28" s="12" t="s">
        <v>338</v>
      </c>
      <c r="J28" s="47"/>
      <c r="L28" s="70"/>
      <c r="M28" s="41"/>
      <c r="N28" s="53"/>
      <c r="O28" s="41"/>
    </row>
    <row r="29" spans="1:16" x14ac:dyDescent="0.2">
      <c r="A29" s="6"/>
      <c r="B29" s="42" t="s">
        <v>47</v>
      </c>
      <c r="C29" s="26">
        <f>SUM(C2+C12+C21)</f>
        <v>450.99999999999994</v>
      </c>
      <c r="D29" s="33"/>
      <c r="E29" s="26">
        <f>SUM(E2+E12+E21)</f>
        <v>-296.3</v>
      </c>
      <c r="F29" s="33"/>
      <c r="G29" s="26">
        <f>SUM(G2+G12+G21)</f>
        <v>-318.49999999999989</v>
      </c>
      <c r="H29" s="145"/>
      <c r="I29" s="26">
        <f>SUM(I2+I12+I21)</f>
        <v>-1520.1000000000001</v>
      </c>
      <c r="J29" s="34"/>
      <c r="L29" s="72"/>
      <c r="M29" s="24"/>
      <c r="N29" s="39"/>
      <c r="O29" s="24"/>
    </row>
    <row r="30" spans="1:16" x14ac:dyDescent="0.2">
      <c r="A30" s="6"/>
      <c r="B30" s="43" t="s">
        <v>48</v>
      </c>
      <c r="C30" s="27">
        <f>SUM(D2+D12+D21)</f>
        <v>264.7</v>
      </c>
      <c r="D30" s="44"/>
      <c r="E30" s="27">
        <f>SUM(F2+F12+F21)</f>
        <v>175.99999999999994</v>
      </c>
      <c r="F30" s="44"/>
      <c r="G30" s="27">
        <f>SUM(H2+H12+H21)</f>
        <v>-1178.3000000000002</v>
      </c>
      <c r="H30" s="44"/>
      <c r="I30" s="27">
        <f>SUM(J2+J12+J21)</f>
        <v>-791.80000000000018</v>
      </c>
      <c r="J30" s="48"/>
      <c r="L30" s="72"/>
      <c r="M30" s="24"/>
      <c r="N30" s="57"/>
      <c r="O30" s="24"/>
    </row>
    <row r="31" spans="1:16" x14ac:dyDescent="0.2">
      <c r="A31" s="6"/>
      <c r="B31" s="38"/>
      <c r="C31" s="24"/>
      <c r="D31" s="39"/>
      <c r="E31" s="24"/>
      <c r="F31" s="39"/>
      <c r="G31" s="39"/>
      <c r="H31" s="39"/>
      <c r="I31" s="39"/>
      <c r="J31" s="39"/>
      <c r="K31" s="24"/>
      <c r="L31" s="38"/>
      <c r="M31" s="24"/>
      <c r="N31" s="39"/>
      <c r="O31" s="24"/>
    </row>
  </sheetData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0"/>
  <sheetViews>
    <sheetView workbookViewId="0">
      <selection activeCell="C7" sqref="C7"/>
    </sheetView>
  </sheetViews>
  <sheetFormatPr defaultColWidth="6.85546875" defaultRowHeight="11.25" x14ac:dyDescent="0.2"/>
  <cols>
    <col min="1" max="1" width="10.85546875" style="18" customWidth="1"/>
    <col min="2" max="2" width="15" style="18" customWidth="1"/>
    <col min="3" max="3" width="10.7109375" style="18" customWidth="1"/>
    <col min="4" max="4" width="9.5703125" style="18" customWidth="1"/>
    <col min="5" max="5" width="10.85546875" style="18" customWidth="1"/>
    <col min="6" max="7" width="8.5703125" style="18" customWidth="1"/>
    <col min="8" max="8" width="6.85546875" style="18" customWidth="1"/>
    <col min="9" max="9" width="11.85546875" style="18" customWidth="1"/>
    <col min="10" max="10" width="8.42578125" style="18" customWidth="1"/>
    <col min="11" max="11" width="8.7109375" style="18" customWidth="1"/>
    <col min="12" max="12" width="9.5703125" style="18" customWidth="1"/>
    <col min="13" max="13" width="8.140625" style="18" customWidth="1"/>
    <col min="14" max="14" width="11" style="18" customWidth="1"/>
    <col min="15" max="15" width="9.85546875" style="18" customWidth="1"/>
    <col min="16" max="17" width="6.85546875" style="18" customWidth="1"/>
    <col min="18" max="18" width="9.5703125" style="18" customWidth="1"/>
    <col min="19" max="19" width="9.140625" style="18" customWidth="1"/>
    <col min="20" max="21" width="6.85546875" style="18" customWidth="1"/>
    <col min="22" max="22" width="12" style="18" customWidth="1"/>
    <col min="23" max="23" width="9.7109375" style="18" customWidth="1"/>
    <col min="24" max="25" width="6.85546875" style="18" customWidth="1"/>
    <col min="26" max="26" width="11.5703125" style="18" customWidth="1"/>
    <col min="27" max="27" width="8.140625" style="18" customWidth="1"/>
    <col min="28" max="29" width="6.85546875" style="18" customWidth="1"/>
    <col min="30" max="30" width="12.7109375" style="18" customWidth="1"/>
    <col min="31" max="32" width="6.85546875" style="18" customWidth="1"/>
    <col min="33" max="33" width="10.7109375" style="18" customWidth="1"/>
    <col min="34" max="34" width="11" style="18" customWidth="1"/>
    <col min="35" max="35" width="11.42578125" style="18" customWidth="1"/>
    <col min="36" max="37" width="6.85546875" style="18" customWidth="1"/>
    <col min="38" max="38" width="10.7109375" style="18" customWidth="1"/>
    <col min="39" max="41" width="6.85546875" style="18" customWidth="1"/>
    <col min="42" max="42" width="10.7109375" style="18" customWidth="1"/>
    <col min="43" max="43" width="7.42578125" style="18" customWidth="1"/>
    <col min="44" max="45" width="6.85546875" style="18" customWidth="1"/>
    <col min="46" max="46" width="12" style="18" customWidth="1"/>
    <col min="47" max="50" width="6.85546875" style="18" customWidth="1"/>
    <col min="51" max="51" width="10" style="18" customWidth="1"/>
    <col min="52" max="55" width="6.85546875" style="18" customWidth="1"/>
    <col min="56" max="56" width="9.7109375" style="18" customWidth="1"/>
    <col min="57" max="60" width="6.85546875" style="18" customWidth="1"/>
    <col min="61" max="61" width="9" style="18" customWidth="1"/>
    <col min="62" max="65" width="6.85546875" style="18" customWidth="1"/>
    <col min="66" max="66" width="10.140625" style="18" customWidth="1"/>
    <col min="67" max="69" width="6.85546875" style="18" customWidth="1"/>
    <col min="70" max="70" width="11.42578125" style="18" customWidth="1"/>
    <col min="71" max="71" width="6.85546875" style="18" customWidth="1"/>
    <col min="72" max="72" width="12" style="18" customWidth="1"/>
    <col min="73" max="16384" width="6.85546875" style="18"/>
  </cols>
  <sheetData>
    <row r="1" spans="1:72" x14ac:dyDescent="0.2">
      <c r="A1" s="73" t="s">
        <v>77</v>
      </c>
      <c r="B1" s="73"/>
      <c r="C1" s="18" t="s">
        <v>90</v>
      </c>
      <c r="D1" s="125" t="s">
        <v>351</v>
      </c>
      <c r="E1" s="125">
        <f>C4</f>
        <v>5.5250000000000004</v>
      </c>
      <c r="G1" s="125" t="s">
        <v>356</v>
      </c>
      <c r="H1" s="125">
        <f>E1+0.055</f>
        <v>5.58</v>
      </c>
      <c r="N1" s="82"/>
      <c r="O1" s="82" t="s">
        <v>114</v>
      </c>
      <c r="P1" s="82"/>
      <c r="Q1" s="82"/>
      <c r="R1" s="82"/>
      <c r="S1" s="82" t="s">
        <v>320</v>
      </c>
      <c r="T1" s="82"/>
      <c r="U1" s="82"/>
      <c r="V1" s="82"/>
      <c r="W1" s="82" t="s">
        <v>116</v>
      </c>
      <c r="X1" s="82"/>
      <c r="Y1" s="82"/>
      <c r="Z1" s="82"/>
      <c r="AA1" s="82" t="s">
        <v>117</v>
      </c>
      <c r="AB1" s="82"/>
      <c r="AC1" s="82"/>
      <c r="AD1" s="82"/>
      <c r="AE1" s="82" t="s">
        <v>300</v>
      </c>
      <c r="AF1" s="82"/>
      <c r="AG1" s="82"/>
      <c r="AH1" s="82"/>
      <c r="AI1" s="82" t="s">
        <v>298</v>
      </c>
      <c r="AJ1" s="82"/>
      <c r="AK1" s="82"/>
      <c r="AL1" s="82"/>
      <c r="AM1" s="82" t="s">
        <v>66</v>
      </c>
      <c r="AN1" s="82"/>
      <c r="AO1" s="82"/>
      <c r="AP1" s="82"/>
      <c r="AQ1" s="82" t="s">
        <v>74</v>
      </c>
      <c r="AR1" s="82"/>
      <c r="AS1" s="82"/>
      <c r="AT1" s="82"/>
      <c r="AU1" s="82"/>
      <c r="AV1" s="82" t="s">
        <v>323</v>
      </c>
      <c r="AW1" s="82"/>
      <c r="AX1" s="82"/>
      <c r="AY1" s="82"/>
      <c r="AZ1" s="82"/>
      <c r="BA1" s="82" t="s">
        <v>346</v>
      </c>
      <c r="BB1" s="82"/>
      <c r="BC1" s="82"/>
      <c r="BD1" s="82"/>
      <c r="BE1" s="82"/>
      <c r="BF1" s="82" t="s">
        <v>347</v>
      </c>
      <c r="BG1" s="82"/>
      <c r="BH1" s="82"/>
      <c r="BI1" s="82"/>
      <c r="BJ1" s="82"/>
      <c r="BK1" s="82" t="s">
        <v>324</v>
      </c>
      <c r="BL1" s="82"/>
      <c r="BM1" s="82"/>
      <c r="BN1" s="82"/>
      <c r="BO1" s="82"/>
      <c r="BR1" s="18" t="s">
        <v>330</v>
      </c>
    </row>
    <row r="2" spans="1:72" x14ac:dyDescent="0.2">
      <c r="A2" s="73" t="s">
        <v>92</v>
      </c>
      <c r="B2" s="73"/>
      <c r="D2" s="125" t="s">
        <v>353</v>
      </c>
      <c r="E2" s="135">
        <f>E1+0.095</f>
        <v>5.62</v>
      </c>
      <c r="G2" s="125" t="s">
        <v>357</v>
      </c>
      <c r="H2" s="125">
        <f>H1+0.053</f>
        <v>5.633</v>
      </c>
      <c r="N2" s="82"/>
      <c r="O2" s="82">
        <v>62.6</v>
      </c>
      <c r="P2" s="82">
        <v>5.29</v>
      </c>
      <c r="Q2" s="82">
        <f t="shared" ref="Q2:Q13" si="0">$B$7</f>
        <v>5.4050000000000002</v>
      </c>
      <c r="R2" s="102">
        <f t="shared" ref="R2:R11" si="1">(Q2-P2)*O2*10000</f>
        <v>71990.000000000131</v>
      </c>
      <c r="S2" s="82">
        <v>-28.5</v>
      </c>
      <c r="T2" s="82">
        <v>5.29</v>
      </c>
      <c r="U2" s="82">
        <f t="shared" ref="U2:U12" si="2">$B$15</f>
        <v>5.415</v>
      </c>
      <c r="V2" s="102">
        <f t="shared" ref="V2:V11" si="3">(U2-T2)*S2*10000</f>
        <v>-35625</v>
      </c>
      <c r="W2" s="82">
        <v>-7</v>
      </c>
      <c r="X2" s="82">
        <v>5.21</v>
      </c>
      <c r="Y2" s="82">
        <f>$B$21</f>
        <v>5.3449999999999998</v>
      </c>
      <c r="Z2" s="102">
        <f>(Y2-X2)*W2*10000</f>
        <v>-9449.9999999999854</v>
      </c>
      <c r="AA2" s="82">
        <v>46.5</v>
      </c>
      <c r="AB2" s="82">
        <v>5.36</v>
      </c>
      <c r="AC2" s="82">
        <f>$B$13</f>
        <v>5.4950000000000001</v>
      </c>
      <c r="AD2" s="102">
        <f t="shared" ref="AD2:AD8" si="4">(AC2-AB2)*AA2*10000</f>
        <v>62774.999999999898</v>
      </c>
      <c r="AE2" s="82"/>
      <c r="AF2" s="82"/>
      <c r="AG2" s="82">
        <f>$B$9</f>
        <v>5.6000000000000005</v>
      </c>
      <c r="AH2" s="102">
        <f>(AG2-AF2)*AE2*10000</f>
        <v>0</v>
      </c>
      <c r="AI2" s="82"/>
      <c r="AJ2" s="82">
        <v>5.17</v>
      </c>
      <c r="AK2" s="82">
        <f>$B$18</f>
        <v>5.3449999999999998</v>
      </c>
      <c r="AL2" s="102">
        <f>(AK2-AJ2)*AI2*10000</f>
        <v>0</v>
      </c>
      <c r="AM2" s="82">
        <v>-9.8000000000000007</v>
      </c>
      <c r="AN2" s="82">
        <v>5.27</v>
      </c>
      <c r="AO2" s="82">
        <f>$B$20</f>
        <v>5.3849999999999998</v>
      </c>
      <c r="AP2" s="102">
        <f>(AO2-AN2)*AM2*10000</f>
        <v>-11270.000000000022</v>
      </c>
      <c r="AQ2" s="82">
        <v>14</v>
      </c>
      <c r="AR2" s="82">
        <v>5.28</v>
      </c>
      <c r="AS2" s="82">
        <f>$B$17</f>
        <v>5.3650000000000002</v>
      </c>
      <c r="AT2" s="102">
        <f>(AS2-AR2)*AQ2*10000</f>
        <v>11899.999999999995</v>
      </c>
      <c r="AU2" s="82"/>
      <c r="AV2" s="82">
        <v>-14</v>
      </c>
      <c r="AW2" s="82">
        <v>5.26</v>
      </c>
      <c r="AX2" s="82">
        <f>B19</f>
        <v>5.3950000000000005</v>
      </c>
      <c r="AY2" s="102">
        <f>(AX2-AW2)*AV2*10000</f>
        <v>-18900.000000000095</v>
      </c>
      <c r="AZ2" s="82"/>
      <c r="BA2" s="82">
        <v>-9.5</v>
      </c>
      <c r="BB2" s="82">
        <v>5.36</v>
      </c>
      <c r="BC2" s="82">
        <f>B10</f>
        <v>5.4950000000000001</v>
      </c>
      <c r="BD2" s="102">
        <f>(BC2-BB2)*BA2*10000</f>
        <v>-12824.99999999998</v>
      </c>
      <c r="BE2" s="82"/>
      <c r="BF2" s="82">
        <v>-23.6</v>
      </c>
      <c r="BG2" s="82">
        <v>5.27</v>
      </c>
      <c r="BH2" s="82">
        <f>$B$11</f>
        <v>5.4050000000000002</v>
      </c>
      <c r="BI2" s="102">
        <f>(BH2-BG2)*BF2*10000</f>
        <v>-31860.00000000016</v>
      </c>
      <c r="BJ2" s="82"/>
      <c r="BK2" s="82">
        <v>14</v>
      </c>
      <c r="BL2" s="82">
        <v>5.36</v>
      </c>
      <c r="BM2" s="82">
        <f>B10</f>
        <v>5.4950000000000001</v>
      </c>
      <c r="BN2" s="102">
        <f>(BM2-BL2)*BK2*10000</f>
        <v>18899.999999999971</v>
      </c>
      <c r="BO2" s="82"/>
      <c r="BR2" s="23">
        <f>R2+V2+Z2+AP2+AT2+AY2+BD2+BI2+BN2+AD2+AH2+AL2</f>
        <v>45634.999999999753</v>
      </c>
      <c r="BT2" s="18">
        <f>(BR2*22)/23</f>
        <v>43650.869565217152</v>
      </c>
    </row>
    <row r="3" spans="1:72" x14ac:dyDescent="0.2">
      <c r="A3" s="74" t="s">
        <v>83</v>
      </c>
      <c r="B3" s="74"/>
      <c r="C3" s="74"/>
      <c r="D3" s="141" t="s">
        <v>337</v>
      </c>
      <c r="E3" s="149" t="s">
        <v>359</v>
      </c>
      <c r="N3" s="82"/>
      <c r="O3" s="82">
        <v>16</v>
      </c>
      <c r="P3" s="82">
        <v>5.4050000000000002</v>
      </c>
      <c r="Q3" s="82">
        <f t="shared" si="0"/>
        <v>5.4050000000000002</v>
      </c>
      <c r="R3" s="102">
        <f t="shared" si="1"/>
        <v>0</v>
      </c>
      <c r="S3" s="82"/>
      <c r="T3" s="82"/>
      <c r="U3" s="82">
        <f t="shared" si="2"/>
        <v>5.415</v>
      </c>
      <c r="V3" s="102">
        <f t="shared" si="3"/>
        <v>0</v>
      </c>
      <c r="W3" s="82"/>
      <c r="X3" s="82"/>
      <c r="Y3" s="82">
        <f t="shared" ref="Y3:Y12" si="5">$B$21</f>
        <v>5.3449999999999998</v>
      </c>
      <c r="Z3" s="102">
        <f t="shared" ref="Z3:Z13" si="6">(Y3-X3)*W3*10000</f>
        <v>0</v>
      </c>
      <c r="AA3" s="82">
        <v>-21</v>
      </c>
      <c r="AB3" s="82">
        <v>5.4649999999999999</v>
      </c>
      <c r="AC3" s="82">
        <f>$B$13</f>
        <v>5.4950000000000001</v>
      </c>
      <c r="AD3" s="102">
        <f t="shared" si="4"/>
        <v>-6300.0000000000518</v>
      </c>
      <c r="AE3" s="82"/>
      <c r="AF3" s="82"/>
      <c r="AG3" s="82">
        <f>$B$9</f>
        <v>5.6000000000000005</v>
      </c>
      <c r="AH3" s="102">
        <f t="shared" ref="AH3:AH8" si="7">(AG3-AF3)*AE3*10000</f>
        <v>0</v>
      </c>
      <c r="AI3" s="82"/>
      <c r="AJ3" s="82"/>
      <c r="AK3" s="82">
        <f t="shared" ref="AK3:AK12" si="8">$B$18</f>
        <v>5.3449999999999998</v>
      </c>
      <c r="AL3" s="102">
        <f t="shared" ref="AL3:AL8" si="9">(AK3-AJ3)*AI3*10000</f>
        <v>0</v>
      </c>
      <c r="AM3" s="82"/>
      <c r="AN3" s="82"/>
      <c r="AO3" s="82">
        <f t="shared" ref="AO3:AO12" si="10">$B$20</f>
        <v>5.3849999999999998</v>
      </c>
      <c r="AP3" s="102">
        <f t="shared" ref="AP3:AP8" si="11">(AO3-AN3)*AM3*10000</f>
        <v>0</v>
      </c>
      <c r="AQ3" s="82"/>
      <c r="AR3" s="82"/>
      <c r="AS3" s="82">
        <f>$B$17</f>
        <v>5.3650000000000002</v>
      </c>
      <c r="AT3" s="102">
        <f t="shared" ref="AT3:AT8" si="12">(AS3-AR3)*AQ3*10000</f>
        <v>0</v>
      </c>
      <c r="AU3" s="82"/>
      <c r="AV3" s="82">
        <v>14</v>
      </c>
      <c r="AW3" s="82">
        <v>5.33</v>
      </c>
      <c r="AX3" s="82">
        <f t="shared" ref="AX3:AX12" si="13">$B$19</f>
        <v>5.3950000000000005</v>
      </c>
      <c r="AY3" s="102">
        <f t="shared" ref="AY3:AY8" si="14">(AX3-AW3)*AV3*10000</f>
        <v>9100.0000000000546</v>
      </c>
      <c r="AZ3" s="82"/>
      <c r="BA3" s="82"/>
      <c r="BB3" s="82"/>
      <c r="BC3" s="82">
        <f>$B$10</f>
        <v>5.4950000000000001</v>
      </c>
      <c r="BD3" s="102">
        <f t="shared" ref="BD3:BD8" si="15">(BC3-BB3)*BA3*10000</f>
        <v>0</v>
      </c>
      <c r="BE3" s="82"/>
      <c r="BF3" s="82"/>
      <c r="BG3" s="82"/>
      <c r="BH3" s="82">
        <f>$B$11</f>
        <v>5.4050000000000002</v>
      </c>
      <c r="BI3" s="102">
        <f t="shared" ref="BI3:BI8" si="16">(BH3-BG3)*BF3*10000</f>
        <v>0</v>
      </c>
      <c r="BJ3" s="82"/>
      <c r="BK3" s="82"/>
      <c r="BL3" s="82"/>
      <c r="BM3" s="82">
        <f>$B$10</f>
        <v>5.4950000000000001</v>
      </c>
      <c r="BN3" s="102">
        <f t="shared" ref="BN3:BN8" si="17">(BM3-BL3)*BK3*10000</f>
        <v>0</v>
      </c>
      <c r="BO3" s="82"/>
    </row>
    <row r="4" spans="1:72" x14ac:dyDescent="0.2">
      <c r="A4" s="75">
        <f>C4+A5</f>
        <v>5.4950000000000001</v>
      </c>
      <c r="B4" s="75"/>
      <c r="C4" s="74">
        <v>5.5250000000000004</v>
      </c>
      <c r="D4" s="76" t="s">
        <v>81</v>
      </c>
      <c r="E4" s="77" t="s">
        <v>84</v>
      </c>
      <c r="F4" s="78" t="s">
        <v>85</v>
      </c>
      <c r="G4" s="79" t="s">
        <v>86</v>
      </c>
      <c r="I4" s="77" t="s">
        <v>76</v>
      </c>
      <c r="J4" s="80" t="s">
        <v>91</v>
      </c>
      <c r="N4" s="82"/>
      <c r="O4" s="82"/>
      <c r="P4" s="82"/>
      <c r="Q4" s="82">
        <f t="shared" si="0"/>
        <v>5.4050000000000002</v>
      </c>
      <c r="R4" s="102">
        <f t="shared" si="1"/>
        <v>0</v>
      </c>
      <c r="S4" s="82"/>
      <c r="T4" s="82"/>
      <c r="U4" s="82">
        <f t="shared" si="2"/>
        <v>5.415</v>
      </c>
      <c r="V4" s="102">
        <f t="shared" si="3"/>
        <v>0</v>
      </c>
      <c r="W4" s="82"/>
      <c r="X4" s="82"/>
      <c r="Y4" s="82">
        <f t="shared" si="5"/>
        <v>5.3449999999999998</v>
      </c>
      <c r="Z4" s="102">
        <f t="shared" si="6"/>
        <v>0</v>
      </c>
      <c r="AA4" s="82"/>
      <c r="AB4" s="82"/>
      <c r="AC4" s="82">
        <f t="shared" ref="AC4:AC13" si="18">$B$13</f>
        <v>5.4950000000000001</v>
      </c>
      <c r="AD4" s="102">
        <f t="shared" si="4"/>
        <v>0</v>
      </c>
      <c r="AE4" s="82"/>
      <c r="AF4" s="82"/>
      <c r="AG4" s="82">
        <f>$B$9</f>
        <v>5.6000000000000005</v>
      </c>
      <c r="AH4" s="102">
        <f t="shared" si="7"/>
        <v>0</v>
      </c>
      <c r="AI4" s="82"/>
      <c r="AJ4" s="82"/>
      <c r="AK4" s="82">
        <f t="shared" si="8"/>
        <v>5.3449999999999998</v>
      </c>
      <c r="AL4" s="102">
        <f t="shared" si="9"/>
        <v>0</v>
      </c>
      <c r="AM4" s="82"/>
      <c r="AN4" s="82"/>
      <c r="AO4" s="82">
        <f t="shared" si="10"/>
        <v>5.3849999999999998</v>
      </c>
      <c r="AP4" s="102">
        <f t="shared" si="11"/>
        <v>0</v>
      </c>
      <c r="AQ4" s="82"/>
      <c r="AR4" s="82"/>
      <c r="AS4" s="82">
        <f>$B$17</f>
        <v>5.3650000000000002</v>
      </c>
      <c r="AT4" s="102">
        <f t="shared" si="12"/>
        <v>0</v>
      </c>
      <c r="AU4" s="82"/>
      <c r="AV4" s="82"/>
      <c r="AW4" s="82"/>
      <c r="AX4" s="82">
        <f t="shared" si="13"/>
        <v>5.3950000000000005</v>
      </c>
      <c r="AY4" s="102">
        <f t="shared" si="14"/>
        <v>0</v>
      </c>
      <c r="AZ4" s="82"/>
      <c r="BA4" s="82"/>
      <c r="BB4" s="82"/>
      <c r="BC4" s="82">
        <f t="shared" ref="BC4:BC12" si="19">$B$12</f>
        <v>5.4950000000000001</v>
      </c>
      <c r="BD4" s="102">
        <f t="shared" si="15"/>
        <v>0</v>
      </c>
      <c r="BE4" s="82"/>
      <c r="BF4" s="82"/>
      <c r="BG4" s="82"/>
      <c r="BH4" s="82">
        <f t="shared" ref="BH4:BH12" si="20">$B$12</f>
        <v>5.4950000000000001</v>
      </c>
      <c r="BI4" s="102">
        <f t="shared" si="16"/>
        <v>0</v>
      </c>
      <c r="BJ4" s="82"/>
      <c r="BK4" s="82"/>
      <c r="BL4" s="82"/>
      <c r="BM4" s="82">
        <f t="shared" ref="BM4:BM12" si="21">$B$12</f>
        <v>5.4950000000000001</v>
      </c>
      <c r="BN4" s="102">
        <f t="shared" si="17"/>
        <v>0</v>
      </c>
      <c r="BO4" s="82"/>
    </row>
    <row r="5" spans="1:72" x14ac:dyDescent="0.2">
      <c r="A5" s="74">
        <v>-0.03</v>
      </c>
      <c r="B5" s="74"/>
      <c r="C5" s="80">
        <v>3</v>
      </c>
      <c r="D5" s="76" t="s">
        <v>82</v>
      </c>
      <c r="E5" s="77" t="s">
        <v>75</v>
      </c>
      <c r="F5" s="78" t="s">
        <v>93</v>
      </c>
      <c r="G5" s="79" t="s">
        <v>87</v>
      </c>
      <c r="H5" s="77" t="s">
        <v>89</v>
      </c>
      <c r="I5" s="77"/>
      <c r="J5" s="80"/>
      <c r="K5" s="40"/>
      <c r="L5" s="40"/>
      <c r="M5" s="101"/>
      <c r="N5" s="82"/>
      <c r="O5" s="82"/>
      <c r="P5" s="82"/>
      <c r="Q5" s="82">
        <f t="shared" si="0"/>
        <v>5.4050000000000002</v>
      </c>
      <c r="R5" s="102">
        <f t="shared" si="1"/>
        <v>0</v>
      </c>
      <c r="S5" s="82"/>
      <c r="T5" s="82"/>
      <c r="U5" s="82">
        <f t="shared" si="2"/>
        <v>5.415</v>
      </c>
      <c r="V5" s="102">
        <f t="shared" si="3"/>
        <v>0</v>
      </c>
      <c r="W5" s="82"/>
      <c r="X5" s="82"/>
      <c r="Y5" s="82">
        <f t="shared" si="5"/>
        <v>5.3449999999999998</v>
      </c>
      <c r="Z5" s="102">
        <f t="shared" si="6"/>
        <v>0</v>
      </c>
      <c r="AA5" s="82"/>
      <c r="AB5" s="82"/>
      <c r="AC5" s="82">
        <f t="shared" si="18"/>
        <v>5.4950000000000001</v>
      </c>
      <c r="AD5" s="102">
        <f t="shared" si="4"/>
        <v>0</v>
      </c>
      <c r="AE5" s="82"/>
      <c r="AF5" s="82"/>
      <c r="AG5" s="82">
        <f t="shared" ref="AG5:AG13" si="22">$B$9</f>
        <v>5.6000000000000005</v>
      </c>
      <c r="AH5" s="102">
        <f t="shared" si="7"/>
        <v>0</v>
      </c>
      <c r="AI5" s="82"/>
      <c r="AJ5" s="82"/>
      <c r="AK5" s="82">
        <f t="shared" si="8"/>
        <v>5.3449999999999998</v>
      </c>
      <c r="AL5" s="102">
        <f t="shared" si="9"/>
        <v>0</v>
      </c>
      <c r="AM5" s="82"/>
      <c r="AN5" s="82"/>
      <c r="AO5" s="82">
        <f t="shared" si="10"/>
        <v>5.3849999999999998</v>
      </c>
      <c r="AP5" s="102">
        <f t="shared" si="11"/>
        <v>0</v>
      </c>
      <c r="AQ5" s="82"/>
      <c r="AR5" s="82"/>
      <c r="AS5" s="82">
        <f>$AO$5</f>
        <v>5.3849999999999998</v>
      </c>
      <c r="AT5" s="102">
        <f t="shared" si="12"/>
        <v>0</v>
      </c>
      <c r="AU5" s="82"/>
      <c r="AV5" s="82"/>
      <c r="AW5" s="82"/>
      <c r="AX5" s="82">
        <f t="shared" si="13"/>
        <v>5.3950000000000005</v>
      </c>
      <c r="AY5" s="102">
        <f t="shared" si="14"/>
        <v>0</v>
      </c>
      <c r="AZ5" s="82"/>
      <c r="BA5" s="82"/>
      <c r="BB5" s="82"/>
      <c r="BC5" s="82">
        <f t="shared" si="19"/>
        <v>5.4950000000000001</v>
      </c>
      <c r="BD5" s="102">
        <f t="shared" si="15"/>
        <v>0</v>
      </c>
      <c r="BE5" s="82"/>
      <c r="BF5" s="82"/>
      <c r="BG5" s="82"/>
      <c r="BH5" s="82">
        <f t="shared" si="20"/>
        <v>5.4950000000000001</v>
      </c>
      <c r="BI5" s="102">
        <f t="shared" si="16"/>
        <v>0</v>
      </c>
      <c r="BJ5" s="82"/>
      <c r="BK5" s="82"/>
      <c r="BL5" s="82"/>
      <c r="BM5" s="82">
        <f t="shared" si="21"/>
        <v>5.4950000000000001</v>
      </c>
      <c r="BN5" s="102">
        <f t="shared" si="17"/>
        <v>0</v>
      </c>
      <c r="BO5" s="82"/>
      <c r="BR5" s="18" t="s">
        <v>329</v>
      </c>
    </row>
    <row r="6" spans="1:72" x14ac:dyDescent="0.2">
      <c r="A6" s="77" t="s">
        <v>333</v>
      </c>
      <c r="B6" s="77"/>
      <c r="C6" s="80"/>
      <c r="D6" s="80"/>
      <c r="E6" s="81"/>
      <c r="F6" s="82"/>
      <c r="G6" s="82"/>
      <c r="I6" s="83"/>
      <c r="J6" s="84"/>
      <c r="K6" s="40"/>
      <c r="L6" s="40"/>
      <c r="M6" s="67"/>
      <c r="N6" s="82"/>
      <c r="O6" s="82"/>
      <c r="P6" s="82"/>
      <c r="Q6" s="82">
        <f t="shared" si="0"/>
        <v>5.4050000000000002</v>
      </c>
      <c r="R6" s="102">
        <f t="shared" si="1"/>
        <v>0</v>
      </c>
      <c r="S6" s="82"/>
      <c r="T6" s="82"/>
      <c r="U6" s="82">
        <f t="shared" si="2"/>
        <v>5.415</v>
      </c>
      <c r="V6" s="102">
        <f t="shared" si="3"/>
        <v>0</v>
      </c>
      <c r="W6" s="82"/>
      <c r="X6" s="82"/>
      <c r="Y6" s="82">
        <f t="shared" si="5"/>
        <v>5.3449999999999998</v>
      </c>
      <c r="Z6" s="102">
        <f t="shared" si="6"/>
        <v>0</v>
      </c>
      <c r="AA6" s="82"/>
      <c r="AB6" s="82"/>
      <c r="AC6" s="82">
        <f t="shared" si="18"/>
        <v>5.4950000000000001</v>
      </c>
      <c r="AD6" s="102">
        <f t="shared" si="4"/>
        <v>0</v>
      </c>
      <c r="AE6" s="82"/>
      <c r="AF6" s="82"/>
      <c r="AG6" s="82">
        <f t="shared" si="22"/>
        <v>5.6000000000000005</v>
      </c>
      <c r="AH6" s="102">
        <f t="shared" si="7"/>
        <v>0</v>
      </c>
      <c r="AI6" s="82"/>
      <c r="AJ6" s="82"/>
      <c r="AK6" s="82">
        <f t="shared" si="8"/>
        <v>5.3449999999999998</v>
      </c>
      <c r="AL6" s="102">
        <f t="shared" si="9"/>
        <v>0</v>
      </c>
      <c r="AM6" s="82"/>
      <c r="AN6" s="82"/>
      <c r="AO6" s="82">
        <f t="shared" si="10"/>
        <v>5.3849999999999998</v>
      </c>
      <c r="AP6" s="102">
        <f t="shared" si="11"/>
        <v>0</v>
      </c>
      <c r="AQ6" s="82"/>
      <c r="AR6" s="82"/>
      <c r="AS6" s="82">
        <f t="shared" ref="AS6:AS12" si="23">$AO$5</f>
        <v>5.3849999999999998</v>
      </c>
      <c r="AT6" s="102">
        <f t="shared" si="12"/>
        <v>0</v>
      </c>
      <c r="AU6" s="82"/>
      <c r="AV6" s="82"/>
      <c r="AW6" s="82"/>
      <c r="AX6" s="82">
        <f t="shared" si="13"/>
        <v>5.3950000000000005</v>
      </c>
      <c r="AY6" s="102">
        <f t="shared" si="14"/>
        <v>0</v>
      </c>
      <c r="AZ6" s="82"/>
      <c r="BA6" s="82"/>
      <c r="BB6" s="82"/>
      <c r="BC6" s="82">
        <f t="shared" si="19"/>
        <v>5.4950000000000001</v>
      </c>
      <c r="BD6" s="102">
        <f t="shared" si="15"/>
        <v>0</v>
      </c>
      <c r="BE6" s="82"/>
      <c r="BF6" s="82"/>
      <c r="BG6" s="82"/>
      <c r="BH6" s="82">
        <f t="shared" si="20"/>
        <v>5.4950000000000001</v>
      </c>
      <c r="BI6" s="102">
        <f t="shared" si="16"/>
        <v>0</v>
      </c>
      <c r="BJ6" s="82"/>
      <c r="BK6" s="82"/>
      <c r="BL6" s="82"/>
      <c r="BM6" s="82">
        <f t="shared" si="21"/>
        <v>5.4950000000000001</v>
      </c>
      <c r="BN6" s="102">
        <f t="shared" si="17"/>
        <v>0</v>
      </c>
      <c r="BO6" s="82"/>
      <c r="BR6" s="23">
        <f>AD16-BR2</f>
        <v>2800.0000000000073</v>
      </c>
    </row>
    <row r="7" spans="1:72" x14ac:dyDescent="0.2">
      <c r="A7" s="77" t="s">
        <v>72</v>
      </c>
      <c r="B7" s="77">
        <f>C7+$A$4</f>
        <v>5.4050000000000002</v>
      </c>
      <c r="C7" s="80">
        <v>-0.09</v>
      </c>
      <c r="D7" s="80">
        <v>-7.0000000000000007E-2</v>
      </c>
      <c r="E7" s="81">
        <f>openmthsindiv!N5</f>
        <v>76</v>
      </c>
      <c r="F7" s="82">
        <f t="shared" ref="F7:F21" si="24">B7</f>
        <v>5.4050000000000002</v>
      </c>
      <c r="G7" s="82">
        <v>5.29</v>
      </c>
      <c r="H7" s="18">
        <f t="shared" ref="H7:H21" si="25">F7-G7</f>
        <v>0.11500000000000021</v>
      </c>
      <c r="I7" s="83">
        <f>H7*J7*10000</f>
        <v>87400.00000000016</v>
      </c>
      <c r="J7" s="84">
        <f>E7</f>
        <v>76</v>
      </c>
      <c r="K7" s="40"/>
      <c r="L7" s="40"/>
      <c r="M7" s="67"/>
      <c r="N7" s="82"/>
      <c r="O7" s="82"/>
      <c r="P7" s="82"/>
      <c r="Q7" s="82">
        <f t="shared" si="0"/>
        <v>5.4050000000000002</v>
      </c>
      <c r="R7" s="102">
        <f t="shared" si="1"/>
        <v>0</v>
      </c>
      <c r="S7" s="82"/>
      <c r="T7" s="82"/>
      <c r="U7" s="82">
        <f t="shared" si="2"/>
        <v>5.415</v>
      </c>
      <c r="V7" s="102">
        <f t="shared" si="3"/>
        <v>0</v>
      </c>
      <c r="W7" s="82"/>
      <c r="X7" s="82"/>
      <c r="Y7" s="82">
        <f t="shared" si="5"/>
        <v>5.3449999999999998</v>
      </c>
      <c r="Z7" s="102">
        <f t="shared" si="6"/>
        <v>0</v>
      </c>
      <c r="AA7" s="82"/>
      <c r="AB7" s="82"/>
      <c r="AC7" s="82">
        <f t="shared" si="18"/>
        <v>5.4950000000000001</v>
      </c>
      <c r="AD7" s="102">
        <f t="shared" si="4"/>
        <v>0</v>
      </c>
      <c r="AE7" s="82"/>
      <c r="AF7" s="82"/>
      <c r="AG7" s="82">
        <f t="shared" si="22"/>
        <v>5.6000000000000005</v>
      </c>
      <c r="AH7" s="102">
        <f t="shared" si="7"/>
        <v>0</v>
      </c>
      <c r="AI7" s="82"/>
      <c r="AJ7" s="82"/>
      <c r="AK7" s="82">
        <f t="shared" si="8"/>
        <v>5.3449999999999998</v>
      </c>
      <c r="AL7" s="102">
        <f t="shared" si="9"/>
        <v>0</v>
      </c>
      <c r="AM7" s="82"/>
      <c r="AN7" s="82"/>
      <c r="AO7" s="82">
        <f t="shared" si="10"/>
        <v>5.3849999999999998</v>
      </c>
      <c r="AP7" s="102">
        <f t="shared" si="11"/>
        <v>0</v>
      </c>
      <c r="AQ7" s="82"/>
      <c r="AR7" s="82"/>
      <c r="AS7" s="82">
        <f t="shared" si="23"/>
        <v>5.3849999999999998</v>
      </c>
      <c r="AT7" s="102">
        <f t="shared" si="12"/>
        <v>0</v>
      </c>
      <c r="AU7" s="82"/>
      <c r="AV7" s="82"/>
      <c r="AW7" s="82"/>
      <c r="AX7" s="82">
        <f t="shared" si="13"/>
        <v>5.3950000000000005</v>
      </c>
      <c r="AY7" s="102">
        <f t="shared" si="14"/>
        <v>0</v>
      </c>
      <c r="AZ7" s="82"/>
      <c r="BA7" s="82"/>
      <c r="BB7" s="82"/>
      <c r="BC7" s="82">
        <f t="shared" si="19"/>
        <v>5.4950000000000001</v>
      </c>
      <c r="BD7" s="102">
        <f t="shared" si="15"/>
        <v>0</v>
      </c>
      <c r="BE7" s="82"/>
      <c r="BF7" s="82"/>
      <c r="BG7" s="82"/>
      <c r="BH7" s="82">
        <f t="shared" si="20"/>
        <v>5.4950000000000001</v>
      </c>
      <c r="BI7" s="102">
        <f t="shared" si="16"/>
        <v>0</v>
      </c>
      <c r="BJ7" s="82"/>
      <c r="BK7" s="82"/>
      <c r="BL7" s="82"/>
      <c r="BM7" s="82">
        <f t="shared" si="21"/>
        <v>5.4950000000000001</v>
      </c>
      <c r="BN7" s="102">
        <f t="shared" si="17"/>
        <v>0</v>
      </c>
      <c r="BO7" s="82"/>
    </row>
    <row r="8" spans="1:72" x14ac:dyDescent="0.2">
      <c r="A8" s="77" t="s">
        <v>78</v>
      </c>
      <c r="B8" s="77">
        <f t="shared" ref="B8:B21" si="26">C8+$A$4</f>
        <v>5.4950000000000001</v>
      </c>
      <c r="C8" s="80">
        <v>0</v>
      </c>
      <c r="D8" s="80">
        <v>0</v>
      </c>
      <c r="E8" s="81">
        <v>0</v>
      </c>
      <c r="F8" s="82">
        <f t="shared" si="24"/>
        <v>5.4950000000000001</v>
      </c>
      <c r="G8" s="82">
        <v>5.36</v>
      </c>
      <c r="H8" s="18">
        <f t="shared" si="25"/>
        <v>0.13499999999999979</v>
      </c>
      <c r="I8" s="83">
        <f t="shared" ref="I8:I21" si="27">H8*J8*10000</f>
        <v>0</v>
      </c>
      <c r="J8" s="84">
        <f t="shared" ref="J8:J21" si="28">E8</f>
        <v>0</v>
      </c>
      <c r="K8" s="40"/>
      <c r="L8" s="40"/>
      <c r="M8" s="67"/>
      <c r="N8" s="82"/>
      <c r="O8" s="82"/>
      <c r="P8" s="82"/>
      <c r="Q8" s="82">
        <f t="shared" si="0"/>
        <v>5.4050000000000002</v>
      </c>
      <c r="R8" s="102">
        <f t="shared" si="1"/>
        <v>0</v>
      </c>
      <c r="S8" s="82"/>
      <c r="T8" s="82"/>
      <c r="U8" s="82">
        <f t="shared" si="2"/>
        <v>5.415</v>
      </c>
      <c r="V8" s="102">
        <f t="shared" si="3"/>
        <v>0</v>
      </c>
      <c r="W8" s="82"/>
      <c r="X8" s="82"/>
      <c r="Y8" s="82">
        <f t="shared" si="5"/>
        <v>5.3449999999999998</v>
      </c>
      <c r="Z8" s="102">
        <f t="shared" si="6"/>
        <v>0</v>
      </c>
      <c r="AA8" s="82"/>
      <c r="AB8" s="82"/>
      <c r="AC8" s="82">
        <f t="shared" si="18"/>
        <v>5.4950000000000001</v>
      </c>
      <c r="AD8" s="102">
        <f t="shared" si="4"/>
        <v>0</v>
      </c>
      <c r="AE8" s="82"/>
      <c r="AF8" s="82"/>
      <c r="AG8" s="82">
        <f t="shared" si="22"/>
        <v>5.6000000000000005</v>
      </c>
      <c r="AH8" s="102">
        <f t="shared" si="7"/>
        <v>0</v>
      </c>
      <c r="AI8" s="82"/>
      <c r="AJ8" s="82"/>
      <c r="AK8" s="82">
        <f t="shared" si="8"/>
        <v>5.3449999999999998</v>
      </c>
      <c r="AL8" s="102">
        <f t="shared" si="9"/>
        <v>0</v>
      </c>
      <c r="AM8" s="82"/>
      <c r="AN8" s="82"/>
      <c r="AO8" s="82">
        <f t="shared" si="10"/>
        <v>5.3849999999999998</v>
      </c>
      <c r="AP8" s="102">
        <f t="shared" si="11"/>
        <v>0</v>
      </c>
      <c r="AQ8" s="82"/>
      <c r="AR8" s="82"/>
      <c r="AS8" s="82">
        <f t="shared" si="23"/>
        <v>5.3849999999999998</v>
      </c>
      <c r="AT8" s="102">
        <f t="shared" si="12"/>
        <v>0</v>
      </c>
      <c r="AU8" s="82"/>
      <c r="AV8" s="82"/>
      <c r="AW8" s="82"/>
      <c r="AX8" s="82">
        <f t="shared" si="13"/>
        <v>5.3950000000000005</v>
      </c>
      <c r="AY8" s="102">
        <f t="shared" si="14"/>
        <v>0</v>
      </c>
      <c r="AZ8" s="82"/>
      <c r="BA8" s="82"/>
      <c r="BB8" s="82"/>
      <c r="BC8" s="82">
        <f t="shared" si="19"/>
        <v>5.4950000000000001</v>
      </c>
      <c r="BD8" s="102">
        <f t="shared" si="15"/>
        <v>0</v>
      </c>
      <c r="BE8" s="82"/>
      <c r="BF8" s="82"/>
      <c r="BG8" s="82"/>
      <c r="BH8" s="82">
        <f t="shared" si="20"/>
        <v>5.4950000000000001</v>
      </c>
      <c r="BI8" s="102">
        <f t="shared" si="16"/>
        <v>0</v>
      </c>
      <c r="BJ8" s="82"/>
      <c r="BK8" s="82"/>
      <c r="BL8" s="82"/>
      <c r="BM8" s="82">
        <f t="shared" si="21"/>
        <v>5.4950000000000001</v>
      </c>
      <c r="BN8" s="102">
        <f t="shared" si="17"/>
        <v>0</v>
      </c>
      <c r="BO8" s="82"/>
    </row>
    <row r="9" spans="1:72" x14ac:dyDescent="0.2">
      <c r="A9" s="77" t="s">
        <v>69</v>
      </c>
      <c r="B9" s="77">
        <f t="shared" si="26"/>
        <v>5.6000000000000005</v>
      </c>
      <c r="C9" s="80">
        <v>0.105</v>
      </c>
      <c r="D9" s="80">
        <v>0.105</v>
      </c>
      <c r="E9" s="81" t="e">
        <f>#REF!</f>
        <v>#REF!</v>
      </c>
      <c r="F9" s="82">
        <f t="shared" si="24"/>
        <v>5.6000000000000005</v>
      </c>
      <c r="G9" s="82">
        <v>5.4649999999999999</v>
      </c>
      <c r="H9" s="18">
        <f t="shared" si="25"/>
        <v>0.13500000000000068</v>
      </c>
      <c r="I9" s="83" t="e">
        <f t="shared" si="27"/>
        <v>#REF!</v>
      </c>
      <c r="J9" s="84" t="e">
        <f t="shared" si="28"/>
        <v>#REF!</v>
      </c>
      <c r="K9" s="40"/>
      <c r="L9" s="40"/>
      <c r="M9" s="67"/>
      <c r="N9" s="82"/>
      <c r="O9" s="82"/>
      <c r="P9" s="82"/>
      <c r="Q9" s="82">
        <f t="shared" si="0"/>
        <v>5.4050000000000002</v>
      </c>
      <c r="R9" s="102">
        <f t="shared" si="1"/>
        <v>0</v>
      </c>
      <c r="S9" s="82"/>
      <c r="T9" s="82"/>
      <c r="U9" s="82">
        <f t="shared" si="2"/>
        <v>5.415</v>
      </c>
      <c r="V9" s="102">
        <f t="shared" si="3"/>
        <v>0</v>
      </c>
      <c r="W9" s="82"/>
      <c r="X9" s="82"/>
      <c r="Y9" s="82">
        <f t="shared" si="5"/>
        <v>5.3449999999999998</v>
      </c>
      <c r="Z9" s="102">
        <f t="shared" si="6"/>
        <v>0</v>
      </c>
      <c r="AA9" s="82"/>
      <c r="AB9" s="82"/>
      <c r="AC9" s="82">
        <f t="shared" si="18"/>
        <v>5.4950000000000001</v>
      </c>
      <c r="AD9" s="102">
        <f>(AC9-AB9)*AA9*10000</f>
        <v>0</v>
      </c>
      <c r="AE9" s="82"/>
      <c r="AF9" s="82"/>
      <c r="AG9" s="82">
        <f t="shared" si="22"/>
        <v>5.6000000000000005</v>
      </c>
      <c r="AH9" s="102">
        <f>(AG9-AF9)*AE9*10000</f>
        <v>0</v>
      </c>
      <c r="AI9" s="82"/>
      <c r="AJ9" s="82"/>
      <c r="AK9" s="82">
        <f t="shared" si="8"/>
        <v>5.3449999999999998</v>
      </c>
      <c r="AL9" s="102">
        <f>(AK9-AJ9)*AI9*10000</f>
        <v>0</v>
      </c>
      <c r="AM9" s="82"/>
      <c r="AN9" s="82"/>
      <c r="AO9" s="82">
        <f t="shared" si="10"/>
        <v>5.3849999999999998</v>
      </c>
      <c r="AP9" s="102">
        <f>(AO9-AN9)*AM9*10000</f>
        <v>0</v>
      </c>
      <c r="AQ9" s="82"/>
      <c r="AR9" s="82"/>
      <c r="AS9" s="82">
        <f t="shared" si="23"/>
        <v>5.3849999999999998</v>
      </c>
      <c r="AT9" s="102">
        <f>(AS9-AR9)*AQ9*10000</f>
        <v>0</v>
      </c>
      <c r="AU9" s="82"/>
      <c r="AV9" s="82"/>
      <c r="AW9" s="82"/>
      <c r="AX9" s="82">
        <f t="shared" si="13"/>
        <v>5.3950000000000005</v>
      </c>
      <c r="AY9" s="102">
        <f>(AX9-AW9)*AV9*10000</f>
        <v>0</v>
      </c>
      <c r="AZ9" s="82"/>
      <c r="BA9" s="82"/>
      <c r="BB9" s="82"/>
      <c r="BC9" s="82">
        <f t="shared" si="19"/>
        <v>5.4950000000000001</v>
      </c>
      <c r="BD9" s="102">
        <f>(BC9-BB9)*BA9*10000</f>
        <v>0</v>
      </c>
      <c r="BE9" s="82"/>
      <c r="BF9" s="82"/>
      <c r="BG9" s="82"/>
      <c r="BH9" s="82">
        <f t="shared" si="20"/>
        <v>5.4950000000000001</v>
      </c>
      <c r="BI9" s="102">
        <f>(BH9-BG9)*BF9*10000</f>
        <v>0</v>
      </c>
      <c r="BJ9" s="82"/>
      <c r="BK9" s="82"/>
      <c r="BL9" s="82"/>
      <c r="BM9" s="82">
        <f t="shared" si="21"/>
        <v>5.4950000000000001</v>
      </c>
      <c r="BN9" s="102">
        <f>(BM9-BL9)*BK9*10000</f>
        <v>0</v>
      </c>
      <c r="BO9" s="82"/>
    </row>
    <row r="10" spans="1:72" x14ac:dyDescent="0.2">
      <c r="A10" s="77" t="s">
        <v>346</v>
      </c>
      <c r="B10" s="77">
        <f t="shared" si="26"/>
        <v>5.4950000000000001</v>
      </c>
      <c r="C10" s="80">
        <v>0</v>
      </c>
      <c r="D10" s="80">
        <v>0</v>
      </c>
      <c r="E10" s="81">
        <f>openmthsindiv!N20</f>
        <v>-9.7999999999999989</v>
      </c>
      <c r="F10" s="82">
        <f t="shared" si="24"/>
        <v>5.4950000000000001</v>
      </c>
      <c r="G10" s="82">
        <v>5.36</v>
      </c>
      <c r="H10" s="18">
        <f t="shared" si="25"/>
        <v>0.13499999999999979</v>
      </c>
      <c r="I10" s="83">
        <f t="shared" si="27"/>
        <v>-13229.999999999978</v>
      </c>
      <c r="J10" s="84">
        <f t="shared" si="28"/>
        <v>-9.7999999999999989</v>
      </c>
      <c r="K10" s="40"/>
      <c r="L10" s="40"/>
      <c r="M10" s="67"/>
      <c r="N10" s="82"/>
      <c r="O10" s="82"/>
      <c r="P10" s="82"/>
      <c r="Q10" s="82">
        <f t="shared" si="0"/>
        <v>5.4050000000000002</v>
      </c>
      <c r="R10" s="102">
        <f t="shared" si="1"/>
        <v>0</v>
      </c>
      <c r="S10" s="82"/>
      <c r="T10" s="82"/>
      <c r="U10" s="82">
        <f t="shared" si="2"/>
        <v>5.415</v>
      </c>
      <c r="V10" s="102">
        <f t="shared" si="3"/>
        <v>0</v>
      </c>
      <c r="W10" s="82"/>
      <c r="X10" s="82"/>
      <c r="Y10" s="82">
        <f t="shared" si="5"/>
        <v>5.3449999999999998</v>
      </c>
      <c r="Z10" s="102">
        <f t="shared" si="6"/>
        <v>0</v>
      </c>
      <c r="AA10" s="82"/>
      <c r="AB10" s="82"/>
      <c r="AC10" s="82">
        <f t="shared" si="18"/>
        <v>5.4950000000000001</v>
      </c>
      <c r="AD10" s="102">
        <f>(AC10-AB10)*AA10*10000</f>
        <v>0</v>
      </c>
      <c r="AE10" s="82"/>
      <c r="AF10" s="82"/>
      <c r="AG10" s="82">
        <f t="shared" si="22"/>
        <v>5.6000000000000005</v>
      </c>
      <c r="AH10" s="102">
        <f>(AG10-AF10)*AE10*10000</f>
        <v>0</v>
      </c>
      <c r="AI10" s="82"/>
      <c r="AJ10" s="82"/>
      <c r="AK10" s="82">
        <f t="shared" si="8"/>
        <v>5.3449999999999998</v>
      </c>
      <c r="AL10" s="102">
        <f>(AK10-AJ10)*AI10*10000</f>
        <v>0</v>
      </c>
      <c r="AM10" s="82"/>
      <c r="AN10" s="82"/>
      <c r="AO10" s="82">
        <f t="shared" si="10"/>
        <v>5.3849999999999998</v>
      </c>
      <c r="AP10" s="102">
        <f>(AO10-AN10)*AM10*10000</f>
        <v>0</v>
      </c>
      <c r="AQ10" s="82"/>
      <c r="AR10" s="82"/>
      <c r="AS10" s="82">
        <f t="shared" si="23"/>
        <v>5.3849999999999998</v>
      </c>
      <c r="AT10" s="102">
        <f>(AS10-AR10)*AQ10*10000</f>
        <v>0</v>
      </c>
      <c r="AU10" s="82"/>
      <c r="AV10" s="82"/>
      <c r="AW10" s="82"/>
      <c r="AX10" s="82">
        <f t="shared" si="13"/>
        <v>5.3950000000000005</v>
      </c>
      <c r="AY10" s="102">
        <f>(AX10-AW10)*AV10*10000</f>
        <v>0</v>
      </c>
      <c r="AZ10" s="82"/>
      <c r="BA10" s="82"/>
      <c r="BB10" s="82"/>
      <c r="BC10" s="82">
        <f t="shared" si="19"/>
        <v>5.4950000000000001</v>
      </c>
      <c r="BD10" s="102">
        <f>(BC10-BB10)*BA10*10000</f>
        <v>0</v>
      </c>
      <c r="BE10" s="82"/>
      <c r="BF10" s="82"/>
      <c r="BG10" s="82"/>
      <c r="BH10" s="82">
        <f t="shared" si="20"/>
        <v>5.4950000000000001</v>
      </c>
      <c r="BI10" s="102">
        <f>(BH10-BG10)*BF10*10000</f>
        <v>0</v>
      </c>
      <c r="BJ10" s="82"/>
      <c r="BK10" s="82"/>
      <c r="BL10" s="82"/>
      <c r="BM10" s="82">
        <f t="shared" si="21"/>
        <v>5.4950000000000001</v>
      </c>
      <c r="BN10" s="102">
        <f>(BM10-BL10)*BK10*10000</f>
        <v>0</v>
      </c>
      <c r="BO10" s="82"/>
    </row>
    <row r="11" spans="1:72" x14ac:dyDescent="0.2">
      <c r="A11" s="77" t="s">
        <v>347</v>
      </c>
      <c r="B11" s="77">
        <f t="shared" si="26"/>
        <v>5.4050000000000002</v>
      </c>
      <c r="C11" s="80">
        <v>-0.09</v>
      </c>
      <c r="D11" s="80">
        <v>-0.09</v>
      </c>
      <c r="E11" s="81">
        <f>openmthsindiv!N19</f>
        <v>-23.799999999999994</v>
      </c>
      <c r="F11" s="82">
        <f t="shared" si="24"/>
        <v>5.4050000000000002</v>
      </c>
      <c r="G11" s="82">
        <v>5.27</v>
      </c>
      <c r="H11" s="18">
        <f t="shared" si="25"/>
        <v>0.13500000000000068</v>
      </c>
      <c r="I11" s="83">
        <f t="shared" si="27"/>
        <v>-32130.000000000153</v>
      </c>
      <c r="J11" s="84">
        <f t="shared" si="28"/>
        <v>-23.799999999999994</v>
      </c>
      <c r="K11" s="40"/>
      <c r="L11" s="40"/>
      <c r="M11" s="67"/>
      <c r="N11" s="82"/>
      <c r="O11" s="103"/>
      <c r="P11" s="82"/>
      <c r="Q11" s="82">
        <f t="shared" si="0"/>
        <v>5.4050000000000002</v>
      </c>
      <c r="R11" s="102">
        <f t="shared" si="1"/>
        <v>0</v>
      </c>
      <c r="S11" s="82"/>
      <c r="T11" s="82"/>
      <c r="U11" s="82">
        <f t="shared" si="2"/>
        <v>5.415</v>
      </c>
      <c r="V11" s="102">
        <f t="shared" si="3"/>
        <v>0</v>
      </c>
      <c r="W11" s="82"/>
      <c r="X11" s="82"/>
      <c r="Y11" s="82">
        <f t="shared" si="5"/>
        <v>5.3449999999999998</v>
      </c>
      <c r="Z11" s="102">
        <f t="shared" si="6"/>
        <v>0</v>
      </c>
      <c r="AA11" s="82"/>
      <c r="AB11" s="82"/>
      <c r="AC11" s="82">
        <f t="shared" si="18"/>
        <v>5.4950000000000001</v>
      </c>
      <c r="AD11" s="102">
        <f>(AC11-AB11)*AA11*10000</f>
        <v>0</v>
      </c>
      <c r="AE11" s="82"/>
      <c r="AF11" s="82"/>
      <c r="AG11" s="82">
        <f t="shared" si="22"/>
        <v>5.6000000000000005</v>
      </c>
      <c r="AH11" s="102">
        <f>(AG11-AF11)*AE11*10000</f>
        <v>0</v>
      </c>
      <c r="AI11" s="82"/>
      <c r="AJ11" s="82"/>
      <c r="AK11" s="82">
        <f t="shared" si="8"/>
        <v>5.3449999999999998</v>
      </c>
      <c r="AL11" s="102">
        <f>(AK11-AJ11)*AI11*10000</f>
        <v>0</v>
      </c>
      <c r="AM11" s="82"/>
      <c r="AN11" s="82"/>
      <c r="AO11" s="82">
        <f t="shared" si="10"/>
        <v>5.3849999999999998</v>
      </c>
      <c r="AP11" s="102">
        <f>(AO11-AN11)*AM11*10000</f>
        <v>0</v>
      </c>
      <c r="AQ11" s="82"/>
      <c r="AR11" s="82"/>
      <c r="AS11" s="82">
        <f t="shared" si="23"/>
        <v>5.3849999999999998</v>
      </c>
      <c r="AT11" s="102">
        <f>(AS11-AR11)*AQ11*10000</f>
        <v>0</v>
      </c>
      <c r="AU11" s="82"/>
      <c r="AV11" s="82"/>
      <c r="AW11" s="82"/>
      <c r="AX11" s="82">
        <f t="shared" si="13"/>
        <v>5.3950000000000005</v>
      </c>
      <c r="AY11" s="102">
        <f>(AX11-AW11)*AV11*10000</f>
        <v>0</v>
      </c>
      <c r="AZ11" s="82"/>
      <c r="BA11" s="82"/>
      <c r="BB11" s="82"/>
      <c r="BC11" s="82">
        <f t="shared" si="19"/>
        <v>5.4950000000000001</v>
      </c>
      <c r="BD11" s="102">
        <f>(BC11-BB11)*BA11*10000</f>
        <v>0</v>
      </c>
      <c r="BE11" s="82"/>
      <c r="BF11" s="82"/>
      <c r="BG11" s="82"/>
      <c r="BH11" s="82">
        <f t="shared" si="20"/>
        <v>5.4950000000000001</v>
      </c>
      <c r="BI11" s="102">
        <f>(BH11-BG11)*BF11*10000</f>
        <v>0</v>
      </c>
      <c r="BJ11" s="82"/>
      <c r="BK11" s="82"/>
      <c r="BL11" s="82"/>
      <c r="BM11" s="82">
        <f t="shared" si="21"/>
        <v>5.4950000000000001</v>
      </c>
      <c r="BN11" s="102">
        <f>(BM11-BL11)*BK11*10000</f>
        <v>0</v>
      </c>
      <c r="BO11" s="82"/>
    </row>
    <row r="12" spans="1:72" x14ac:dyDescent="0.2">
      <c r="A12" s="77" t="s">
        <v>94</v>
      </c>
      <c r="B12" s="77">
        <f t="shared" si="26"/>
        <v>5.4950000000000001</v>
      </c>
      <c r="C12" s="80">
        <v>0</v>
      </c>
      <c r="D12" s="80">
        <v>0</v>
      </c>
      <c r="E12" s="81">
        <v>0</v>
      </c>
      <c r="F12" s="82">
        <f t="shared" si="24"/>
        <v>5.4950000000000001</v>
      </c>
      <c r="G12" s="82">
        <v>5.36</v>
      </c>
      <c r="H12" s="18">
        <f t="shared" si="25"/>
        <v>0.13499999999999979</v>
      </c>
      <c r="I12" s="83">
        <f t="shared" si="27"/>
        <v>0</v>
      </c>
      <c r="J12" s="84">
        <f t="shared" si="28"/>
        <v>0</v>
      </c>
      <c r="K12" s="40"/>
      <c r="L12" s="40"/>
      <c r="M12" s="67"/>
      <c r="N12" s="82"/>
      <c r="O12" s="82"/>
      <c r="P12" s="82"/>
      <c r="Q12" s="82">
        <f t="shared" si="0"/>
        <v>5.4050000000000002</v>
      </c>
      <c r="R12" s="102">
        <f>(Q12-P12)*O12*10000</f>
        <v>0</v>
      </c>
      <c r="S12" s="82"/>
      <c r="T12" s="82"/>
      <c r="U12" s="82">
        <f t="shared" si="2"/>
        <v>5.415</v>
      </c>
      <c r="V12" s="102">
        <f>(U12-T12)*S12*10000</f>
        <v>0</v>
      </c>
      <c r="W12" s="82"/>
      <c r="X12" s="82"/>
      <c r="Y12" s="82">
        <f t="shared" si="5"/>
        <v>5.3449999999999998</v>
      </c>
      <c r="Z12" s="102">
        <f t="shared" si="6"/>
        <v>0</v>
      </c>
      <c r="AA12" s="82"/>
      <c r="AB12" s="82"/>
      <c r="AC12" s="82">
        <f t="shared" si="18"/>
        <v>5.4950000000000001</v>
      </c>
      <c r="AD12" s="102">
        <f>(AC12-AB12)*AA12*10000</f>
        <v>0</v>
      </c>
      <c r="AE12" s="82"/>
      <c r="AF12" s="82"/>
      <c r="AG12" s="82">
        <f t="shared" si="22"/>
        <v>5.6000000000000005</v>
      </c>
      <c r="AH12" s="102">
        <f>(AG12-AF12)*AE12*10000</f>
        <v>0</v>
      </c>
      <c r="AI12" s="82"/>
      <c r="AJ12" s="82"/>
      <c r="AK12" s="82">
        <f t="shared" si="8"/>
        <v>5.3449999999999998</v>
      </c>
      <c r="AL12" s="102">
        <f>(AK12-AJ12)*AI12*10000</f>
        <v>0</v>
      </c>
      <c r="AM12" s="82"/>
      <c r="AN12" s="82"/>
      <c r="AO12" s="82">
        <f t="shared" si="10"/>
        <v>5.3849999999999998</v>
      </c>
      <c r="AP12" s="102">
        <f>(AO12-AN12)*AM12*10000</f>
        <v>0</v>
      </c>
      <c r="AQ12" s="82"/>
      <c r="AR12" s="82"/>
      <c r="AS12" s="82">
        <f t="shared" si="23"/>
        <v>5.3849999999999998</v>
      </c>
      <c r="AT12" s="102">
        <f>(AS12-AR12)*AQ12*10000</f>
        <v>0</v>
      </c>
      <c r="AU12" s="82"/>
      <c r="AV12" s="82"/>
      <c r="AW12" s="82"/>
      <c r="AX12" s="82">
        <f t="shared" si="13"/>
        <v>5.3950000000000005</v>
      </c>
      <c r="AY12" s="102">
        <f>(AX12-AW12)*AV12*10000</f>
        <v>0</v>
      </c>
      <c r="AZ12" s="82"/>
      <c r="BA12" s="82"/>
      <c r="BB12" s="82"/>
      <c r="BC12" s="82">
        <f t="shared" si="19"/>
        <v>5.4950000000000001</v>
      </c>
      <c r="BD12" s="102">
        <f>(BC12-BB12)*BA12*10000</f>
        <v>0</v>
      </c>
      <c r="BE12" s="82"/>
      <c r="BF12" s="82"/>
      <c r="BG12" s="82"/>
      <c r="BH12" s="82">
        <f t="shared" si="20"/>
        <v>5.4950000000000001</v>
      </c>
      <c r="BI12" s="102">
        <f>(BH12-BG12)*BF12*10000</f>
        <v>0</v>
      </c>
      <c r="BJ12" s="82"/>
      <c r="BK12" s="82"/>
      <c r="BL12" s="82"/>
      <c r="BM12" s="82">
        <f t="shared" si="21"/>
        <v>5.4950000000000001</v>
      </c>
      <c r="BN12" s="102">
        <f>(BM12-BL12)*BK12*10000</f>
        <v>0</v>
      </c>
      <c r="BO12" s="82"/>
    </row>
    <row r="13" spans="1:72" s="22" customFormat="1" x14ac:dyDescent="0.2">
      <c r="A13" s="74" t="s">
        <v>36</v>
      </c>
      <c r="B13" s="74">
        <f t="shared" si="26"/>
        <v>5.4950000000000001</v>
      </c>
      <c r="C13" s="116"/>
      <c r="D13" s="116"/>
      <c r="E13" s="117">
        <f>openmthsindiv!N6</f>
        <v>25.200000000000006</v>
      </c>
      <c r="F13" s="118">
        <f t="shared" si="24"/>
        <v>5.4950000000000001</v>
      </c>
      <c r="G13" s="118">
        <v>5.36</v>
      </c>
      <c r="H13" s="22">
        <f t="shared" si="25"/>
        <v>0.13499999999999979</v>
      </c>
      <c r="I13" s="119">
        <f t="shared" si="27"/>
        <v>34019.999999999956</v>
      </c>
      <c r="J13" s="120">
        <f t="shared" si="28"/>
        <v>25.200000000000006</v>
      </c>
      <c r="K13" s="62"/>
      <c r="L13" s="62"/>
      <c r="M13" s="121"/>
      <c r="N13" s="118"/>
      <c r="O13" s="118"/>
      <c r="P13" s="118"/>
      <c r="Q13" s="82">
        <f t="shared" si="0"/>
        <v>5.4050000000000002</v>
      </c>
      <c r="R13" s="102">
        <f>(Q13-P13)*O13*10000</f>
        <v>0</v>
      </c>
      <c r="S13" s="118"/>
      <c r="T13" s="118"/>
      <c r="U13" s="118"/>
      <c r="V13" s="122"/>
      <c r="W13" s="118"/>
      <c r="X13" s="118"/>
      <c r="Y13" s="118"/>
      <c r="Z13" s="102">
        <f t="shared" si="6"/>
        <v>0</v>
      </c>
      <c r="AA13" s="118"/>
      <c r="AB13" s="118"/>
      <c r="AC13" s="82">
        <f t="shared" si="18"/>
        <v>5.4950000000000001</v>
      </c>
      <c r="AD13" s="102">
        <f>(AC13-AB13)*AA13*10000</f>
        <v>0</v>
      </c>
      <c r="AE13" s="118"/>
      <c r="AF13" s="118"/>
      <c r="AG13" s="82">
        <f t="shared" si="22"/>
        <v>5.6000000000000005</v>
      </c>
      <c r="AH13" s="102">
        <f>(AG13-AF13)*AE13*10000</f>
        <v>0</v>
      </c>
      <c r="AI13" s="118"/>
      <c r="AJ13" s="118"/>
      <c r="AK13" s="118"/>
      <c r="AL13" s="118"/>
      <c r="AM13" s="118"/>
      <c r="AN13" s="118"/>
      <c r="AO13" s="118"/>
      <c r="AP13" s="122"/>
      <c r="AQ13" s="118"/>
      <c r="AR13" s="118"/>
      <c r="AS13" s="118"/>
      <c r="AT13" s="122"/>
      <c r="AU13" s="118"/>
      <c r="AV13" s="118"/>
      <c r="AW13" s="118"/>
      <c r="AX13" s="118"/>
      <c r="AY13" s="102"/>
      <c r="AZ13" s="118"/>
      <c r="BA13" s="118"/>
      <c r="BB13" s="118"/>
      <c r="BC13" s="118"/>
      <c r="BD13" s="102"/>
      <c r="BE13" s="118"/>
      <c r="BF13" s="118"/>
      <c r="BG13" s="118"/>
      <c r="BH13" s="118"/>
      <c r="BI13" s="102"/>
      <c r="BJ13" s="118"/>
      <c r="BK13" s="118"/>
      <c r="BL13" s="118"/>
      <c r="BM13" s="118"/>
      <c r="BN13" s="102"/>
      <c r="BO13" s="118"/>
    </row>
    <row r="14" spans="1:72" x14ac:dyDescent="0.2">
      <c r="A14" s="77" t="s">
        <v>73</v>
      </c>
      <c r="B14" s="77">
        <f t="shared" si="26"/>
        <v>5.8049999999999997</v>
      </c>
      <c r="C14" s="80">
        <v>0.31</v>
      </c>
      <c r="D14" s="80">
        <v>0.31</v>
      </c>
      <c r="E14" s="81">
        <v>0</v>
      </c>
      <c r="F14" s="82">
        <f t="shared" si="24"/>
        <v>5.8049999999999997</v>
      </c>
      <c r="G14" s="82">
        <v>5.67</v>
      </c>
      <c r="H14" s="18">
        <f t="shared" si="25"/>
        <v>0.13499999999999979</v>
      </c>
      <c r="I14" s="83">
        <f t="shared" si="27"/>
        <v>0</v>
      </c>
      <c r="J14" s="84">
        <f t="shared" si="28"/>
        <v>0</v>
      </c>
      <c r="K14" s="40"/>
      <c r="L14" s="40"/>
      <c r="M14" s="67"/>
      <c r="N14" s="82" t="s">
        <v>118</v>
      </c>
      <c r="O14" s="82">
        <f>SUM(O2:O13)</f>
        <v>78.599999999999994</v>
      </c>
      <c r="P14" s="82"/>
      <c r="Q14" s="82"/>
      <c r="R14" s="102">
        <f>SUM(R2:R13)</f>
        <v>71990.000000000131</v>
      </c>
      <c r="S14" s="82">
        <f>SUM(S2:S13)</f>
        <v>-28.5</v>
      </c>
      <c r="T14" s="82"/>
      <c r="U14" s="82"/>
      <c r="V14" s="102">
        <f>SUM(V2:V13)</f>
        <v>-35625</v>
      </c>
      <c r="W14" s="82">
        <f>SUM(W2:W13)</f>
        <v>-7</v>
      </c>
      <c r="X14" s="82"/>
      <c r="Y14" s="82"/>
      <c r="Z14" s="102">
        <f>SUM(Z2:Z13)</f>
        <v>-9449.9999999999854</v>
      </c>
      <c r="AA14" s="82">
        <f>SUM(AA2:AA13)</f>
        <v>25.5</v>
      </c>
      <c r="AB14" s="82"/>
      <c r="AC14" s="82"/>
      <c r="AD14" s="102">
        <f>SUM(AD2:AD13)</f>
        <v>56474.999999999847</v>
      </c>
      <c r="AE14" s="82">
        <f>SUM(AE2:AE13)</f>
        <v>0</v>
      </c>
      <c r="AF14" s="82"/>
      <c r="AG14" s="82"/>
      <c r="AH14" s="102">
        <f>SUM(AH2:AH13)</f>
        <v>0</v>
      </c>
      <c r="AI14" s="82">
        <f>SUM(AI2:AI13)</f>
        <v>0</v>
      </c>
      <c r="AJ14" s="82"/>
      <c r="AK14" s="82"/>
      <c r="AL14" s="102">
        <f>SUM(AL2:AL13)</f>
        <v>0</v>
      </c>
      <c r="AM14" s="82">
        <f>SUM(AM2:AM13)</f>
        <v>-9.8000000000000007</v>
      </c>
      <c r="AN14" s="82"/>
      <c r="AO14" s="82"/>
      <c r="AP14" s="102">
        <f>SUM(AP2:AP13)</f>
        <v>-11270.000000000022</v>
      </c>
      <c r="AQ14" s="82">
        <f>SUM(AQ2:AQ13)</f>
        <v>14</v>
      </c>
      <c r="AR14" s="82"/>
      <c r="AS14" s="82"/>
      <c r="AT14" s="102">
        <f>SUM(AT2:AT13)</f>
        <v>11899.999999999995</v>
      </c>
      <c r="AU14" s="82"/>
      <c r="AV14" s="82">
        <f>SUM(AV2:AV13)</f>
        <v>0</v>
      </c>
      <c r="AW14" s="82"/>
      <c r="AX14" s="82"/>
      <c r="AY14" s="102">
        <f>SUM(AY2:AY13)</f>
        <v>-9800.00000000004</v>
      </c>
      <c r="AZ14" s="82"/>
      <c r="BA14" s="82">
        <f>SUM(BA2:BA13)</f>
        <v>-9.5</v>
      </c>
      <c r="BB14" s="82"/>
      <c r="BC14" s="82"/>
      <c r="BD14" s="102">
        <f>SUM(BD2:BD13)</f>
        <v>-12824.99999999998</v>
      </c>
      <c r="BE14" s="82"/>
      <c r="BF14" s="82">
        <f>SUM(BF2:BF13)</f>
        <v>-23.6</v>
      </c>
      <c r="BG14" s="82"/>
      <c r="BH14" s="82"/>
      <c r="BI14" s="102">
        <f>SUM(BI2:BI13)</f>
        <v>-31860.00000000016</v>
      </c>
      <c r="BJ14" s="82"/>
      <c r="BK14" s="82">
        <f>SUM(BK2:BK13)</f>
        <v>14</v>
      </c>
      <c r="BL14" s="82"/>
      <c r="BM14" s="82"/>
      <c r="BN14" s="102">
        <f>SUM(BN2:BN13)</f>
        <v>18899.999999999971</v>
      </c>
      <c r="BO14" s="82"/>
    </row>
    <row r="15" spans="1:72" x14ac:dyDescent="0.2">
      <c r="A15" s="77" t="s">
        <v>88</v>
      </c>
      <c r="B15" s="77">
        <f t="shared" si="26"/>
        <v>5.415</v>
      </c>
      <c r="C15" s="80">
        <v>-0.08</v>
      </c>
      <c r="D15" s="80">
        <v>-7.0000000000000007E-2</v>
      </c>
      <c r="E15" s="81">
        <f>openmthsindiv!N4</f>
        <v>-28</v>
      </c>
      <c r="F15" s="82">
        <f t="shared" si="24"/>
        <v>5.415</v>
      </c>
      <c r="G15" s="82">
        <v>5.29</v>
      </c>
      <c r="H15" s="18">
        <f t="shared" si="25"/>
        <v>0.125</v>
      </c>
      <c r="I15" s="83">
        <f t="shared" si="27"/>
        <v>-35000</v>
      </c>
      <c r="J15" s="84">
        <f t="shared" si="28"/>
        <v>-28</v>
      </c>
      <c r="K15" s="40"/>
      <c r="L15" s="40"/>
      <c r="M15" s="67"/>
      <c r="N15" s="82"/>
      <c r="O15" s="82">
        <f>O14/22</f>
        <v>3.5727272727272723</v>
      </c>
      <c r="P15" s="82"/>
      <c r="Q15" s="82"/>
      <c r="R15" s="82"/>
      <c r="S15" s="82">
        <f>S14/22</f>
        <v>-1.2954545454545454</v>
      </c>
      <c r="T15" s="82"/>
      <c r="U15" s="82"/>
      <c r="V15" s="82"/>
      <c r="W15" s="82">
        <f>W14/22</f>
        <v>-0.31818181818181818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2" x14ac:dyDescent="0.2">
      <c r="A16" s="77" t="s">
        <v>79</v>
      </c>
      <c r="B16" s="77">
        <f t="shared" si="26"/>
        <v>5.7450000000000001</v>
      </c>
      <c r="C16" s="80">
        <v>0.25</v>
      </c>
      <c r="D16" s="80">
        <v>0.25</v>
      </c>
      <c r="E16" s="81">
        <v>0</v>
      </c>
      <c r="F16" s="82">
        <f t="shared" si="24"/>
        <v>5.7450000000000001</v>
      </c>
      <c r="G16" s="82">
        <v>5.61</v>
      </c>
      <c r="H16" s="18">
        <f t="shared" si="25"/>
        <v>0.13499999999999979</v>
      </c>
      <c r="I16" s="83">
        <f t="shared" si="27"/>
        <v>0</v>
      </c>
      <c r="J16" s="84">
        <f t="shared" si="28"/>
        <v>0</v>
      </c>
      <c r="K16" s="40"/>
      <c r="L16" s="40"/>
      <c r="M16" s="6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111" t="s">
        <v>43</v>
      </c>
      <c r="AA16" s="111">
        <f>SUM(AA14+W14+S14+O14+AE14+AI14+AM14+AQ14+AV14+BA14+BF14+BK14)</f>
        <v>53.699999999999996</v>
      </c>
      <c r="AB16" s="111" t="s">
        <v>43</v>
      </c>
      <c r="AC16" s="111"/>
      <c r="AD16" s="112">
        <f>SUM(AD14+Z14+V14+R14+AH14+AL14+AP14+AT14+AY14+BD14+BI14+BN14)</f>
        <v>48434.99999999976</v>
      </c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67" x14ac:dyDescent="0.2">
      <c r="A17" s="77" t="s">
        <v>74</v>
      </c>
      <c r="B17" s="77">
        <f t="shared" si="26"/>
        <v>5.3650000000000002</v>
      </c>
      <c r="C17" s="80">
        <f>C18+0.02</f>
        <v>-0.13</v>
      </c>
      <c r="D17" s="80">
        <v>-0.08</v>
      </c>
      <c r="E17" s="81">
        <f>openmthsindiv!N12</f>
        <v>14</v>
      </c>
      <c r="F17" s="82">
        <f t="shared" si="24"/>
        <v>5.3650000000000002</v>
      </c>
      <c r="G17" s="82">
        <v>5.28</v>
      </c>
      <c r="H17" s="18">
        <f t="shared" si="25"/>
        <v>8.4999999999999964E-2</v>
      </c>
      <c r="I17" s="83">
        <f t="shared" si="27"/>
        <v>11899.999999999995</v>
      </c>
      <c r="J17" s="84">
        <f t="shared" si="28"/>
        <v>14</v>
      </c>
      <c r="K17" s="40"/>
      <c r="L17" s="40"/>
      <c r="M17" s="67"/>
      <c r="N17" s="104"/>
      <c r="O17" s="104"/>
      <c r="P17" s="104"/>
      <c r="Q17" s="104"/>
      <c r="R17" s="104"/>
      <c r="S17" s="104"/>
      <c r="T17" s="82"/>
      <c r="U17" s="82"/>
      <c r="V17" s="82"/>
      <c r="W17" s="82"/>
      <c r="X17" s="82"/>
      <c r="Y17" s="82"/>
      <c r="Z17" s="111"/>
      <c r="AA17" s="111"/>
      <c r="AB17" s="111"/>
      <c r="AC17" s="111"/>
      <c r="AD17" s="111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67" x14ac:dyDescent="0.2">
      <c r="A18" s="77" t="s">
        <v>80</v>
      </c>
      <c r="B18" s="77">
        <f t="shared" si="26"/>
        <v>5.3449999999999998</v>
      </c>
      <c r="C18" s="80">
        <v>-0.15</v>
      </c>
      <c r="D18" s="80">
        <v>-0.1</v>
      </c>
      <c r="E18" s="81">
        <f>openmthsindiv!N10</f>
        <v>0</v>
      </c>
      <c r="F18" s="82">
        <f t="shared" si="24"/>
        <v>5.3449999999999998</v>
      </c>
      <c r="G18" s="82">
        <v>5.26</v>
      </c>
      <c r="H18" s="18">
        <f t="shared" si="25"/>
        <v>8.4999999999999964E-2</v>
      </c>
      <c r="I18" s="83">
        <f t="shared" si="27"/>
        <v>0</v>
      </c>
      <c r="J18" s="84">
        <f t="shared" si="28"/>
        <v>0</v>
      </c>
      <c r="K18" s="40"/>
      <c r="L18" s="40"/>
      <c r="M18" s="67"/>
      <c r="N18" s="104"/>
      <c r="O18" s="104"/>
      <c r="P18" s="104"/>
      <c r="Q18" s="104"/>
      <c r="R18" s="104"/>
      <c r="S18" s="104"/>
      <c r="T18" s="82"/>
      <c r="U18" s="82"/>
      <c r="V18" s="82"/>
      <c r="W18" s="82">
        <v>9.1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67" x14ac:dyDescent="0.2">
      <c r="A19" s="77" t="s">
        <v>323</v>
      </c>
      <c r="B19" s="77">
        <f t="shared" si="26"/>
        <v>5.3950000000000005</v>
      </c>
      <c r="C19" s="80">
        <f>C21+0.05</f>
        <v>-9.9999999999999992E-2</v>
      </c>
      <c r="D19" s="80">
        <v>-0.1</v>
      </c>
      <c r="E19" s="81">
        <f>openmthsindiv!N17</f>
        <v>0</v>
      </c>
      <c r="F19" s="82">
        <f t="shared" si="24"/>
        <v>5.3950000000000005</v>
      </c>
      <c r="G19" s="82">
        <v>5.26</v>
      </c>
      <c r="H19" s="18">
        <f t="shared" si="25"/>
        <v>0.13500000000000068</v>
      </c>
      <c r="I19" s="83">
        <f t="shared" si="27"/>
        <v>0</v>
      </c>
      <c r="J19" s="84">
        <f t="shared" si="28"/>
        <v>0</v>
      </c>
      <c r="K19" s="40"/>
      <c r="L19" s="40"/>
      <c r="M19" s="67"/>
      <c r="N19" s="104"/>
      <c r="O19" s="104"/>
      <c r="P19" s="104"/>
      <c r="Q19" s="104"/>
      <c r="R19" s="104"/>
      <c r="S19" s="104"/>
      <c r="T19" s="82"/>
      <c r="U19" s="82"/>
      <c r="V19" s="82"/>
      <c r="W19" s="82"/>
      <c r="X19" s="82"/>
      <c r="Y19" s="82"/>
      <c r="Z19" s="82" t="s">
        <v>117</v>
      </c>
      <c r="AA19" s="82"/>
      <c r="AB19" s="82"/>
      <c r="AC19" s="82">
        <v>4.9000000000000004</v>
      </c>
      <c r="AD19" s="82">
        <f>(AC19-AB19)*AA19*10000</f>
        <v>0</v>
      </c>
      <c r="AE19" s="82"/>
      <c r="AF19" s="82"/>
      <c r="AG19" s="82"/>
    </row>
    <row r="20" spans="1:67" x14ac:dyDescent="0.2">
      <c r="A20" s="77" t="s">
        <v>124</v>
      </c>
      <c r="B20" s="77">
        <f t="shared" si="26"/>
        <v>5.3849999999999998</v>
      </c>
      <c r="C20" s="80">
        <v>-0.11</v>
      </c>
      <c r="D20" s="80">
        <v>-0.09</v>
      </c>
      <c r="E20" s="81">
        <f>openmthsindiv!N7</f>
        <v>-9.7999999999999989</v>
      </c>
      <c r="F20" s="82">
        <f t="shared" si="24"/>
        <v>5.3849999999999998</v>
      </c>
      <c r="G20" s="82">
        <v>5.27</v>
      </c>
      <c r="H20" s="18">
        <f t="shared" si="25"/>
        <v>0.11500000000000021</v>
      </c>
      <c r="I20" s="83">
        <f t="shared" si="27"/>
        <v>-11270.00000000002</v>
      </c>
      <c r="J20" s="84">
        <f t="shared" si="28"/>
        <v>-9.7999999999999989</v>
      </c>
      <c r="K20" s="40"/>
      <c r="L20" s="40"/>
      <c r="M20" s="67"/>
      <c r="N20" s="104"/>
      <c r="O20" s="104"/>
      <c r="P20" s="104"/>
      <c r="Q20" s="104"/>
      <c r="R20" s="104"/>
      <c r="S20" s="104"/>
      <c r="T20" s="82"/>
      <c r="U20" s="82"/>
      <c r="V20" s="82"/>
      <c r="W20" s="82"/>
      <c r="X20" s="82"/>
      <c r="Y20" s="82"/>
      <c r="Z20" s="82"/>
      <c r="AA20" s="82"/>
      <c r="AB20" s="82"/>
      <c r="AC20" s="82">
        <v>4.9000000000000004</v>
      </c>
      <c r="AD20" s="82">
        <f>(AC20-AB20)*AA20*10000</f>
        <v>0</v>
      </c>
      <c r="AE20" s="82"/>
      <c r="AF20" s="82"/>
      <c r="AG20" s="82"/>
    </row>
    <row r="21" spans="1:67" x14ac:dyDescent="0.2">
      <c r="A21" s="77" t="s">
        <v>95</v>
      </c>
      <c r="B21" s="77">
        <f t="shared" si="26"/>
        <v>5.3449999999999998</v>
      </c>
      <c r="C21" s="80">
        <v>-0.15</v>
      </c>
      <c r="D21" s="80">
        <v>-0.15</v>
      </c>
      <c r="E21" s="81">
        <f>openmthsindiv!N8</f>
        <v>-7.1999999999999993</v>
      </c>
      <c r="F21" s="82">
        <f t="shared" si="24"/>
        <v>5.3449999999999998</v>
      </c>
      <c r="G21" s="82">
        <v>5.21</v>
      </c>
      <c r="H21" s="18">
        <f t="shared" si="25"/>
        <v>0.13499999999999979</v>
      </c>
      <c r="I21" s="83">
        <f t="shared" si="27"/>
        <v>-9719.9999999999836</v>
      </c>
      <c r="J21" s="84">
        <f t="shared" si="28"/>
        <v>-7.1999999999999993</v>
      </c>
      <c r="K21" s="40"/>
      <c r="L21" s="40"/>
      <c r="M21" s="67"/>
      <c r="N21" s="104"/>
      <c r="O21" s="104"/>
      <c r="P21" s="104"/>
      <c r="Q21" s="104"/>
      <c r="R21" s="104"/>
      <c r="S21" s="104"/>
      <c r="T21" s="82"/>
      <c r="U21" s="82"/>
      <c r="V21" s="82"/>
      <c r="W21" s="82"/>
      <c r="X21" s="82"/>
      <c r="Y21" s="82"/>
      <c r="Z21" s="82"/>
      <c r="AA21" s="82"/>
      <c r="AB21" s="82"/>
      <c r="AC21" s="82">
        <f>AC3</f>
        <v>5.4950000000000001</v>
      </c>
      <c r="AD21" s="82">
        <f>(AC21-AB21)*AA21*10000</f>
        <v>0</v>
      </c>
      <c r="AE21" s="82"/>
      <c r="AF21" s="82"/>
      <c r="AG21" s="82"/>
    </row>
    <row r="22" spans="1:67" ht="12" thickBot="1" x14ac:dyDescent="0.25">
      <c r="A22" s="86"/>
      <c r="B22" s="86"/>
      <c r="C22" s="86"/>
      <c r="D22" s="86"/>
      <c r="E22" s="86"/>
      <c r="F22" s="86"/>
      <c r="G22" s="86"/>
      <c r="H22" s="86"/>
      <c r="I22" s="87"/>
      <c r="K22" s="40"/>
      <c r="L22" s="40"/>
      <c r="M22" s="40"/>
      <c r="N22" s="104"/>
      <c r="O22" s="104"/>
      <c r="P22" s="104"/>
      <c r="Q22" s="104"/>
      <c r="R22" s="104"/>
      <c r="S22" s="104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67" ht="12" thickTop="1" x14ac:dyDescent="0.2">
      <c r="A23" s="77" t="s">
        <v>41</v>
      </c>
      <c r="B23" s="77"/>
      <c r="E23" s="95" t="e">
        <f>SUM(E7:E21)</f>
        <v>#REF!</v>
      </c>
      <c r="F23" s="77"/>
      <c r="G23" s="77"/>
      <c r="H23" s="77"/>
      <c r="I23" s="88" t="e">
        <f>SUM(I7:I21)</f>
        <v>#REF!</v>
      </c>
      <c r="J23" s="81" t="e">
        <f>SUM(J6:J21)</f>
        <v>#REF!</v>
      </c>
      <c r="N23" s="104"/>
      <c r="O23" s="104"/>
      <c r="P23" s="104"/>
      <c r="Q23" s="104"/>
      <c r="R23" s="104"/>
      <c r="S23" s="104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18" t="s">
        <v>331</v>
      </c>
      <c r="AI23" s="18" t="s">
        <v>332</v>
      </c>
    </row>
    <row r="24" spans="1:67" x14ac:dyDescent="0.2">
      <c r="N24" s="104"/>
      <c r="O24" s="104"/>
      <c r="P24" s="104"/>
      <c r="Q24" s="104"/>
      <c r="R24" s="104"/>
      <c r="S24" s="104"/>
      <c r="T24" s="82"/>
      <c r="U24" s="82"/>
      <c r="V24" s="82"/>
      <c r="W24" s="82"/>
      <c r="X24" s="82"/>
      <c r="Y24" s="82"/>
      <c r="Z24" s="82" t="s">
        <v>351</v>
      </c>
      <c r="AA24" s="82">
        <v>-43.9</v>
      </c>
      <c r="AB24" s="82">
        <v>5.3849999999999998</v>
      </c>
      <c r="AC24" s="82">
        <f>$E$1</f>
        <v>5.5250000000000004</v>
      </c>
      <c r="AD24" s="138">
        <f t="shared" ref="AD24:AD31" si="29">(AC24-AB24)*AA24*10000</f>
        <v>-61460.000000000247</v>
      </c>
      <c r="AE24" s="82"/>
      <c r="AF24" s="82"/>
      <c r="AG24" s="82"/>
      <c r="AH24" s="137">
        <f>AD24+AD41+AD48+AD38</f>
        <v>-57120.000000000255</v>
      </c>
      <c r="AI24" s="139">
        <f>SUM(AD25:AD37)+SUM(AD42:AD46)+SUM(AD49:AD52)+AD39</f>
        <v>0</v>
      </c>
    </row>
    <row r="25" spans="1:67" x14ac:dyDescent="0.2">
      <c r="H25" s="18" t="s">
        <v>326</v>
      </c>
      <c r="I25" s="18">
        <v>5.3840000000000003</v>
      </c>
      <c r="K25" s="18" t="s">
        <v>308</v>
      </c>
      <c r="L25" s="18" t="s">
        <v>309</v>
      </c>
      <c r="N25" s="104"/>
      <c r="O25" s="104"/>
      <c r="P25" s="104" t="s">
        <v>302</v>
      </c>
      <c r="Q25" s="104">
        <v>5.42</v>
      </c>
      <c r="R25" s="104"/>
      <c r="S25" s="104"/>
      <c r="T25" s="82"/>
      <c r="U25" s="82"/>
      <c r="V25" s="82"/>
      <c r="W25" s="82" t="s">
        <v>341</v>
      </c>
      <c r="X25" s="82" t="s">
        <v>345</v>
      </c>
      <c r="Y25" s="82"/>
      <c r="Z25" s="82"/>
      <c r="AA25" s="82"/>
      <c r="AB25" s="82"/>
      <c r="AC25" s="82">
        <f t="shared" ref="AC25:AC34" si="30">$E$1</f>
        <v>5.5250000000000004</v>
      </c>
      <c r="AD25" s="140">
        <f t="shared" si="29"/>
        <v>0</v>
      </c>
      <c r="AE25" s="82"/>
      <c r="AF25" s="82"/>
      <c r="AG25" s="82"/>
    </row>
    <row r="26" spans="1:67" x14ac:dyDescent="0.2">
      <c r="K26" s="18" t="s">
        <v>325</v>
      </c>
      <c r="M26" s="18" t="s">
        <v>127</v>
      </c>
      <c r="N26" s="104"/>
      <c r="O26" s="104"/>
      <c r="U26" s="18" t="s">
        <v>127</v>
      </c>
      <c r="V26" s="104"/>
      <c r="W26" s="82"/>
      <c r="X26" s="82"/>
      <c r="Y26" s="82"/>
      <c r="Z26" s="82"/>
      <c r="AA26" s="82"/>
      <c r="AB26" s="82"/>
      <c r="AC26" s="82">
        <f t="shared" si="30"/>
        <v>5.5250000000000004</v>
      </c>
      <c r="AD26" s="140">
        <f t="shared" si="29"/>
        <v>0</v>
      </c>
      <c r="AE26" s="82">
        <f>SUM(AD24:AD52)</f>
        <v>-57120.000000000255</v>
      </c>
      <c r="AF26" s="82"/>
      <c r="AG26" s="82" t="s">
        <v>43</v>
      </c>
    </row>
    <row r="27" spans="1:67" x14ac:dyDescent="0.2">
      <c r="A27" s="92" t="s">
        <v>119</v>
      </c>
      <c r="B27" s="92"/>
      <c r="C27" s="93"/>
      <c r="D27" s="131" t="s">
        <v>330</v>
      </c>
      <c r="E27" s="127" t="s">
        <v>329</v>
      </c>
      <c r="F27" s="132" t="s">
        <v>43</v>
      </c>
      <c r="H27" s="81" t="s">
        <v>114</v>
      </c>
      <c r="I27" s="18">
        <v>-68</v>
      </c>
      <c r="J27" s="18">
        <f>I27*-1</f>
        <v>68</v>
      </c>
      <c r="K27" s="107">
        <v>5.29</v>
      </c>
      <c r="L27" s="107">
        <v>-5.29</v>
      </c>
      <c r="M27" s="107">
        <f>K27+L27</f>
        <v>0</v>
      </c>
      <c r="N27" s="104">
        <f>M27*J27*10000</f>
        <v>0</v>
      </c>
      <c r="O27" s="104"/>
      <c r="P27" s="81" t="s">
        <v>114</v>
      </c>
      <c r="Q27" s="18">
        <v>-9</v>
      </c>
      <c r="R27" s="18">
        <f>Q27*-1</f>
        <v>9</v>
      </c>
      <c r="S27" s="107">
        <v>-5.29</v>
      </c>
      <c r="T27" s="107">
        <v>5.29</v>
      </c>
      <c r="U27" s="107">
        <f t="shared" ref="U27:U33" si="31">S27+T27</f>
        <v>0</v>
      </c>
      <c r="V27" s="104">
        <f t="shared" ref="V27:V32" si="32">U27*R27*10000</f>
        <v>0</v>
      </c>
      <c r="W27" s="82">
        <f>I27+Q27</f>
        <v>-77</v>
      </c>
      <c r="X27" s="147">
        <f>-T27-$T$29</f>
        <v>7.0000000000000284E-2</v>
      </c>
      <c r="Y27" s="82"/>
      <c r="Z27" s="82"/>
      <c r="AA27" s="82"/>
      <c r="AB27" s="82"/>
      <c r="AC27" s="82">
        <f t="shared" si="30"/>
        <v>5.5250000000000004</v>
      </c>
      <c r="AD27" s="140">
        <f t="shared" si="29"/>
        <v>0</v>
      </c>
      <c r="AE27" s="82"/>
      <c r="AF27" s="82"/>
      <c r="AG27" s="102">
        <f>AE26+AD16</f>
        <v>-8685.0000000004948</v>
      </c>
    </row>
    <row r="28" spans="1:67" x14ac:dyDescent="0.2">
      <c r="A28" s="94" t="s">
        <v>120</v>
      </c>
      <c r="B28" s="105">
        <f>AE26</f>
        <v>-57120.000000000255</v>
      </c>
      <c r="C28" s="92"/>
      <c r="D28" s="128">
        <f>AH24</f>
        <v>-57120.000000000255</v>
      </c>
      <c r="E28" s="92">
        <f>AI24</f>
        <v>0</v>
      </c>
      <c r="F28" s="129">
        <f>SUM(D28:E28)</f>
        <v>-57120.000000000255</v>
      </c>
      <c r="H28" s="81" t="s">
        <v>115</v>
      </c>
      <c r="I28" s="18">
        <v>-263</v>
      </c>
      <c r="J28" s="18">
        <f t="shared" ref="J28:J39" si="33">I28*-1</f>
        <v>263</v>
      </c>
      <c r="K28" s="107">
        <v>5.31</v>
      </c>
      <c r="L28" s="107">
        <v>-5.31</v>
      </c>
      <c r="M28" s="107">
        <f t="shared" ref="M28:M39" si="34">K28+L28</f>
        <v>0</v>
      </c>
      <c r="N28" s="104">
        <f>-M28*I28*10000</f>
        <v>0</v>
      </c>
      <c r="O28" s="104"/>
      <c r="P28" s="81" t="s">
        <v>115</v>
      </c>
      <c r="Q28" s="18">
        <v>-30</v>
      </c>
      <c r="R28" s="18">
        <f t="shared" ref="R28:R39" si="35">Q28*-1</f>
        <v>30</v>
      </c>
      <c r="S28" s="107">
        <v>-5.31</v>
      </c>
      <c r="T28" s="107">
        <v>5.31</v>
      </c>
      <c r="U28" s="107">
        <f t="shared" si="31"/>
        <v>0</v>
      </c>
      <c r="V28" s="104">
        <f>-U28*R28*10000</f>
        <v>0</v>
      </c>
      <c r="W28" s="82">
        <f t="shared" ref="W28:W39" si="36">I28+Q28</f>
        <v>-293</v>
      </c>
      <c r="X28" s="147">
        <f>-T28-$T$29</f>
        <v>5.0000000000000711E-2</v>
      </c>
      <c r="Y28" s="82"/>
      <c r="Z28" s="82"/>
      <c r="AA28" s="82"/>
      <c r="AB28" s="82"/>
      <c r="AC28" s="82">
        <f t="shared" si="30"/>
        <v>5.5250000000000004</v>
      </c>
      <c r="AD28" s="140">
        <f t="shared" si="29"/>
        <v>0</v>
      </c>
      <c r="AE28" s="82"/>
      <c r="AF28" s="82"/>
      <c r="AG28" s="82"/>
    </row>
    <row r="29" spans="1:67" x14ac:dyDescent="0.2">
      <c r="A29" s="94" t="s">
        <v>121</v>
      </c>
      <c r="B29" s="105">
        <f>AD16</f>
        <v>48434.99999999976</v>
      </c>
      <c r="C29" s="92"/>
      <c r="D29" s="133">
        <f>BR2</f>
        <v>45634.999999999753</v>
      </c>
      <c r="E29" s="126">
        <f>BR6</f>
        <v>2800.0000000000073</v>
      </c>
      <c r="F29" s="129">
        <f t="shared" ref="F29:F35" si="37">SUM(D29:E29)</f>
        <v>48434.99999999976</v>
      </c>
      <c r="H29" s="85" t="s">
        <v>117</v>
      </c>
      <c r="I29" s="18">
        <v>-90</v>
      </c>
      <c r="J29" s="18">
        <f t="shared" si="33"/>
        <v>90</v>
      </c>
      <c r="K29" s="107">
        <v>5.36</v>
      </c>
      <c r="L29" s="107">
        <v>-5.36</v>
      </c>
      <c r="M29" s="107">
        <f t="shared" si="34"/>
        <v>0</v>
      </c>
      <c r="N29" s="104">
        <f>M29*J29*10000</f>
        <v>0</v>
      </c>
      <c r="O29" s="104"/>
      <c r="P29" s="85" t="s">
        <v>117</v>
      </c>
      <c r="Q29" s="18">
        <v>237</v>
      </c>
      <c r="R29" s="18">
        <f t="shared" si="35"/>
        <v>-237</v>
      </c>
      <c r="S29" s="107">
        <v>5.36</v>
      </c>
      <c r="T29" s="107">
        <v>-5.36</v>
      </c>
      <c r="U29" s="107">
        <f t="shared" si="31"/>
        <v>0</v>
      </c>
      <c r="V29" s="104">
        <f t="shared" si="32"/>
        <v>0</v>
      </c>
      <c r="W29" s="82">
        <f t="shared" si="36"/>
        <v>147</v>
      </c>
      <c r="X29" s="147">
        <f>T29-$T$29</f>
        <v>0</v>
      </c>
      <c r="Y29" s="82"/>
      <c r="Z29" s="82"/>
      <c r="AA29" s="82"/>
      <c r="AB29" s="82"/>
      <c r="AC29" s="82">
        <f t="shared" si="30"/>
        <v>5.5250000000000004</v>
      </c>
      <c r="AD29" s="140">
        <f t="shared" si="29"/>
        <v>0</v>
      </c>
      <c r="AE29" s="82"/>
      <c r="AF29" s="82"/>
      <c r="AG29" s="82"/>
    </row>
    <row r="30" spans="1:67" x14ac:dyDescent="0.2">
      <c r="A30" s="94" t="s">
        <v>129</v>
      </c>
      <c r="B30" s="105"/>
      <c r="C30" s="92"/>
      <c r="D30" s="128"/>
      <c r="E30" s="92"/>
      <c r="F30" s="129">
        <f t="shared" si="37"/>
        <v>0</v>
      </c>
      <c r="H30" s="85" t="s">
        <v>123</v>
      </c>
      <c r="J30" s="18">
        <f t="shared" si="33"/>
        <v>0</v>
      </c>
      <c r="K30" s="107"/>
      <c r="L30" s="107">
        <f t="shared" ref="L30:L39" si="38">K30*-1</f>
        <v>0</v>
      </c>
      <c r="M30" s="107">
        <f t="shared" si="34"/>
        <v>0</v>
      </c>
      <c r="N30" s="104">
        <f>M30*J30*10000</f>
        <v>0</v>
      </c>
      <c r="O30" s="67"/>
      <c r="P30" s="85" t="s">
        <v>123</v>
      </c>
      <c r="R30" s="18">
        <f t="shared" si="35"/>
        <v>0</v>
      </c>
      <c r="S30" s="107"/>
      <c r="T30" s="107"/>
      <c r="U30" s="107"/>
      <c r="V30" s="104">
        <f t="shared" si="32"/>
        <v>0</v>
      </c>
      <c r="W30" s="82"/>
      <c r="X30" s="147"/>
      <c r="Y30" s="82"/>
      <c r="Z30" s="82"/>
      <c r="AA30" s="82"/>
      <c r="AB30" s="82"/>
      <c r="AC30" s="82">
        <f t="shared" si="30"/>
        <v>5.5250000000000004</v>
      </c>
      <c r="AD30" s="140">
        <f t="shared" si="29"/>
        <v>0</v>
      </c>
      <c r="AE30" s="82"/>
      <c r="AF30" s="82"/>
      <c r="AG30" s="82"/>
    </row>
    <row r="31" spans="1:67" x14ac:dyDescent="0.2">
      <c r="A31" s="94" t="s">
        <v>122</v>
      </c>
      <c r="B31" s="115"/>
      <c r="C31" s="94"/>
      <c r="D31" s="91"/>
      <c r="E31" s="134">
        <f>B31</f>
        <v>0</v>
      </c>
      <c r="F31" s="129">
        <f t="shared" si="37"/>
        <v>0</v>
      </c>
      <c r="H31" s="85" t="s">
        <v>116</v>
      </c>
      <c r="I31" s="85">
        <v>-238</v>
      </c>
      <c r="J31" s="18">
        <f t="shared" si="33"/>
        <v>238</v>
      </c>
      <c r="K31" s="108">
        <v>5.3040000000000003</v>
      </c>
      <c r="L31" s="107">
        <f t="shared" si="38"/>
        <v>-5.3040000000000003</v>
      </c>
      <c r="M31" s="107">
        <f t="shared" si="34"/>
        <v>0</v>
      </c>
      <c r="N31" s="104">
        <f>-M31*I31*10000</f>
        <v>0</v>
      </c>
      <c r="O31" s="67"/>
      <c r="P31" s="85" t="s">
        <v>116</v>
      </c>
      <c r="Q31" s="85">
        <v>-92</v>
      </c>
      <c r="R31" s="18">
        <f t="shared" si="35"/>
        <v>92</v>
      </c>
      <c r="S31" s="108">
        <v>-5.3040000000000003</v>
      </c>
      <c r="T31" s="107">
        <f>S31*-1</f>
        <v>5.3040000000000003</v>
      </c>
      <c r="U31" s="107">
        <f t="shared" si="31"/>
        <v>0</v>
      </c>
      <c r="V31" s="104">
        <f>-U31*R31*10000</f>
        <v>0</v>
      </c>
      <c r="W31" s="82">
        <f t="shared" si="36"/>
        <v>-330</v>
      </c>
      <c r="X31" s="147">
        <f>-T31-$T$29</f>
        <v>5.600000000000005E-2</v>
      </c>
      <c r="Y31" s="82"/>
      <c r="Z31" s="82"/>
      <c r="AA31" s="82"/>
      <c r="AB31" s="82"/>
      <c r="AC31" s="82">
        <f t="shared" si="30"/>
        <v>5.5250000000000004</v>
      </c>
      <c r="AD31" s="140">
        <f t="shared" si="29"/>
        <v>0</v>
      </c>
      <c r="AE31" s="82"/>
      <c r="AF31" s="82"/>
      <c r="AG31" s="82"/>
    </row>
    <row r="32" spans="1:67" x14ac:dyDescent="0.2">
      <c r="A32" s="94" t="s">
        <v>296</v>
      </c>
      <c r="B32" s="94"/>
      <c r="C32" s="94"/>
      <c r="D32" s="91"/>
      <c r="E32" s="92">
        <f>B32</f>
        <v>0</v>
      </c>
      <c r="F32" s="129">
        <f t="shared" si="37"/>
        <v>0</v>
      </c>
      <c r="H32" s="85" t="s">
        <v>300</v>
      </c>
      <c r="I32" s="85">
        <v>-30</v>
      </c>
      <c r="J32" s="18">
        <f t="shared" si="33"/>
        <v>30</v>
      </c>
      <c r="K32" s="108">
        <v>5.5739999999999998</v>
      </c>
      <c r="L32" s="107">
        <f t="shared" si="38"/>
        <v>-5.5739999999999998</v>
      </c>
      <c r="M32" s="107">
        <f t="shared" si="34"/>
        <v>0</v>
      </c>
      <c r="N32" s="104">
        <f>(M32*I32*10000)</f>
        <v>0</v>
      </c>
      <c r="O32" s="67"/>
      <c r="P32" s="85" t="s">
        <v>300</v>
      </c>
      <c r="Q32" s="85"/>
      <c r="R32" s="18">
        <f t="shared" si="35"/>
        <v>0</v>
      </c>
      <c r="S32" s="108"/>
      <c r="T32" s="107"/>
      <c r="U32" s="107"/>
      <c r="V32" s="104">
        <f t="shared" si="32"/>
        <v>0</v>
      </c>
      <c r="W32" s="82"/>
      <c r="X32" s="147"/>
      <c r="Y32" s="82"/>
      <c r="Z32" s="82"/>
      <c r="AA32" s="82"/>
      <c r="AB32" s="82"/>
      <c r="AC32" s="82">
        <f t="shared" si="30"/>
        <v>5.5250000000000004</v>
      </c>
      <c r="AD32" s="140">
        <f t="shared" ref="AD32:AD39" si="39">(AC32-AB32)*AA32*10000</f>
        <v>0</v>
      </c>
      <c r="AE32" s="82"/>
      <c r="AF32" s="82"/>
      <c r="AG32" s="82"/>
    </row>
    <row r="33" spans="1:33" x14ac:dyDescent="0.2">
      <c r="A33" s="94" t="s">
        <v>303</v>
      </c>
      <c r="B33" s="113"/>
      <c r="C33" s="94"/>
      <c r="D33" s="91"/>
      <c r="E33" s="92">
        <f>B33</f>
        <v>0</v>
      </c>
      <c r="F33" s="129">
        <f t="shared" si="37"/>
        <v>0</v>
      </c>
      <c r="H33" s="85" t="s">
        <v>340</v>
      </c>
      <c r="I33" s="85">
        <v>-30</v>
      </c>
      <c r="J33" s="18">
        <f t="shared" si="33"/>
        <v>30</v>
      </c>
      <c r="K33" s="108">
        <v>5.3040000000000003</v>
      </c>
      <c r="L33" s="107">
        <v>-5.28</v>
      </c>
      <c r="M33" s="107">
        <f t="shared" si="34"/>
        <v>2.4000000000000021E-2</v>
      </c>
      <c r="N33" s="104">
        <f>-(M33*I33*10000)</f>
        <v>7200.0000000000064</v>
      </c>
      <c r="O33" s="67"/>
      <c r="P33" s="85" t="s">
        <v>323</v>
      </c>
      <c r="Q33" s="85">
        <v>-60</v>
      </c>
      <c r="R33" s="18">
        <f t="shared" si="35"/>
        <v>60</v>
      </c>
      <c r="S33" s="108">
        <v>-5.3040000000000003</v>
      </c>
      <c r="T33" s="107">
        <f>S33*-1</f>
        <v>5.3040000000000003</v>
      </c>
      <c r="U33" s="107">
        <f t="shared" si="31"/>
        <v>0</v>
      </c>
      <c r="V33" s="104">
        <f>-U33*R33*10000</f>
        <v>0</v>
      </c>
      <c r="W33" s="82">
        <f t="shared" si="36"/>
        <v>-90</v>
      </c>
      <c r="X33" s="147">
        <f>-T33-$T$29</f>
        <v>5.600000000000005E-2</v>
      </c>
      <c r="Y33" s="82"/>
      <c r="Z33" s="82"/>
      <c r="AA33" s="82"/>
      <c r="AB33" s="82"/>
      <c r="AC33" s="82">
        <f t="shared" si="30"/>
        <v>5.5250000000000004</v>
      </c>
      <c r="AD33" s="140">
        <f t="shared" si="39"/>
        <v>0</v>
      </c>
      <c r="AE33" s="82"/>
      <c r="AF33" s="82"/>
      <c r="AG33" s="82"/>
    </row>
    <row r="34" spans="1:33" x14ac:dyDescent="0.2">
      <c r="A34" s="94" t="s">
        <v>304</v>
      </c>
      <c r="B34" s="113">
        <f>SUM(AY202)</f>
        <v>0</v>
      </c>
      <c r="C34" s="94"/>
      <c r="D34" s="91"/>
      <c r="E34" s="92"/>
      <c r="F34" s="129">
        <f t="shared" si="37"/>
        <v>0</v>
      </c>
      <c r="H34" s="85" t="s">
        <v>298</v>
      </c>
      <c r="I34" s="85">
        <v>150</v>
      </c>
      <c r="J34" s="18">
        <f t="shared" si="33"/>
        <v>-150</v>
      </c>
      <c r="K34" s="108">
        <v>-5.3140000000000001</v>
      </c>
      <c r="L34" s="107">
        <f t="shared" si="38"/>
        <v>5.3140000000000001</v>
      </c>
      <c r="M34" s="107">
        <f>K34+L34</f>
        <v>0</v>
      </c>
      <c r="N34" s="104">
        <f>M34*I34*10000</f>
        <v>0</v>
      </c>
      <c r="O34" s="67"/>
      <c r="P34" s="85" t="s">
        <v>298</v>
      </c>
      <c r="Q34" s="85"/>
      <c r="R34" s="18">
        <f t="shared" si="35"/>
        <v>0</v>
      </c>
      <c r="S34" s="108"/>
      <c r="T34" s="107"/>
      <c r="U34" s="107"/>
      <c r="V34" s="104">
        <f>U34*R34*10000</f>
        <v>0</v>
      </c>
      <c r="W34" s="82"/>
      <c r="X34" s="147"/>
      <c r="Y34" s="82"/>
      <c r="Z34" s="82"/>
      <c r="AA34" s="82"/>
      <c r="AB34" s="82"/>
      <c r="AC34" s="82">
        <f t="shared" si="30"/>
        <v>5.5250000000000004</v>
      </c>
      <c r="AD34" s="140">
        <f t="shared" si="39"/>
        <v>0</v>
      </c>
      <c r="AE34" s="82"/>
      <c r="AF34" s="82"/>
      <c r="AG34" s="82"/>
    </row>
    <row r="35" spans="1:33" x14ac:dyDescent="0.2">
      <c r="A35" s="94" t="s">
        <v>335</v>
      </c>
      <c r="B35" s="94"/>
      <c r="C35" s="94"/>
      <c r="D35" s="91"/>
      <c r="E35" s="92"/>
      <c r="F35" s="129">
        <f t="shared" si="37"/>
        <v>0</v>
      </c>
      <c r="H35" s="85" t="s">
        <v>301</v>
      </c>
      <c r="I35" s="85">
        <v>-20</v>
      </c>
      <c r="J35" s="18">
        <f t="shared" si="33"/>
        <v>20</v>
      </c>
      <c r="K35" s="108">
        <v>5.2939999999999996</v>
      </c>
      <c r="L35" s="107">
        <f t="shared" si="38"/>
        <v>-5.2939999999999996</v>
      </c>
      <c r="M35" s="107">
        <f t="shared" si="34"/>
        <v>0</v>
      </c>
      <c r="N35" s="104">
        <f>M35*J35*10000</f>
        <v>0</v>
      </c>
      <c r="O35" s="67"/>
      <c r="P35" s="85" t="s">
        <v>354</v>
      </c>
      <c r="Q35" s="85">
        <v>-71</v>
      </c>
      <c r="R35" s="18">
        <f t="shared" si="35"/>
        <v>71</v>
      </c>
      <c r="S35" s="108">
        <v>-5.2939999999999996</v>
      </c>
      <c r="T35" s="107">
        <f>S35*-1</f>
        <v>5.2939999999999996</v>
      </c>
      <c r="U35" s="107">
        <f>S35+T35</f>
        <v>0</v>
      </c>
      <c r="V35" s="104">
        <f>U35*R35*10000</f>
        <v>0</v>
      </c>
      <c r="W35" s="82">
        <f t="shared" si="36"/>
        <v>-91</v>
      </c>
      <c r="X35" s="147">
        <f>-T35-$T$29</f>
        <v>6.6000000000000725E-2</v>
      </c>
      <c r="Y35" s="82"/>
      <c r="Z35" s="82" t="s">
        <v>356</v>
      </c>
      <c r="AA35" s="82"/>
      <c r="AB35" s="82"/>
      <c r="AC35" s="82">
        <f>$H$1</f>
        <v>5.58</v>
      </c>
      <c r="AD35" s="140">
        <f t="shared" si="39"/>
        <v>0</v>
      </c>
      <c r="AE35" s="82"/>
      <c r="AF35" s="82"/>
      <c r="AG35" s="82"/>
    </row>
    <row r="36" spans="1:33" x14ac:dyDescent="0.2">
      <c r="A36" s="94" t="s">
        <v>43</v>
      </c>
      <c r="B36" s="105">
        <f>SUM(B28:B35)</f>
        <v>-8685.0000000004948</v>
      </c>
      <c r="C36" s="105"/>
      <c r="D36" s="98">
        <f>SUM(D28:D35)</f>
        <v>-11485.000000000502</v>
      </c>
      <c r="E36" s="130">
        <f>SUM(E28:E35)</f>
        <v>2800.0000000000073</v>
      </c>
      <c r="F36" s="99">
        <f>SUM(F28:F35)</f>
        <v>-8685.0000000004948</v>
      </c>
      <c r="H36" s="85" t="s">
        <v>94</v>
      </c>
      <c r="I36" s="85">
        <v>-60</v>
      </c>
      <c r="J36" s="18">
        <f t="shared" si="33"/>
        <v>60</v>
      </c>
      <c r="K36" s="108">
        <v>5.4039999999999999</v>
      </c>
      <c r="L36" s="107">
        <f t="shared" si="38"/>
        <v>-5.4039999999999999</v>
      </c>
      <c r="M36" s="107">
        <f t="shared" si="34"/>
        <v>0</v>
      </c>
      <c r="N36" s="104">
        <f>M36*I36*10000</f>
        <v>0</v>
      </c>
      <c r="O36" s="67"/>
      <c r="P36" s="85" t="s">
        <v>94</v>
      </c>
      <c r="Q36" s="85"/>
      <c r="R36" s="18">
        <f t="shared" si="35"/>
        <v>0</v>
      </c>
      <c r="S36" s="108"/>
      <c r="T36" s="107"/>
      <c r="U36" s="107"/>
      <c r="V36" s="104">
        <f>U36*R36*10000</f>
        <v>0</v>
      </c>
      <c r="W36" s="82"/>
      <c r="X36" s="147"/>
      <c r="Y36" s="82"/>
      <c r="Z36" s="82"/>
      <c r="AA36" s="82"/>
      <c r="AB36" s="82"/>
      <c r="AC36" s="82">
        <f>$H$1</f>
        <v>5.58</v>
      </c>
      <c r="AD36" s="140">
        <f t="shared" si="39"/>
        <v>0</v>
      </c>
      <c r="AE36" s="82"/>
      <c r="AF36" s="82"/>
      <c r="AG36" s="82"/>
    </row>
    <row r="37" spans="1:33" x14ac:dyDescent="0.2">
      <c r="A37" s="94"/>
      <c r="B37" s="94"/>
      <c r="C37" s="100"/>
      <c r="D37" s="92"/>
      <c r="E37" s="92"/>
      <c r="F37" s="92"/>
      <c r="H37" s="85" t="s">
        <v>124</v>
      </c>
      <c r="I37" s="85">
        <v>93</v>
      </c>
      <c r="J37" s="18">
        <f t="shared" si="33"/>
        <v>-93</v>
      </c>
      <c r="K37" s="108">
        <v>-5.31</v>
      </c>
      <c r="L37" s="107">
        <v>5.31</v>
      </c>
      <c r="M37" s="107">
        <f t="shared" si="34"/>
        <v>0</v>
      </c>
      <c r="N37" s="104">
        <f>-M37*J37*10000</f>
        <v>0</v>
      </c>
      <c r="O37" s="67"/>
      <c r="P37" s="85" t="s">
        <v>124</v>
      </c>
      <c r="Q37" s="85">
        <v>-29</v>
      </c>
      <c r="R37" s="18">
        <f t="shared" si="35"/>
        <v>29</v>
      </c>
      <c r="S37" s="108">
        <v>-5.31</v>
      </c>
      <c r="T37" s="107">
        <v>5.31</v>
      </c>
      <c r="U37" s="107">
        <f>S37+T37</f>
        <v>0</v>
      </c>
      <c r="V37" s="104">
        <f>-U37*R37*10000</f>
        <v>0</v>
      </c>
      <c r="W37" s="82">
        <f t="shared" si="36"/>
        <v>64</v>
      </c>
      <c r="X37" s="147">
        <f>-T37-$T$29</f>
        <v>5.0000000000000711E-2</v>
      </c>
      <c r="Y37" s="82"/>
      <c r="Z37" s="82"/>
      <c r="AA37" s="82"/>
      <c r="AB37" s="82"/>
      <c r="AC37" s="82">
        <f>$H$1</f>
        <v>5.58</v>
      </c>
      <c r="AD37" s="140">
        <f t="shared" si="39"/>
        <v>0</v>
      </c>
      <c r="AE37" s="82"/>
      <c r="AF37" s="82"/>
      <c r="AG37" s="82"/>
    </row>
    <row r="38" spans="1:33" x14ac:dyDescent="0.2">
      <c r="A38" s="94"/>
      <c r="B38" s="94"/>
      <c r="C38" s="100"/>
      <c r="D38" s="92" t="s">
        <v>43</v>
      </c>
      <c r="E38" s="92">
        <f>E36+D36</f>
        <v>-8685.0000000004948</v>
      </c>
      <c r="F38" s="92"/>
      <c r="H38" s="85" t="s">
        <v>125</v>
      </c>
      <c r="I38" s="85">
        <v>137</v>
      </c>
      <c r="J38" s="18">
        <f t="shared" si="33"/>
        <v>-137</v>
      </c>
      <c r="K38" s="108">
        <v>-5.27</v>
      </c>
      <c r="L38" s="107">
        <v>5.27</v>
      </c>
      <c r="M38" s="107">
        <f t="shared" si="34"/>
        <v>0</v>
      </c>
      <c r="N38" s="104">
        <f>M38*I38*10000</f>
        <v>0</v>
      </c>
      <c r="O38" s="67"/>
      <c r="P38" s="85" t="s">
        <v>125</v>
      </c>
      <c r="Q38" s="85"/>
      <c r="R38" s="18">
        <f t="shared" si="35"/>
        <v>0</v>
      </c>
      <c r="S38" s="108"/>
      <c r="T38" s="107"/>
      <c r="U38" s="107"/>
      <c r="V38" s="104">
        <f>U38*R38*10000</f>
        <v>0</v>
      </c>
      <c r="W38" s="82"/>
      <c r="X38" s="147"/>
      <c r="Y38" s="82"/>
      <c r="Z38" s="82" t="s">
        <v>357</v>
      </c>
      <c r="AA38" s="82"/>
      <c r="AB38" s="82"/>
      <c r="AC38" s="146">
        <f>$H$2</f>
        <v>5.633</v>
      </c>
      <c r="AD38" s="140">
        <f t="shared" si="39"/>
        <v>0</v>
      </c>
      <c r="AE38" s="82"/>
      <c r="AF38" s="82"/>
      <c r="AG38" s="82"/>
    </row>
    <row r="39" spans="1:33" x14ac:dyDescent="0.2">
      <c r="A39" s="94">
        <v>4.29</v>
      </c>
      <c r="B39" s="94"/>
      <c r="C39" s="100"/>
      <c r="D39" s="92"/>
      <c r="E39" s="92"/>
      <c r="F39" s="92"/>
      <c r="H39" s="85" t="s">
        <v>126</v>
      </c>
      <c r="I39" s="85">
        <v>-147</v>
      </c>
      <c r="J39" s="18">
        <f t="shared" si="33"/>
        <v>147</v>
      </c>
      <c r="K39" s="108">
        <v>5.3140000000000001</v>
      </c>
      <c r="L39" s="107">
        <f t="shared" si="38"/>
        <v>-5.3140000000000001</v>
      </c>
      <c r="M39" s="107">
        <f t="shared" si="34"/>
        <v>0</v>
      </c>
      <c r="N39" s="104">
        <f>M39*J39*10000</f>
        <v>0</v>
      </c>
      <c r="O39" s="67"/>
      <c r="P39" s="85" t="s">
        <v>126</v>
      </c>
      <c r="Q39" s="85">
        <v>45</v>
      </c>
      <c r="R39" s="18">
        <f t="shared" si="35"/>
        <v>-45</v>
      </c>
      <c r="S39" s="108">
        <v>5.3140000000000001</v>
      </c>
      <c r="T39" s="107">
        <f>S39*-1</f>
        <v>-5.3140000000000001</v>
      </c>
      <c r="U39" s="107">
        <f>S39+T39</f>
        <v>0</v>
      </c>
      <c r="V39" s="104">
        <f>-U39*R39*10000</f>
        <v>0</v>
      </c>
      <c r="W39" s="82">
        <f t="shared" si="36"/>
        <v>-102</v>
      </c>
      <c r="X39" s="147">
        <f>T39-$T$29</f>
        <v>4.6000000000000263E-2</v>
      </c>
      <c r="Y39" s="82"/>
      <c r="Z39" s="82"/>
      <c r="AA39" s="82"/>
      <c r="AB39" s="82"/>
      <c r="AC39" s="146">
        <f>$H$2</f>
        <v>5.633</v>
      </c>
      <c r="AD39" s="140">
        <f t="shared" si="39"/>
        <v>0</v>
      </c>
      <c r="AE39" s="82"/>
      <c r="AF39" s="82"/>
      <c r="AG39" s="82"/>
    </row>
    <row r="40" spans="1:33" x14ac:dyDescent="0.2">
      <c r="A40" s="77"/>
      <c r="B40" s="77"/>
      <c r="C40" s="80"/>
      <c r="D40" s="80"/>
      <c r="E40" s="81"/>
      <c r="F40" s="82"/>
      <c r="G40" s="82"/>
      <c r="I40" s="83"/>
      <c r="J40" s="84"/>
      <c r="K40" s="67"/>
      <c r="L40" s="67"/>
      <c r="M40" s="67"/>
      <c r="N40" s="67"/>
      <c r="O40" s="67"/>
      <c r="Q40" s="83"/>
      <c r="R40" s="84"/>
      <c r="S40" s="67"/>
      <c r="T40" s="107"/>
      <c r="U40" s="67"/>
      <c r="V40" s="67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x14ac:dyDescent="0.2">
      <c r="A41" s="77"/>
      <c r="B41" s="77"/>
      <c r="C41" s="80"/>
      <c r="D41" s="80"/>
      <c r="E41" s="81"/>
      <c r="F41" s="82"/>
      <c r="G41" s="82"/>
      <c r="H41" s="18" t="s">
        <v>43</v>
      </c>
      <c r="I41" s="83">
        <f>SUM(I27:I39)</f>
        <v>-566</v>
      </c>
      <c r="J41" s="84"/>
      <c r="K41" s="67"/>
      <c r="L41" s="67"/>
      <c r="M41" s="67" t="s">
        <v>43</v>
      </c>
      <c r="N41" s="67">
        <f>SUM(N27:N39)</f>
        <v>7200.0000000000064</v>
      </c>
      <c r="O41" s="67"/>
      <c r="P41" s="18" t="s">
        <v>43</v>
      </c>
      <c r="Q41" s="83">
        <f>SUM(Q27:Q39)</f>
        <v>-9</v>
      </c>
      <c r="R41" s="84"/>
      <c r="S41" s="67"/>
      <c r="T41" s="67"/>
      <c r="U41" s="67" t="s">
        <v>43</v>
      </c>
      <c r="V41" s="67">
        <f>SUM(V27:V39)</f>
        <v>0</v>
      </c>
      <c r="W41" s="67">
        <f>SUM(W27:W39)</f>
        <v>-772</v>
      </c>
      <c r="Y41" s="82"/>
      <c r="Z41" s="82" t="s">
        <v>358</v>
      </c>
      <c r="AA41" s="82">
        <f>-40.8-AA24-AA35</f>
        <v>3.1000000000000014</v>
      </c>
      <c r="AB41" s="82">
        <v>5.48</v>
      </c>
      <c r="AC41" s="146">
        <f>E2</f>
        <v>5.62</v>
      </c>
      <c r="AD41" s="138">
        <f>($AC$41-$AB$41)*AA41*10000</f>
        <v>4339.9999999999918</v>
      </c>
      <c r="AE41" s="82">
        <f>SUM(AD41:AD46)</f>
        <v>4339.9999999999918</v>
      </c>
      <c r="AF41" s="82"/>
      <c r="AG41" s="82"/>
    </row>
    <row r="42" spans="1:33" x14ac:dyDescent="0.2">
      <c r="A42" s="77"/>
      <c r="B42" s="77"/>
      <c r="C42" s="80"/>
      <c r="D42" s="80"/>
      <c r="E42" s="81"/>
      <c r="F42" s="82"/>
      <c r="G42" s="82"/>
      <c r="I42" s="83"/>
      <c r="J42" s="84"/>
      <c r="K42" s="67"/>
      <c r="L42" s="67"/>
      <c r="M42" s="67"/>
      <c r="N42" s="67"/>
      <c r="O42" s="67"/>
      <c r="P42" s="67"/>
      <c r="Q42" s="67"/>
      <c r="R42" s="67"/>
      <c r="S42" s="67"/>
      <c r="T42" s="40"/>
      <c r="V42" s="18">
        <f>V41/30</f>
        <v>0</v>
      </c>
      <c r="Y42" s="82"/>
      <c r="Z42" s="82"/>
      <c r="AA42" s="82"/>
      <c r="AB42" s="82"/>
      <c r="AC42" s="82">
        <f t="shared" ref="AC42:AC47" si="40">AC41</f>
        <v>5.62</v>
      </c>
      <c r="AD42" s="140">
        <f t="shared" ref="AD42:AD52" si="41">(AC42-AB42)*AA42*10000</f>
        <v>0</v>
      </c>
      <c r="AE42" s="82"/>
      <c r="AF42" s="82"/>
      <c r="AG42" s="82"/>
    </row>
    <row r="43" spans="1:33" x14ac:dyDescent="0.2">
      <c r="A43" s="77"/>
      <c r="B43" s="77"/>
      <c r="C43" s="80"/>
      <c r="D43" s="80"/>
      <c r="E43" s="81"/>
      <c r="F43" s="82"/>
      <c r="G43" s="82"/>
      <c r="I43" s="83"/>
      <c r="J43" s="84"/>
      <c r="K43" s="67"/>
      <c r="L43" s="67"/>
      <c r="M43" s="67"/>
      <c r="N43" s="67"/>
      <c r="O43" s="67"/>
      <c r="P43" s="67"/>
      <c r="Q43" s="67"/>
      <c r="R43" s="67"/>
      <c r="S43" s="67"/>
      <c r="T43" s="40"/>
      <c r="Y43" s="82"/>
      <c r="Z43" s="82"/>
      <c r="AA43" s="82"/>
      <c r="AB43" s="82"/>
      <c r="AC43" s="82">
        <f t="shared" si="40"/>
        <v>5.62</v>
      </c>
      <c r="AD43" s="140">
        <f t="shared" si="41"/>
        <v>0</v>
      </c>
      <c r="AE43" s="82"/>
      <c r="AF43" s="82"/>
      <c r="AG43" s="82"/>
    </row>
    <row r="44" spans="1:33" x14ac:dyDescent="0.2">
      <c r="B44" s="77"/>
      <c r="C44" s="80"/>
      <c r="D44" s="80"/>
      <c r="E44" s="81"/>
      <c r="F44" s="82"/>
      <c r="G44" s="82"/>
      <c r="N44" s="104"/>
      <c r="O44" s="104"/>
      <c r="P44" s="104"/>
      <c r="Q44" s="104"/>
      <c r="R44" s="104"/>
      <c r="S44" s="104"/>
      <c r="T44" s="82"/>
      <c r="U44" s="82"/>
      <c r="V44" s="82"/>
      <c r="Y44" s="82"/>
      <c r="Z44" s="82"/>
      <c r="AA44" s="82"/>
      <c r="AB44" s="82"/>
      <c r="AC44" s="82">
        <f t="shared" si="40"/>
        <v>5.62</v>
      </c>
      <c r="AD44" s="140">
        <f t="shared" si="41"/>
        <v>0</v>
      </c>
      <c r="AE44" s="82"/>
      <c r="AF44" s="82"/>
      <c r="AG44" s="82"/>
    </row>
    <row r="45" spans="1:33" x14ac:dyDescent="0.2">
      <c r="B45" s="77"/>
      <c r="C45" s="80"/>
      <c r="D45" s="80"/>
      <c r="E45" s="81"/>
      <c r="F45" s="82"/>
      <c r="G45" s="82"/>
      <c r="N45" s="104"/>
      <c r="O45" s="104"/>
      <c r="V45" s="104"/>
      <c r="Y45" s="82"/>
      <c r="Z45" s="82"/>
      <c r="AA45" s="82"/>
      <c r="AB45" s="82"/>
      <c r="AC45" s="82">
        <f t="shared" si="40"/>
        <v>5.62</v>
      </c>
      <c r="AD45" s="140">
        <f t="shared" si="41"/>
        <v>0</v>
      </c>
      <c r="AE45" s="82"/>
      <c r="AF45" s="82"/>
      <c r="AG45" s="82"/>
    </row>
    <row r="46" spans="1:33" x14ac:dyDescent="0.2">
      <c r="B46" s="77"/>
      <c r="C46" s="80"/>
      <c r="D46" s="80"/>
      <c r="E46" s="81"/>
      <c r="F46" s="82"/>
      <c r="G46" s="82"/>
      <c r="N46" s="104"/>
      <c r="O46" s="104"/>
      <c r="P46" s="81"/>
      <c r="S46" s="107"/>
      <c r="T46" s="107"/>
      <c r="U46" s="107"/>
      <c r="V46" s="104"/>
      <c r="Y46" s="82"/>
      <c r="Z46" s="82"/>
      <c r="AA46" s="82"/>
      <c r="AB46" s="82"/>
      <c r="AC46" s="82">
        <f t="shared" si="40"/>
        <v>5.62</v>
      </c>
      <c r="AD46" s="140">
        <f t="shared" si="41"/>
        <v>0</v>
      </c>
      <c r="AE46" s="82"/>
      <c r="AF46" s="82"/>
      <c r="AG46" s="82"/>
    </row>
    <row r="47" spans="1:33" x14ac:dyDescent="0.2">
      <c r="B47" s="77"/>
      <c r="C47" s="80"/>
      <c r="D47" s="80"/>
      <c r="E47" s="81"/>
      <c r="F47" s="82"/>
      <c r="G47" s="82"/>
      <c r="H47" s="81"/>
      <c r="K47" s="107"/>
      <c r="L47" s="107"/>
      <c r="M47" s="107"/>
      <c r="N47" s="104"/>
      <c r="O47" s="104"/>
      <c r="P47" s="81"/>
      <c r="S47" s="107"/>
      <c r="T47" s="107"/>
      <c r="U47" s="107"/>
      <c r="V47" s="104"/>
      <c r="AA47" s="109"/>
      <c r="AC47" s="82">
        <f t="shared" si="40"/>
        <v>5.62</v>
      </c>
      <c r="AD47" s="82">
        <f t="shared" si="41"/>
        <v>0</v>
      </c>
    </row>
    <row r="48" spans="1:33" x14ac:dyDescent="0.2">
      <c r="B48" s="77"/>
      <c r="C48" s="80"/>
      <c r="D48" s="80"/>
      <c r="E48" s="81"/>
      <c r="F48" s="82"/>
      <c r="G48" s="82"/>
      <c r="H48" s="81"/>
      <c r="K48" s="107"/>
      <c r="L48" s="107"/>
      <c r="M48" s="107"/>
      <c r="N48" s="104"/>
      <c r="O48" s="104"/>
      <c r="P48" s="85"/>
      <c r="S48" s="107"/>
      <c r="T48" s="107"/>
      <c r="U48" s="107"/>
      <c r="V48" s="104"/>
      <c r="AC48" s="18">
        <f>E2</f>
        <v>5.62</v>
      </c>
      <c r="AD48" s="138">
        <f t="shared" si="41"/>
        <v>0</v>
      </c>
      <c r="AE48" s="18">
        <f>SUM(AD48:AD50)</f>
        <v>0</v>
      </c>
    </row>
    <row r="49" spans="2:30" x14ac:dyDescent="0.2">
      <c r="B49" s="77"/>
      <c r="C49" s="80"/>
      <c r="D49" s="80"/>
      <c r="E49" s="81"/>
      <c r="F49" s="82"/>
      <c r="G49" s="82"/>
      <c r="H49" s="85"/>
      <c r="K49" s="107"/>
      <c r="L49" s="107"/>
      <c r="M49" s="107"/>
      <c r="N49" s="104"/>
      <c r="O49" s="104"/>
      <c r="P49" s="85"/>
      <c r="S49" s="107"/>
      <c r="T49" s="107"/>
      <c r="U49" s="107"/>
      <c r="V49" s="104"/>
      <c r="Z49" s="18" t="s">
        <v>305</v>
      </c>
      <c r="AC49" s="136">
        <f>$E$2</f>
        <v>5.62</v>
      </c>
      <c r="AD49" s="140">
        <f t="shared" si="41"/>
        <v>0</v>
      </c>
    </row>
    <row r="50" spans="2:30" x14ac:dyDescent="0.2">
      <c r="B50" s="77"/>
      <c r="C50" s="80"/>
      <c r="D50" s="80"/>
      <c r="E50" s="81"/>
      <c r="F50" s="82"/>
      <c r="G50" s="82"/>
      <c r="H50" s="85"/>
      <c r="K50" s="107"/>
      <c r="L50" s="107"/>
      <c r="M50" s="107"/>
      <c r="N50" s="104"/>
      <c r="O50" s="67"/>
      <c r="P50" s="85"/>
      <c r="Q50" s="85"/>
      <c r="S50" s="108"/>
      <c r="T50" s="108"/>
      <c r="U50" s="107"/>
      <c r="V50" s="104"/>
      <c r="AC50" s="136">
        <f>$E$2</f>
        <v>5.62</v>
      </c>
      <c r="AD50" s="140">
        <f t="shared" si="41"/>
        <v>0</v>
      </c>
    </row>
    <row r="51" spans="2:30" x14ac:dyDescent="0.2">
      <c r="B51" s="77"/>
      <c r="C51" s="80"/>
      <c r="D51" s="80"/>
      <c r="E51" s="81"/>
      <c r="F51" s="82"/>
      <c r="G51" s="82"/>
      <c r="H51" s="85"/>
      <c r="I51" s="85"/>
      <c r="K51" s="108"/>
      <c r="L51" s="108"/>
      <c r="M51" s="107"/>
      <c r="N51" s="104"/>
      <c r="O51" s="67"/>
      <c r="P51" s="85"/>
      <c r="Q51" s="85"/>
      <c r="S51" s="108"/>
      <c r="T51" s="108"/>
      <c r="U51" s="107"/>
      <c r="V51" s="104"/>
      <c r="AC51" s="136">
        <f>$E$2</f>
        <v>5.62</v>
      </c>
      <c r="AD51" s="140">
        <f t="shared" si="41"/>
        <v>0</v>
      </c>
    </row>
    <row r="52" spans="2:30" x14ac:dyDescent="0.2">
      <c r="B52" s="77"/>
      <c r="C52" s="80"/>
      <c r="D52" s="80"/>
      <c r="E52" s="81"/>
      <c r="F52" s="82"/>
      <c r="G52" s="82"/>
      <c r="H52" s="85"/>
      <c r="I52" s="85"/>
      <c r="K52" s="108"/>
      <c r="L52" s="108"/>
      <c r="M52" s="107"/>
      <c r="N52" s="104"/>
      <c r="O52" s="67"/>
      <c r="P52" s="85"/>
      <c r="Q52" s="85"/>
      <c r="S52" s="108"/>
      <c r="T52" s="108"/>
      <c r="U52" s="107"/>
      <c r="V52" s="104"/>
      <c r="AC52" s="136"/>
      <c r="AD52" s="140">
        <f t="shared" si="41"/>
        <v>0</v>
      </c>
    </row>
    <row r="53" spans="2:30" x14ac:dyDescent="0.2">
      <c r="B53" s="77"/>
      <c r="C53" s="80"/>
      <c r="D53" s="80"/>
      <c r="E53" s="81"/>
      <c r="F53" s="82"/>
      <c r="G53" s="82"/>
      <c r="H53" s="85"/>
      <c r="I53" s="85"/>
      <c r="K53" s="108"/>
      <c r="L53" s="108"/>
      <c r="M53" s="107"/>
      <c r="N53" s="104"/>
      <c r="O53" s="67"/>
      <c r="P53" s="85"/>
      <c r="Q53" s="85"/>
      <c r="S53" s="108"/>
      <c r="T53" s="108"/>
      <c r="U53" s="107"/>
      <c r="V53" s="104"/>
      <c r="Z53" s="18" t="s">
        <v>128</v>
      </c>
      <c r="AA53" s="110">
        <f>SUM(AA24:AA51)</f>
        <v>-40.799999999999997</v>
      </c>
    </row>
    <row r="54" spans="2:30" x14ac:dyDescent="0.2">
      <c r="B54" s="77"/>
      <c r="C54" s="80"/>
      <c r="D54" s="80"/>
      <c r="E54" s="81"/>
      <c r="F54" s="82"/>
      <c r="G54" s="82"/>
      <c r="H54" s="85"/>
      <c r="I54" s="85"/>
      <c r="K54" s="108"/>
      <c r="L54" s="108"/>
      <c r="M54" s="107"/>
      <c r="N54" s="104"/>
      <c r="O54" s="67"/>
      <c r="P54" s="85"/>
      <c r="Q54" s="85"/>
      <c r="S54" s="108"/>
      <c r="T54" s="108"/>
      <c r="U54" s="107"/>
      <c r="V54" s="104"/>
      <c r="Z54" s="18" t="s">
        <v>342</v>
      </c>
      <c r="AA54" s="109">
        <f>AA53+AA16</f>
        <v>12.899999999999999</v>
      </c>
    </row>
    <row r="55" spans="2:30" x14ac:dyDescent="0.2">
      <c r="B55" s="77"/>
      <c r="C55" s="80"/>
      <c r="D55" s="80"/>
      <c r="E55" s="81"/>
      <c r="F55" s="82"/>
      <c r="G55" s="82"/>
      <c r="H55" s="85"/>
      <c r="I55" s="85"/>
      <c r="K55" s="108"/>
      <c r="L55" s="108"/>
      <c r="M55" s="107"/>
      <c r="N55" s="104"/>
      <c r="O55" s="67"/>
      <c r="P55" s="85"/>
      <c r="Q55" s="85"/>
      <c r="S55" s="108"/>
      <c r="T55" s="108"/>
      <c r="U55" s="107"/>
      <c r="V55" s="104"/>
    </row>
    <row r="56" spans="2:30" x14ac:dyDescent="0.2">
      <c r="B56" s="77"/>
      <c r="C56" s="80"/>
      <c r="D56" s="80"/>
      <c r="E56" s="81"/>
      <c r="F56" s="82"/>
      <c r="G56" s="82"/>
      <c r="H56" s="85"/>
      <c r="I56" s="85"/>
      <c r="K56" s="108"/>
      <c r="L56" s="108"/>
      <c r="M56" s="107"/>
      <c r="N56" s="104"/>
      <c r="O56" s="67"/>
      <c r="P56" s="85"/>
      <c r="Q56" s="85"/>
      <c r="S56" s="108"/>
      <c r="T56" s="108"/>
      <c r="U56" s="107"/>
      <c r="V56" s="104"/>
    </row>
    <row r="57" spans="2:30" x14ac:dyDescent="0.2">
      <c r="B57" s="77"/>
      <c r="C57" s="80"/>
      <c r="D57" s="80"/>
      <c r="E57" s="81"/>
      <c r="F57" s="82"/>
      <c r="G57" s="82"/>
      <c r="H57" s="85"/>
      <c r="I57" s="85"/>
      <c r="K57" s="108"/>
      <c r="L57" s="108"/>
      <c r="M57" s="107"/>
      <c r="N57" s="104"/>
      <c r="O57" s="67"/>
      <c r="P57" s="85"/>
      <c r="Q57" s="85"/>
      <c r="S57" s="108"/>
      <c r="T57" s="108"/>
      <c r="U57" s="107"/>
      <c r="V57" s="104"/>
    </row>
    <row r="58" spans="2:30" x14ac:dyDescent="0.2">
      <c r="B58" s="53"/>
      <c r="C58" s="53"/>
      <c r="D58" s="53"/>
      <c r="E58" s="53"/>
      <c r="F58" s="40"/>
      <c r="G58" s="40"/>
      <c r="H58" s="85"/>
      <c r="I58" s="85"/>
      <c r="K58" s="108"/>
      <c r="L58" s="108"/>
      <c r="M58" s="107"/>
      <c r="N58" s="104"/>
      <c r="O58" s="67"/>
      <c r="P58" s="85"/>
      <c r="Q58" s="85"/>
      <c r="S58" s="108"/>
      <c r="T58" s="108"/>
      <c r="U58" s="107"/>
      <c r="V58" s="104"/>
    </row>
    <row r="59" spans="2:30" x14ac:dyDescent="0.2">
      <c r="B59" s="53"/>
      <c r="C59" s="53"/>
      <c r="D59" s="53"/>
      <c r="E59" s="53"/>
      <c r="F59" s="40"/>
      <c r="G59" s="40"/>
      <c r="H59" s="85"/>
      <c r="I59" s="85"/>
      <c r="K59" s="108"/>
      <c r="L59" s="108"/>
      <c r="M59" s="107"/>
      <c r="N59" s="104"/>
      <c r="O59" s="67"/>
      <c r="Q59" s="83"/>
      <c r="R59" s="84"/>
      <c r="S59" s="67"/>
      <c r="T59" s="67"/>
      <c r="U59" s="67"/>
      <c r="V59" s="67"/>
    </row>
    <row r="60" spans="2:30" x14ac:dyDescent="0.2">
      <c r="B60" s="40"/>
      <c r="C60" s="40"/>
      <c r="D60" s="40"/>
      <c r="E60" s="40"/>
      <c r="F60" s="40"/>
      <c r="G60" s="40"/>
      <c r="I60" s="83"/>
      <c r="J60" s="84"/>
      <c r="K60" s="67"/>
      <c r="L60" s="67"/>
      <c r="M60" s="67"/>
      <c r="N60" s="67"/>
      <c r="O60" s="67"/>
      <c r="Q60" s="83"/>
      <c r="R60" s="84"/>
      <c r="S60" s="67"/>
      <c r="T60" s="67"/>
      <c r="U60" s="67"/>
      <c r="V60" s="67"/>
    </row>
    <row r="61" spans="2:30" x14ac:dyDescent="0.2">
      <c r="B61" s="40"/>
      <c r="C61" s="40"/>
      <c r="D61" s="40"/>
      <c r="E61" s="40"/>
      <c r="F61" s="40"/>
      <c r="G61" s="40"/>
      <c r="I61" s="83"/>
      <c r="J61" s="84"/>
      <c r="K61" s="67"/>
      <c r="L61" s="67"/>
      <c r="M61" s="67"/>
      <c r="N61" s="67"/>
      <c r="O61" s="67"/>
      <c r="Q61" s="83"/>
      <c r="R61" s="84"/>
      <c r="S61" s="67"/>
      <c r="T61" s="67"/>
      <c r="U61" s="67"/>
      <c r="V61" s="67"/>
    </row>
    <row r="62" spans="2:30" x14ac:dyDescent="0.2">
      <c r="B62" s="40"/>
      <c r="C62" s="40"/>
      <c r="D62" s="40"/>
      <c r="E62" s="40"/>
      <c r="F62" s="40"/>
      <c r="G62" s="40"/>
      <c r="I62" s="83"/>
      <c r="J62" s="84"/>
      <c r="K62" s="67"/>
      <c r="L62" s="67"/>
      <c r="M62" s="67"/>
      <c r="N62" s="67"/>
      <c r="O62" s="67"/>
      <c r="P62" s="67"/>
      <c r="Q62" s="67"/>
      <c r="R62" s="67"/>
      <c r="S62" s="67"/>
      <c r="T62" s="40"/>
    </row>
    <row r="63" spans="2:30" x14ac:dyDescent="0.2">
      <c r="J63" s="40"/>
      <c r="K63" s="40"/>
      <c r="L63" s="40"/>
      <c r="M63" s="40"/>
      <c r="N63" s="40"/>
    </row>
    <row r="64" spans="2:30" x14ac:dyDescent="0.2">
      <c r="N64" s="104"/>
      <c r="O64" s="104"/>
      <c r="P64" s="104"/>
      <c r="Q64" s="104"/>
      <c r="R64" s="104"/>
      <c r="S64" s="104"/>
      <c r="T64" s="82"/>
      <c r="U64" s="82"/>
      <c r="V64" s="82"/>
    </row>
    <row r="65" spans="1:22" x14ac:dyDescent="0.2">
      <c r="H65" s="74"/>
      <c r="N65" s="104"/>
      <c r="O65" s="104"/>
      <c r="V65" s="104"/>
    </row>
    <row r="66" spans="1:22" x14ac:dyDescent="0.2">
      <c r="H66" s="81"/>
      <c r="K66" s="107"/>
      <c r="L66" s="107"/>
      <c r="M66" s="107"/>
      <c r="N66" s="104"/>
      <c r="O66" s="104"/>
      <c r="P66" s="81"/>
      <c r="S66" s="107"/>
      <c r="T66" s="107"/>
      <c r="U66" s="107"/>
      <c r="V66" s="104"/>
    </row>
    <row r="67" spans="1:22" x14ac:dyDescent="0.2">
      <c r="H67" s="81"/>
      <c r="K67" s="107"/>
      <c r="L67" s="107"/>
      <c r="M67" s="107"/>
      <c r="N67" s="104"/>
      <c r="O67" s="104"/>
      <c r="P67" s="81"/>
      <c r="S67" s="107"/>
      <c r="T67" s="107"/>
      <c r="U67" s="107"/>
      <c r="V67" s="104"/>
    </row>
    <row r="68" spans="1:22" x14ac:dyDescent="0.2">
      <c r="H68" s="85"/>
      <c r="K68" s="107"/>
      <c r="L68" s="107"/>
      <c r="M68" s="107"/>
      <c r="N68" s="104"/>
      <c r="O68" s="104"/>
      <c r="P68" s="85"/>
      <c r="S68" s="107"/>
      <c r="T68" s="107"/>
      <c r="U68" s="107"/>
      <c r="V68" s="104"/>
    </row>
    <row r="69" spans="1:22" x14ac:dyDescent="0.2">
      <c r="H69" s="85"/>
      <c r="K69" s="107"/>
      <c r="L69" s="107"/>
      <c r="M69" s="107"/>
      <c r="N69" s="104"/>
      <c r="O69" s="67"/>
      <c r="P69" s="85"/>
      <c r="S69" s="107"/>
      <c r="T69" s="107"/>
      <c r="U69" s="107"/>
      <c r="V69" s="104"/>
    </row>
    <row r="70" spans="1:22" x14ac:dyDescent="0.2">
      <c r="H70" s="85"/>
      <c r="I70" s="85"/>
      <c r="K70" s="108"/>
      <c r="L70" s="108"/>
      <c r="M70" s="107"/>
      <c r="N70" s="104"/>
      <c r="O70" s="67"/>
      <c r="P70" s="85"/>
      <c r="Q70" s="85"/>
      <c r="S70" s="108"/>
      <c r="T70" s="108"/>
      <c r="U70" s="107"/>
      <c r="V70" s="104"/>
    </row>
    <row r="71" spans="1:22" x14ac:dyDescent="0.2">
      <c r="H71" s="85"/>
      <c r="I71" s="85"/>
      <c r="K71" s="108"/>
      <c r="L71" s="108"/>
      <c r="M71" s="107"/>
      <c r="N71" s="104"/>
      <c r="O71" s="67"/>
      <c r="P71" s="85"/>
      <c r="Q71" s="85"/>
      <c r="S71" s="108"/>
      <c r="T71" s="108"/>
      <c r="U71" s="107"/>
      <c r="V71" s="104"/>
    </row>
    <row r="72" spans="1:22" x14ac:dyDescent="0.2">
      <c r="H72" s="85"/>
      <c r="I72" s="85"/>
      <c r="K72" s="108"/>
      <c r="L72" s="108"/>
      <c r="M72" s="107"/>
      <c r="N72" s="104"/>
      <c r="O72" s="67"/>
      <c r="P72" s="85"/>
      <c r="Q72" s="85"/>
      <c r="S72" s="108"/>
      <c r="T72" s="108"/>
      <c r="U72" s="107"/>
      <c r="V72" s="104"/>
    </row>
    <row r="73" spans="1:22" x14ac:dyDescent="0.2">
      <c r="H73" s="85"/>
      <c r="I73" s="85"/>
      <c r="K73" s="108"/>
      <c r="L73" s="108"/>
      <c r="M73" s="107"/>
      <c r="N73" s="104"/>
      <c r="O73" s="67"/>
      <c r="P73" s="85"/>
      <c r="Q73" s="85"/>
      <c r="S73" s="108"/>
      <c r="T73" s="108"/>
      <c r="U73" s="107"/>
      <c r="V73" s="104"/>
    </row>
    <row r="74" spans="1:22" x14ac:dyDescent="0.2">
      <c r="H74" s="85"/>
      <c r="I74" s="85"/>
      <c r="K74" s="108"/>
      <c r="L74" s="108"/>
      <c r="M74" s="107"/>
      <c r="N74" s="104"/>
      <c r="O74" s="67"/>
      <c r="P74" s="85"/>
      <c r="Q74" s="85"/>
      <c r="S74" s="108"/>
      <c r="T74" s="108"/>
      <c r="U74" s="107"/>
      <c r="V74" s="104"/>
    </row>
    <row r="75" spans="1:22" x14ac:dyDescent="0.2">
      <c r="H75" s="85"/>
      <c r="I75" s="85"/>
      <c r="K75" s="108"/>
      <c r="L75" s="108"/>
      <c r="M75" s="107"/>
      <c r="N75" s="104"/>
      <c r="O75" s="67"/>
      <c r="P75" s="85"/>
      <c r="Q75" s="85"/>
      <c r="S75" s="108"/>
      <c r="T75" s="108"/>
      <c r="U75" s="107"/>
      <c r="V75" s="104"/>
    </row>
    <row r="76" spans="1:22" x14ac:dyDescent="0.2">
      <c r="A76" s="123"/>
      <c r="H76" s="85"/>
      <c r="I76" s="85"/>
      <c r="K76" s="108"/>
      <c r="L76" s="108"/>
      <c r="M76" s="107"/>
      <c r="N76" s="104"/>
      <c r="O76" s="67"/>
      <c r="P76" s="85"/>
      <c r="Q76" s="85"/>
      <c r="S76" s="108"/>
      <c r="T76" s="108"/>
      <c r="U76" s="107"/>
      <c r="V76" s="104"/>
    </row>
    <row r="77" spans="1:22" x14ac:dyDescent="0.2">
      <c r="A77" s="123"/>
      <c r="H77" s="85"/>
      <c r="I77" s="85"/>
      <c r="K77" s="108"/>
      <c r="L77" s="108"/>
      <c r="M77" s="107"/>
      <c r="N77" s="104"/>
      <c r="O77" s="67"/>
      <c r="P77" s="85"/>
      <c r="Q77" s="85"/>
      <c r="S77" s="108"/>
      <c r="T77" s="108"/>
      <c r="U77" s="107"/>
      <c r="V77" s="104"/>
    </row>
    <row r="78" spans="1:22" x14ac:dyDescent="0.2">
      <c r="H78" s="85"/>
      <c r="I78" s="85"/>
      <c r="K78" s="108"/>
      <c r="L78" s="108"/>
      <c r="M78" s="107"/>
      <c r="N78" s="104"/>
      <c r="O78" s="67"/>
      <c r="P78" s="85"/>
      <c r="Q78" s="85"/>
      <c r="S78" s="108"/>
      <c r="T78" s="108"/>
      <c r="U78" s="107"/>
      <c r="V78" s="104"/>
    </row>
    <row r="79" spans="1:22" x14ac:dyDescent="0.2">
      <c r="I79" s="83"/>
      <c r="J79" s="84"/>
      <c r="K79" s="67"/>
      <c r="L79" s="67"/>
      <c r="M79" s="67"/>
      <c r="N79" s="67"/>
      <c r="O79" s="67"/>
      <c r="Q79" s="83"/>
      <c r="R79" s="84"/>
      <c r="S79" s="67"/>
      <c r="T79" s="67"/>
      <c r="U79" s="67"/>
      <c r="V79" s="67"/>
    </row>
    <row r="80" spans="1:22" x14ac:dyDescent="0.2">
      <c r="I80" s="83"/>
      <c r="J80" s="84"/>
      <c r="K80" s="67"/>
      <c r="L80" s="67"/>
      <c r="M80" s="67"/>
      <c r="N80" s="67"/>
      <c r="O80" s="67"/>
      <c r="Q80" s="83"/>
      <c r="R80" s="84"/>
      <c r="S80" s="67"/>
      <c r="T80" s="67"/>
      <c r="U80" s="67"/>
      <c r="V80" s="67"/>
    </row>
    <row r="81" spans="9:51" x14ac:dyDescent="0.2">
      <c r="I81" s="83"/>
      <c r="J81" s="84"/>
      <c r="K81" s="67"/>
      <c r="L81" s="67"/>
      <c r="M81" s="67"/>
      <c r="N81" s="67"/>
      <c r="O81" s="67"/>
      <c r="P81" s="67"/>
      <c r="Q81" s="67"/>
      <c r="R81" s="67"/>
      <c r="S81" s="67"/>
      <c r="T81" s="40"/>
    </row>
    <row r="82" spans="9:51" x14ac:dyDescent="0.2">
      <c r="J82" s="40"/>
      <c r="K82" s="40"/>
      <c r="L82" s="40"/>
      <c r="M82" s="40"/>
      <c r="N82" s="40"/>
    </row>
    <row r="83" spans="9:51" x14ac:dyDescent="0.2">
      <c r="J83" s="40"/>
      <c r="K83" s="40"/>
      <c r="L83" s="40"/>
      <c r="M83" s="40"/>
      <c r="N83" s="40"/>
    </row>
    <row r="84" spans="9:51" x14ac:dyDescent="0.2">
      <c r="J84" s="40"/>
      <c r="K84" s="40"/>
      <c r="L84" s="40"/>
      <c r="M84" s="40"/>
      <c r="N84" s="67"/>
      <c r="V84" s="81"/>
    </row>
    <row r="85" spans="9:51" x14ac:dyDescent="0.2">
      <c r="J85" s="40"/>
      <c r="K85" s="40"/>
      <c r="L85" s="40"/>
      <c r="M85" s="40"/>
      <c r="N85" s="40"/>
    </row>
    <row r="86" spans="9:51" x14ac:dyDescent="0.2">
      <c r="J86" s="40"/>
      <c r="K86" s="40"/>
      <c r="L86" s="40"/>
      <c r="M86" s="40"/>
      <c r="N86" s="40"/>
    </row>
    <row r="87" spans="9:51" x14ac:dyDescent="0.2">
      <c r="J87" s="40"/>
      <c r="K87" s="40"/>
      <c r="L87" s="40"/>
      <c r="M87" s="40"/>
      <c r="N87" s="40"/>
    </row>
    <row r="88" spans="9:51" x14ac:dyDescent="0.2">
      <c r="J88" s="40"/>
      <c r="K88" s="40"/>
      <c r="L88" s="40"/>
      <c r="M88" s="40"/>
      <c r="N88" s="40"/>
    </row>
    <row r="89" spans="9:51" x14ac:dyDescent="0.2">
      <c r="J89" s="40"/>
      <c r="K89" s="40"/>
      <c r="L89" s="40"/>
      <c r="M89" s="40"/>
      <c r="N89" s="40"/>
    </row>
    <row r="90" spans="9:51" x14ac:dyDescent="0.2">
      <c r="J90" s="40"/>
      <c r="K90" s="40"/>
      <c r="L90" s="40"/>
      <c r="M90" s="40"/>
      <c r="N90" s="40"/>
    </row>
    <row r="91" spans="9:51" x14ac:dyDescent="0.2">
      <c r="J91" s="40"/>
      <c r="K91" s="40"/>
      <c r="L91" s="40"/>
      <c r="M91" s="40"/>
      <c r="N91" s="40"/>
    </row>
    <row r="92" spans="9:51" x14ac:dyDescent="0.2">
      <c r="J92" s="40"/>
      <c r="K92" s="40"/>
      <c r="L92" s="40"/>
      <c r="M92" s="40"/>
      <c r="N92" s="40"/>
    </row>
    <row r="93" spans="9:51" x14ac:dyDescent="0.2">
      <c r="J93" s="40"/>
      <c r="K93" s="40"/>
      <c r="L93" s="40"/>
      <c r="M93" s="40"/>
      <c r="N93" s="40"/>
    </row>
    <row r="94" spans="9:51" x14ac:dyDescent="0.2">
      <c r="J94" s="40"/>
      <c r="K94" s="40"/>
      <c r="L94" s="40"/>
      <c r="M94" s="40"/>
      <c r="N94" s="40"/>
    </row>
    <row r="95" spans="9:51" x14ac:dyDescent="0.2">
      <c r="J95" s="40"/>
      <c r="K95" s="40"/>
      <c r="L95" s="40"/>
      <c r="M95" s="40"/>
      <c r="N95" s="40"/>
    </row>
    <row r="96" spans="9:51" x14ac:dyDescent="0.2">
      <c r="J96" s="40"/>
      <c r="K96" s="40"/>
      <c r="L96" s="40"/>
      <c r="M96" s="40"/>
      <c r="N96" s="40"/>
      <c r="AY96" s="18" t="s">
        <v>85</v>
      </c>
    </row>
    <row r="97" spans="1:54" x14ac:dyDescent="0.2">
      <c r="J97" s="40"/>
      <c r="K97" s="40"/>
      <c r="L97" s="40"/>
      <c r="M97" s="40"/>
      <c r="N97" s="40"/>
      <c r="AY97" s="18" t="s">
        <v>317</v>
      </c>
    </row>
    <row r="98" spans="1:54" x14ac:dyDescent="0.2">
      <c r="J98" s="40"/>
      <c r="K98" s="40"/>
      <c r="L98" s="40"/>
      <c r="M98" s="40"/>
      <c r="N98" s="40"/>
      <c r="AY98" s="96" t="s">
        <v>313</v>
      </c>
      <c r="AZ98" s="18" t="s">
        <v>315</v>
      </c>
      <c r="BA98" s="18" t="s">
        <v>318</v>
      </c>
    </row>
    <row r="99" spans="1:54" x14ac:dyDescent="0.2">
      <c r="A99" s="77" t="s">
        <v>310</v>
      </c>
      <c r="B99" s="82" t="s">
        <v>311</v>
      </c>
      <c r="C99" s="82"/>
      <c r="D99" s="82"/>
      <c r="E99" s="82"/>
      <c r="F99" s="82" t="s">
        <v>114</v>
      </c>
      <c r="G99" s="82"/>
      <c r="H99" s="82"/>
      <c r="I99" s="82"/>
      <c r="J99" s="82" t="s">
        <v>115</v>
      </c>
      <c r="K99" s="82"/>
      <c r="L99" s="82"/>
      <c r="M99" s="82"/>
      <c r="N99" s="82" t="s">
        <v>116</v>
      </c>
      <c r="O99" s="82"/>
      <c r="P99" s="82"/>
      <c r="Q99" s="82"/>
      <c r="R99" s="82" t="s">
        <v>300</v>
      </c>
      <c r="S99" s="82"/>
      <c r="T99" s="82"/>
      <c r="U99" s="82"/>
      <c r="V99" s="82" t="s">
        <v>298</v>
      </c>
      <c r="W99" s="82"/>
      <c r="X99" s="82"/>
      <c r="Y99" s="82"/>
      <c r="Z99" s="82" t="s">
        <v>66</v>
      </c>
      <c r="AA99" s="82"/>
      <c r="AB99" s="82"/>
      <c r="AC99" s="82"/>
      <c r="AD99" s="82" t="s">
        <v>74</v>
      </c>
      <c r="AE99" s="82"/>
      <c r="AF99" s="82"/>
      <c r="AG99" s="82"/>
      <c r="AH99" s="82"/>
      <c r="AI99" s="82" t="s">
        <v>298</v>
      </c>
      <c r="AJ99" s="82"/>
      <c r="AK99" s="82"/>
      <c r="AL99" s="82"/>
      <c r="AM99" s="82"/>
      <c r="AN99" s="82" t="s">
        <v>319</v>
      </c>
      <c r="AO99" s="82"/>
      <c r="AP99" s="82"/>
      <c r="AQ99" s="82"/>
      <c r="AR99" s="82"/>
      <c r="AS99" s="82" t="s">
        <v>307</v>
      </c>
      <c r="AT99" s="82"/>
      <c r="AU99" s="82"/>
      <c r="AV99" s="82"/>
      <c r="AW99" s="82"/>
      <c r="AY99" s="96" t="s">
        <v>312</v>
      </c>
      <c r="AZ99" s="18" t="s">
        <v>316</v>
      </c>
    </row>
    <row r="100" spans="1:54" x14ac:dyDescent="0.2">
      <c r="A100" s="123">
        <v>36892</v>
      </c>
      <c r="B100" s="18">
        <v>-43</v>
      </c>
      <c r="C100" s="18">
        <v>9.9</v>
      </c>
      <c r="D100" s="18">
        <v>-10.53</v>
      </c>
      <c r="E100" s="18">
        <f t="shared" ref="E100:E126" si="42">-(C100+D100)*B100*10000</f>
        <v>-270899.99999999959</v>
      </c>
      <c r="F100" s="18">
        <v>1</v>
      </c>
      <c r="G100" s="18">
        <v>-9.91</v>
      </c>
      <c r="H100" s="18">
        <v>10.115</v>
      </c>
      <c r="I100" s="18">
        <f t="shared" ref="I100:I129" si="43">(G100+H100)*F100*10000</f>
        <v>2050.0000000000009</v>
      </c>
      <c r="J100" s="40">
        <v>13.3</v>
      </c>
      <c r="K100" s="40">
        <v>-9.91</v>
      </c>
      <c r="L100" s="40">
        <v>10.255000000000001</v>
      </c>
      <c r="M100" s="18">
        <f t="shared" ref="M100:M123" si="44">(K100+L100)*J100*10000</f>
        <v>45885.000000000087</v>
      </c>
      <c r="N100" s="40">
        <v>15.3</v>
      </c>
      <c r="O100" s="18">
        <v>-9.9049999999999994</v>
      </c>
      <c r="P100" s="18">
        <v>10.039999999999999</v>
      </c>
      <c r="Q100" s="18">
        <f t="shared" ref="Q100:Q129" si="45">(O100+P100)*N100*10000</f>
        <v>20654.999999999971</v>
      </c>
      <c r="Z100" s="18">
        <v>10.5</v>
      </c>
      <c r="AA100" s="18">
        <v>-9.8979999999999997</v>
      </c>
      <c r="AB100" s="18">
        <v>10.315</v>
      </c>
      <c r="AC100" s="18">
        <f t="shared" ref="AC100:AC129" si="46">(AA100+AB100)*Z100*10000</f>
        <v>43784.999999999978</v>
      </c>
      <c r="AD100" s="18">
        <v>4.5</v>
      </c>
      <c r="AE100" s="18">
        <v>-9.84</v>
      </c>
      <c r="AF100" s="18">
        <v>10.33</v>
      </c>
      <c r="AG100" s="18">
        <f t="shared" ref="AG100:AG117" si="47">(AE100+AF100)*AD100*10000</f>
        <v>22050.000000000011</v>
      </c>
      <c r="AY100" s="18">
        <f t="shared" ref="AY100:AY107" si="48">SUM(E100+I100+M100+Q100+U100+Y100+AC100+AH100+AM100+AR100+AV100+AG100)</f>
        <v>-136474.99999999956</v>
      </c>
    </row>
    <row r="101" spans="1:54" x14ac:dyDescent="0.2">
      <c r="A101" s="123">
        <v>36893</v>
      </c>
      <c r="B101" s="18">
        <v>-43</v>
      </c>
      <c r="C101" s="18">
        <v>9.9</v>
      </c>
      <c r="D101" s="18">
        <v>-10.53</v>
      </c>
      <c r="E101" s="18">
        <f t="shared" si="42"/>
        <v>-270899.99999999959</v>
      </c>
      <c r="F101" s="18">
        <v>1</v>
      </c>
      <c r="G101" s="18">
        <v>-9.91</v>
      </c>
      <c r="H101" s="18">
        <v>10.115</v>
      </c>
      <c r="I101" s="18">
        <f t="shared" si="43"/>
        <v>2050.0000000000009</v>
      </c>
      <c r="J101" s="40">
        <v>13.3</v>
      </c>
      <c r="K101" s="40">
        <v>-9.91</v>
      </c>
      <c r="L101" s="40">
        <v>10.255000000000001</v>
      </c>
      <c r="M101" s="18">
        <f t="shared" si="44"/>
        <v>45885.000000000087</v>
      </c>
      <c r="N101" s="40">
        <v>15.3</v>
      </c>
      <c r="O101" s="18">
        <v>-9.9049999999999994</v>
      </c>
      <c r="P101" s="18">
        <v>10.039999999999999</v>
      </c>
      <c r="Q101" s="18">
        <f t="shared" si="45"/>
        <v>20654.999999999971</v>
      </c>
      <c r="Z101" s="18">
        <v>10.5</v>
      </c>
      <c r="AA101" s="18">
        <v>-9.8979999999999997</v>
      </c>
      <c r="AB101" s="18">
        <v>10.315</v>
      </c>
      <c r="AC101" s="18">
        <f t="shared" si="46"/>
        <v>43784.999999999978</v>
      </c>
      <c r="AD101" s="18">
        <v>4.5</v>
      </c>
      <c r="AE101" s="18">
        <v>-9.84</v>
      </c>
      <c r="AF101" s="18">
        <v>10.33</v>
      </c>
      <c r="AG101" s="18">
        <f t="shared" si="47"/>
        <v>22050.000000000011</v>
      </c>
      <c r="AY101" s="18">
        <f t="shared" si="48"/>
        <v>-136474.99999999956</v>
      </c>
    </row>
    <row r="102" spans="1:54" x14ac:dyDescent="0.2">
      <c r="A102" s="123">
        <v>36894</v>
      </c>
      <c r="B102" s="18">
        <v>-44</v>
      </c>
      <c r="C102" s="18">
        <v>9.5850000000000009</v>
      </c>
      <c r="D102" s="18">
        <v>-9.76</v>
      </c>
      <c r="E102" s="18">
        <f t="shared" si="42"/>
        <v>-76999.999999999534</v>
      </c>
      <c r="F102" s="18">
        <v>1.5</v>
      </c>
      <c r="G102" s="18">
        <v>-9.43</v>
      </c>
      <c r="H102" s="18">
        <v>9.4499999999999993</v>
      </c>
      <c r="I102" s="18">
        <f t="shared" si="43"/>
        <v>299.99999999999363</v>
      </c>
      <c r="J102" s="40">
        <v>14.7</v>
      </c>
      <c r="K102" s="40">
        <v>-9.1300000000000008</v>
      </c>
      <c r="L102" s="40">
        <v>9.31</v>
      </c>
      <c r="M102" s="18">
        <f t="shared" si="44"/>
        <v>26459.99999999996</v>
      </c>
      <c r="N102" s="40">
        <v>12.8</v>
      </c>
      <c r="O102" s="18">
        <v>-10.41</v>
      </c>
      <c r="P102" s="18">
        <v>9.6199999999999992</v>
      </c>
      <c r="Q102" s="18">
        <f t="shared" si="45"/>
        <v>-101120.00000000013</v>
      </c>
      <c r="Z102" s="18">
        <v>10</v>
      </c>
      <c r="AA102" s="18">
        <v>-9.07</v>
      </c>
      <c r="AB102" s="18">
        <v>9.0250000000000004</v>
      </c>
      <c r="AC102" s="18">
        <f t="shared" si="46"/>
        <v>-4499.9999999999927</v>
      </c>
      <c r="AD102" s="18">
        <v>4.5</v>
      </c>
      <c r="AE102" s="18">
        <v>-10.3</v>
      </c>
      <c r="AF102" s="18">
        <v>9.3450000000000006</v>
      </c>
      <c r="AG102" s="18">
        <f t="shared" si="47"/>
        <v>-42975</v>
      </c>
      <c r="AY102" s="18">
        <f t="shared" si="48"/>
        <v>-198834.99999999971</v>
      </c>
    </row>
    <row r="103" spans="1:54" x14ac:dyDescent="0.2">
      <c r="A103" s="123">
        <v>36895</v>
      </c>
      <c r="B103" s="18">
        <v>-43</v>
      </c>
      <c r="C103" s="18">
        <v>9.6150000000000002</v>
      </c>
      <c r="D103" s="18">
        <v>-9.6649999999999991</v>
      </c>
      <c r="E103" s="18">
        <f t="shared" si="42"/>
        <v>-21499.999999999542</v>
      </c>
      <c r="F103" s="18">
        <v>1.5</v>
      </c>
      <c r="G103" s="18">
        <v>-9.51</v>
      </c>
      <c r="H103" s="18">
        <v>9.5950000000000006</v>
      </c>
      <c r="I103" s="18">
        <f t="shared" si="43"/>
        <v>1275.0000000000127</v>
      </c>
      <c r="J103" s="40">
        <v>14.7</v>
      </c>
      <c r="K103" s="40">
        <v>-9.32</v>
      </c>
      <c r="L103" s="40">
        <v>9.3350000000000009</v>
      </c>
      <c r="M103" s="18">
        <f t="shared" si="44"/>
        <v>2205.0000000000837</v>
      </c>
      <c r="N103" s="40">
        <v>12.8</v>
      </c>
      <c r="O103" s="18">
        <v>-8.6999999999999993</v>
      </c>
      <c r="P103" s="18">
        <v>9.5150000000000006</v>
      </c>
      <c r="Q103" s="18">
        <f t="shared" si="45"/>
        <v>104320.00000000016</v>
      </c>
      <c r="Z103" s="18">
        <v>10</v>
      </c>
      <c r="AA103" s="18">
        <v>-9.2200000000000006</v>
      </c>
      <c r="AB103" s="18">
        <v>9.27</v>
      </c>
      <c r="AC103" s="18">
        <f t="shared" si="46"/>
        <v>4999.9999999998936</v>
      </c>
      <c r="AD103" s="18">
        <v>4.5</v>
      </c>
      <c r="AE103" s="18">
        <v>-8.5399999999999991</v>
      </c>
      <c r="AF103" s="18">
        <v>9.3949999999999996</v>
      </c>
      <c r="AG103" s="18">
        <f t="shared" si="47"/>
        <v>38475.000000000022</v>
      </c>
      <c r="AY103" s="18">
        <f t="shared" si="48"/>
        <v>129775.00000000064</v>
      </c>
      <c r="AZ103" s="18">
        <v>-198460</v>
      </c>
      <c r="BA103" s="18">
        <f>AY103-AZ103</f>
        <v>328235.00000000064</v>
      </c>
    </row>
    <row r="104" spans="1:54" x14ac:dyDescent="0.2">
      <c r="A104" s="123">
        <v>36896</v>
      </c>
      <c r="B104" s="18">
        <v>-39.5</v>
      </c>
      <c r="C104" s="18">
        <v>-9.42</v>
      </c>
      <c r="D104" s="18">
        <v>9.4049999999999994</v>
      </c>
      <c r="E104" s="18">
        <f t="shared" si="42"/>
        <v>-5925.0000000002246</v>
      </c>
      <c r="F104" s="18">
        <v>-0.5</v>
      </c>
      <c r="G104" s="18">
        <v>-8.56</v>
      </c>
      <c r="H104" s="18">
        <v>9.3000000000000007</v>
      </c>
      <c r="I104" s="18">
        <f t="shared" si="43"/>
        <v>-3700.0000000000009</v>
      </c>
      <c r="J104" s="40">
        <v>14.7</v>
      </c>
      <c r="K104" s="40">
        <v>-8.56</v>
      </c>
      <c r="L104" s="40">
        <v>9.1549999999999994</v>
      </c>
      <c r="M104" s="18">
        <f t="shared" si="44"/>
        <v>87464.99999999984</v>
      </c>
      <c r="N104" s="40">
        <v>12.8</v>
      </c>
      <c r="O104" s="18">
        <v>-8.56</v>
      </c>
      <c r="P104" s="18">
        <v>9.27</v>
      </c>
      <c r="Q104" s="18">
        <f t="shared" si="45"/>
        <v>90879.999999999884</v>
      </c>
      <c r="Z104" s="18">
        <v>10</v>
      </c>
      <c r="AA104" s="18">
        <v>-8.5500000000000007</v>
      </c>
      <c r="AB104" s="18">
        <v>9.0649999999999995</v>
      </c>
      <c r="AC104" s="18">
        <f t="shared" si="46"/>
        <v>51499.999999999876</v>
      </c>
      <c r="AD104" s="18">
        <v>4.5</v>
      </c>
      <c r="AE104" s="18">
        <v>-8.4499999999999993</v>
      </c>
      <c r="AF104" s="18">
        <v>9.23</v>
      </c>
      <c r="AG104" s="18">
        <f t="shared" si="47"/>
        <v>35100.000000000051</v>
      </c>
      <c r="AN104" s="18">
        <v>1</v>
      </c>
      <c r="AY104" s="18">
        <f t="shared" si="48"/>
        <v>255319.99999999945</v>
      </c>
      <c r="AZ104" s="18">
        <v>-311850</v>
      </c>
      <c r="BA104" s="18">
        <f>AY104-AZ104</f>
        <v>567169.99999999942</v>
      </c>
      <c r="BB104" s="18">
        <v>267320</v>
      </c>
    </row>
    <row r="105" spans="1:54" x14ac:dyDescent="0.2">
      <c r="A105" s="123">
        <v>36897</v>
      </c>
      <c r="B105" s="18">
        <v>-39</v>
      </c>
      <c r="C105" s="18">
        <v>9.8149999999999995</v>
      </c>
      <c r="D105" s="18">
        <v>-9.8249999999999993</v>
      </c>
      <c r="E105" s="18">
        <f t="shared" si="42"/>
        <v>-3899.9999999999168</v>
      </c>
      <c r="F105" s="18">
        <v>-1</v>
      </c>
      <c r="G105" s="18">
        <v>-9.66</v>
      </c>
      <c r="H105" s="18">
        <v>9.6750000000000007</v>
      </c>
      <c r="I105" s="18">
        <f t="shared" si="43"/>
        <v>-150.00000000000568</v>
      </c>
      <c r="J105" s="18">
        <v>14.7</v>
      </c>
      <c r="K105" s="18">
        <v>-9.48</v>
      </c>
      <c r="L105" s="18">
        <v>9.5</v>
      </c>
      <c r="M105" s="18">
        <f t="shared" si="44"/>
        <v>2939.9999999999372</v>
      </c>
      <c r="N105" s="18">
        <v>12.8</v>
      </c>
      <c r="O105" s="18">
        <v>-9.48</v>
      </c>
      <c r="P105" s="18">
        <v>9.6649999999999991</v>
      </c>
      <c r="Q105" s="18">
        <f t="shared" si="45"/>
        <v>23679.99999999984</v>
      </c>
      <c r="Z105" s="18">
        <v>10</v>
      </c>
      <c r="AA105" s="18">
        <v>-9.43</v>
      </c>
      <c r="AB105" s="18">
        <v>9.4</v>
      </c>
      <c r="AC105" s="18">
        <f t="shared" si="46"/>
        <v>-2999.9999999999359</v>
      </c>
      <c r="AD105" s="18">
        <v>4.5</v>
      </c>
      <c r="AE105" s="18">
        <v>-9.32</v>
      </c>
      <c r="AF105" s="18">
        <v>9.41</v>
      </c>
      <c r="AG105" s="18">
        <f t="shared" si="47"/>
        <v>4049.9999999999936</v>
      </c>
      <c r="AI105" s="18">
        <v>-1.5</v>
      </c>
      <c r="AJ105" s="18">
        <v>9.2750000000000004</v>
      </c>
      <c r="AK105" s="18">
        <v>-9.32</v>
      </c>
      <c r="AL105" s="18">
        <f>(AJ105+AK105)*AI105*10000</f>
        <v>674.99999999999898</v>
      </c>
      <c r="AN105" s="18">
        <v>1</v>
      </c>
      <c r="AO105" s="18">
        <v>-9.89</v>
      </c>
      <c r="AP105" s="18">
        <v>9.8800000000000008</v>
      </c>
      <c r="AQ105" s="18">
        <f>(AO105+AP105)*AN105*10000</f>
        <v>-99.999999999997868</v>
      </c>
      <c r="AY105" s="18">
        <f t="shared" si="48"/>
        <v>23619.999999999913</v>
      </c>
      <c r="AZ105" s="18">
        <v>-101350</v>
      </c>
      <c r="BA105" s="18">
        <f>AY105-AZ105</f>
        <v>124969.99999999991</v>
      </c>
    </row>
    <row r="106" spans="1:54" x14ac:dyDescent="0.2">
      <c r="A106" s="123">
        <v>36898</v>
      </c>
      <c r="B106" s="18">
        <v>-39</v>
      </c>
      <c r="C106" s="18">
        <v>9.8149999999999995</v>
      </c>
      <c r="D106" s="18">
        <v>-9.8249999999999993</v>
      </c>
      <c r="E106" s="18">
        <f t="shared" si="42"/>
        <v>-3899.9999999999168</v>
      </c>
      <c r="F106" s="18">
        <v>-1</v>
      </c>
      <c r="G106" s="18">
        <v>-9.66</v>
      </c>
      <c r="H106" s="18">
        <v>9.6750000000000007</v>
      </c>
      <c r="I106" s="18">
        <f t="shared" si="43"/>
        <v>-150.00000000000568</v>
      </c>
      <c r="J106" s="18">
        <v>14.7</v>
      </c>
      <c r="K106" s="18">
        <v>-9.48</v>
      </c>
      <c r="L106" s="18">
        <v>9.5</v>
      </c>
      <c r="M106" s="18">
        <f t="shared" si="44"/>
        <v>2939.9999999999372</v>
      </c>
      <c r="N106" s="18">
        <v>12.8</v>
      </c>
      <c r="O106" s="18">
        <v>-9.48</v>
      </c>
      <c r="P106" s="18">
        <v>9.6649999999999991</v>
      </c>
      <c r="Q106" s="18">
        <f t="shared" si="45"/>
        <v>23679.99999999984</v>
      </c>
      <c r="Z106" s="18">
        <v>10</v>
      </c>
      <c r="AA106" s="18">
        <v>-9.43</v>
      </c>
      <c r="AB106" s="18">
        <v>9.4</v>
      </c>
      <c r="AC106" s="18">
        <f t="shared" si="46"/>
        <v>-2999.9999999999359</v>
      </c>
      <c r="AD106" s="18">
        <v>4.5</v>
      </c>
      <c r="AE106" s="18">
        <v>-9.32</v>
      </c>
      <c r="AF106" s="18">
        <v>9.41</v>
      </c>
      <c r="AG106" s="18">
        <f t="shared" si="47"/>
        <v>4049.9999999999936</v>
      </c>
      <c r="AI106" s="18">
        <v>-1.5</v>
      </c>
      <c r="AJ106" s="18">
        <v>9.2750000000000004</v>
      </c>
      <c r="AK106" s="18">
        <v>-9.32</v>
      </c>
      <c r="AL106" s="18">
        <f>(AJ106+AK106)*AI106*10000</f>
        <v>674.99999999999898</v>
      </c>
      <c r="AN106" s="18">
        <v>1</v>
      </c>
      <c r="AO106" s="18">
        <v>-9.89</v>
      </c>
      <c r="AP106" s="18">
        <v>9.8800000000000008</v>
      </c>
      <c r="AQ106" s="18">
        <f>(AO106+AP106)*AN106*10000</f>
        <v>-99.999999999997868</v>
      </c>
      <c r="AY106" s="18">
        <f t="shared" si="48"/>
        <v>23619.999999999913</v>
      </c>
      <c r="AZ106" s="18">
        <v>-101350</v>
      </c>
      <c r="BA106" s="18">
        <f>AY106-AZ106</f>
        <v>124969.99999999991</v>
      </c>
    </row>
    <row r="107" spans="1:54" x14ac:dyDescent="0.2">
      <c r="A107" s="123">
        <v>36899</v>
      </c>
      <c r="B107" s="18">
        <v>-39</v>
      </c>
      <c r="C107" s="18">
        <v>9.8149999999999995</v>
      </c>
      <c r="D107" s="18">
        <v>-9.8249999999999993</v>
      </c>
      <c r="E107" s="18">
        <f t="shared" si="42"/>
        <v>-3899.9999999999168</v>
      </c>
      <c r="F107" s="18">
        <v>-1</v>
      </c>
      <c r="G107" s="18">
        <v>-9.66</v>
      </c>
      <c r="H107" s="18">
        <v>9.6750000000000007</v>
      </c>
      <c r="I107" s="18">
        <f t="shared" si="43"/>
        <v>-150.00000000000568</v>
      </c>
      <c r="J107" s="18">
        <v>14.7</v>
      </c>
      <c r="K107" s="18">
        <v>-9.48</v>
      </c>
      <c r="L107" s="18">
        <v>9.5</v>
      </c>
      <c r="M107" s="18">
        <f t="shared" si="44"/>
        <v>2939.9999999999372</v>
      </c>
      <c r="N107" s="18">
        <v>12.8</v>
      </c>
      <c r="O107" s="18">
        <v>-9.48</v>
      </c>
      <c r="P107" s="18">
        <v>9.6649999999999991</v>
      </c>
      <c r="Q107" s="18">
        <f t="shared" si="45"/>
        <v>23679.99999999984</v>
      </c>
      <c r="Z107" s="18">
        <v>10</v>
      </c>
      <c r="AA107" s="18">
        <v>-9.43</v>
      </c>
      <c r="AB107" s="18">
        <v>9.4</v>
      </c>
      <c r="AC107" s="18">
        <f t="shared" si="46"/>
        <v>-2999.9999999999359</v>
      </c>
      <c r="AD107" s="18">
        <v>4.5</v>
      </c>
      <c r="AE107" s="18">
        <v>-9.32</v>
      </c>
      <c r="AF107" s="18">
        <v>9.41</v>
      </c>
      <c r="AG107" s="18">
        <f t="shared" si="47"/>
        <v>4049.9999999999936</v>
      </c>
      <c r="AI107" s="18">
        <v>-1.5</v>
      </c>
      <c r="AJ107" s="18">
        <v>9.2750000000000004</v>
      </c>
      <c r="AK107" s="18">
        <v>-9.32</v>
      </c>
      <c r="AL107" s="18">
        <f>(AJ107+AK107)*AI107*10000</f>
        <v>674.99999999999898</v>
      </c>
      <c r="AN107" s="18">
        <v>1</v>
      </c>
      <c r="AO107" s="18">
        <v>-9.89</v>
      </c>
      <c r="AP107" s="18">
        <v>9.8800000000000008</v>
      </c>
      <c r="AQ107" s="18">
        <f>(AO107+AP107)*AN107*10000</f>
        <v>-99.999999999997868</v>
      </c>
      <c r="AY107" s="18">
        <f t="shared" si="48"/>
        <v>23619.999999999913</v>
      </c>
      <c r="AZ107" s="18">
        <v>-101350</v>
      </c>
      <c r="BA107" s="18">
        <f>AY107-AZ107</f>
        <v>124969.99999999991</v>
      </c>
    </row>
    <row r="108" spans="1:54" x14ac:dyDescent="0.2">
      <c r="A108" s="123">
        <v>36900</v>
      </c>
      <c r="B108" s="18">
        <v>-37</v>
      </c>
      <c r="C108" s="18">
        <v>10.335000000000001</v>
      </c>
      <c r="D108" s="18">
        <v>-10.34</v>
      </c>
      <c r="E108" s="18">
        <f t="shared" si="42"/>
        <v>-1849.9999999996319</v>
      </c>
      <c r="F108" s="18">
        <v>-1</v>
      </c>
      <c r="G108" s="18">
        <v>-9.98</v>
      </c>
      <c r="H108" s="18">
        <v>10.24</v>
      </c>
      <c r="I108" s="18">
        <f t="shared" si="43"/>
        <v>-2599.9999999999977</v>
      </c>
      <c r="J108" s="18">
        <v>14.9</v>
      </c>
      <c r="K108" s="18">
        <v>-9.9499999999999993</v>
      </c>
      <c r="L108" s="18">
        <v>10.045</v>
      </c>
      <c r="M108" s="18">
        <f t="shared" si="44"/>
        <v>14155.000000000095</v>
      </c>
      <c r="N108" s="18">
        <v>12.8</v>
      </c>
      <c r="O108" s="18">
        <v>-9.98</v>
      </c>
      <c r="P108" s="18">
        <v>10.199999999999999</v>
      </c>
      <c r="Q108" s="18">
        <f t="shared" si="45"/>
        <v>28159.999999999854</v>
      </c>
      <c r="Z108" s="18">
        <v>11</v>
      </c>
      <c r="AA108" s="18">
        <v>-9.9</v>
      </c>
      <c r="AB108" s="18">
        <v>9.9550000000000001</v>
      </c>
      <c r="AC108" s="18">
        <f t="shared" si="46"/>
        <v>6049.9999999999691</v>
      </c>
      <c r="AD108" s="18">
        <v>4.5</v>
      </c>
      <c r="AE108" s="18">
        <v>-9.67</v>
      </c>
      <c r="AF108" s="18">
        <v>10.039999999999999</v>
      </c>
      <c r="AG108" s="18">
        <f t="shared" si="47"/>
        <v>16649.999999999964</v>
      </c>
      <c r="AN108" s="18">
        <v>1</v>
      </c>
      <c r="AO108" s="18">
        <v>-10.31</v>
      </c>
      <c r="AP108" s="18">
        <v>10.33</v>
      </c>
      <c r="AQ108" s="18">
        <f>(AO108+AP108)*AN108*10000</f>
        <v>199.99999999999574</v>
      </c>
      <c r="AY108" s="18">
        <f t="shared" ref="AY108:AY117" si="49">AQ108+AL107+AG108+AC108+Q108+M108+I108+E108</f>
        <v>61440.000000000255</v>
      </c>
    </row>
    <row r="109" spans="1:54" x14ac:dyDescent="0.2">
      <c r="A109" s="123">
        <v>36901</v>
      </c>
      <c r="B109" s="18">
        <v>-36</v>
      </c>
      <c r="C109" s="18">
        <v>9.9700000000000006</v>
      </c>
      <c r="D109" s="18">
        <v>-9.9649999999999999</v>
      </c>
      <c r="E109" s="18">
        <f t="shared" si="42"/>
        <v>1800.0000000002815</v>
      </c>
      <c r="F109" s="18">
        <v>-0.75</v>
      </c>
      <c r="G109" s="18">
        <v>-10.220000000000001</v>
      </c>
      <c r="H109" s="18">
        <v>9.8450000000000006</v>
      </c>
      <c r="I109" s="18">
        <f t="shared" si="43"/>
        <v>2812.5</v>
      </c>
      <c r="J109" s="18">
        <v>14.9</v>
      </c>
      <c r="K109" s="18">
        <v>-10.19</v>
      </c>
      <c r="L109" s="18">
        <v>9.7100000000000009</v>
      </c>
      <c r="M109" s="18">
        <f t="shared" si="44"/>
        <v>-71519.999999999796</v>
      </c>
      <c r="N109" s="18">
        <v>12.8</v>
      </c>
      <c r="O109" s="18">
        <v>-10.220000000000001</v>
      </c>
      <c r="P109" s="18">
        <v>9.8149999999999995</v>
      </c>
      <c r="Q109" s="18">
        <f t="shared" si="45"/>
        <v>-51840.000000000153</v>
      </c>
      <c r="Z109" s="18">
        <v>11.5</v>
      </c>
      <c r="AA109" s="18">
        <v>-10.14</v>
      </c>
      <c r="AB109" s="18">
        <v>9.69</v>
      </c>
      <c r="AC109" s="18">
        <f t="shared" si="46"/>
        <v>-51750.000000000124</v>
      </c>
      <c r="AD109" s="18">
        <v>4.5</v>
      </c>
      <c r="AE109" s="18">
        <v>-9.81</v>
      </c>
      <c r="AF109" s="18">
        <v>9.7149999999999999</v>
      </c>
      <c r="AG109" s="18">
        <f t="shared" si="47"/>
        <v>-4275.0000000000291</v>
      </c>
      <c r="AN109" s="18">
        <v>1</v>
      </c>
      <c r="AO109" s="18">
        <v>-9.9700000000000006</v>
      </c>
      <c r="AP109" s="18">
        <v>9.9649999999999999</v>
      </c>
      <c r="AQ109" s="18">
        <f>(AO109+AP109)*AN109*10000</f>
        <v>-50.000000000007816</v>
      </c>
      <c r="AY109" s="18">
        <f t="shared" si="49"/>
        <v>-174822.49999999983</v>
      </c>
    </row>
    <row r="110" spans="1:54" x14ac:dyDescent="0.2">
      <c r="A110" s="123">
        <v>36902</v>
      </c>
      <c r="B110" s="18">
        <v>-35</v>
      </c>
      <c r="C110" s="18">
        <v>9.89</v>
      </c>
      <c r="D110" s="18">
        <v>-9.9</v>
      </c>
      <c r="E110" s="18">
        <f t="shared" si="42"/>
        <v>-3499.9999999999254</v>
      </c>
      <c r="F110" s="18">
        <v>-0.25</v>
      </c>
      <c r="G110" s="18">
        <v>-9.84</v>
      </c>
      <c r="H110" s="18">
        <v>9.84</v>
      </c>
      <c r="I110" s="18">
        <f t="shared" si="43"/>
        <v>0</v>
      </c>
      <c r="J110" s="18">
        <v>14.2</v>
      </c>
      <c r="K110" s="18">
        <v>-9.73</v>
      </c>
      <c r="L110" s="18">
        <v>9.6950000000000003</v>
      </c>
      <c r="M110" s="18">
        <f t="shared" si="44"/>
        <v>-4970.00000000002</v>
      </c>
      <c r="N110" s="18">
        <v>12.8</v>
      </c>
      <c r="O110" s="18">
        <v>-10.16</v>
      </c>
      <c r="P110" s="18">
        <v>9.7149999999999999</v>
      </c>
      <c r="Q110" s="18">
        <f t="shared" si="45"/>
        <v>-56960.000000000044</v>
      </c>
      <c r="R110" s="18">
        <v>0.8</v>
      </c>
      <c r="S110" s="18">
        <v>-10.7</v>
      </c>
      <c r="T110" s="18">
        <v>10.14</v>
      </c>
      <c r="U110" s="18">
        <f t="shared" ref="U110:U129" si="50">(S110+T110)*R110*10000</f>
        <v>-4479.99999999999</v>
      </c>
      <c r="Z110" s="18">
        <v>10</v>
      </c>
      <c r="AA110" s="18">
        <v>-9.69</v>
      </c>
      <c r="AB110" s="18">
        <v>9.7100000000000009</v>
      </c>
      <c r="AC110" s="18">
        <f t="shared" si="46"/>
        <v>2000.0000000001351</v>
      </c>
      <c r="AD110" s="18">
        <v>4.5</v>
      </c>
      <c r="AE110" s="18">
        <v>-10</v>
      </c>
      <c r="AF110" s="18">
        <v>9.7650000000000006</v>
      </c>
      <c r="AG110" s="18">
        <f t="shared" si="47"/>
        <v>-10574.999999999975</v>
      </c>
      <c r="AY110" s="18">
        <f t="shared" si="49"/>
        <v>-74004.999999999825</v>
      </c>
    </row>
    <row r="111" spans="1:54" x14ac:dyDescent="0.2">
      <c r="A111" s="123">
        <v>36903</v>
      </c>
      <c r="B111" s="18">
        <v>-36.5</v>
      </c>
      <c r="C111" s="18">
        <v>8.98</v>
      </c>
      <c r="D111" s="18">
        <v>-8.9749999999999996</v>
      </c>
      <c r="E111" s="18">
        <f t="shared" si="42"/>
        <v>1825.0000000002854</v>
      </c>
      <c r="F111" s="18">
        <v>-0.25</v>
      </c>
      <c r="G111" s="18">
        <v>-8.9550000000000001</v>
      </c>
      <c r="H111" s="18">
        <v>8.8949999999999996</v>
      </c>
      <c r="I111" s="18">
        <f t="shared" si="43"/>
        <v>150.00000000000125</v>
      </c>
      <c r="J111" s="18">
        <v>14.2</v>
      </c>
      <c r="K111" s="18">
        <v>-8.84</v>
      </c>
      <c r="L111" s="18">
        <v>8.74</v>
      </c>
      <c r="M111" s="18">
        <f t="shared" si="44"/>
        <v>-14199.999999999949</v>
      </c>
      <c r="N111" s="18">
        <v>12.8</v>
      </c>
      <c r="O111" s="18">
        <v>-9.3000000000000007</v>
      </c>
      <c r="P111" s="18">
        <v>8.8049999999999997</v>
      </c>
      <c r="Q111" s="18">
        <f t="shared" si="45"/>
        <v>-63360.000000000131</v>
      </c>
      <c r="R111" s="18">
        <v>0.3</v>
      </c>
      <c r="S111" s="18">
        <v>-9.7899999999999991</v>
      </c>
      <c r="T111" s="18">
        <v>9.1999999999999993</v>
      </c>
      <c r="U111" s="18">
        <f t="shared" si="50"/>
        <v>-1769.9999999999995</v>
      </c>
      <c r="Z111" s="18">
        <v>9.1</v>
      </c>
      <c r="AA111" s="18">
        <v>-8.7799999999999994</v>
      </c>
      <c r="AB111" s="18">
        <v>8.77</v>
      </c>
      <c r="AC111" s="18">
        <f t="shared" si="46"/>
        <v>-909.99999999998056</v>
      </c>
      <c r="AD111" s="18">
        <v>4.5</v>
      </c>
      <c r="AE111" s="18">
        <v>-9.19</v>
      </c>
      <c r="AF111" s="18">
        <v>8.8149999999999995</v>
      </c>
      <c r="AG111" s="18">
        <f t="shared" si="47"/>
        <v>-16875</v>
      </c>
      <c r="AY111" s="18">
        <f t="shared" si="49"/>
        <v>-93369.999999999767</v>
      </c>
    </row>
    <row r="112" spans="1:54" x14ac:dyDescent="0.2">
      <c r="A112" s="123">
        <v>36904</v>
      </c>
      <c r="E112" s="18">
        <f t="shared" si="42"/>
        <v>0</v>
      </c>
      <c r="I112" s="18">
        <f t="shared" si="43"/>
        <v>0</v>
      </c>
      <c r="M112" s="18">
        <f t="shared" si="44"/>
        <v>0</v>
      </c>
      <c r="Q112" s="18">
        <f t="shared" si="45"/>
        <v>0</v>
      </c>
      <c r="U112" s="18">
        <f t="shared" si="50"/>
        <v>0</v>
      </c>
      <c r="AC112" s="18">
        <f t="shared" si="46"/>
        <v>0</v>
      </c>
      <c r="AG112" s="18">
        <f t="shared" si="47"/>
        <v>0</v>
      </c>
      <c r="AY112" s="18">
        <f t="shared" si="49"/>
        <v>0</v>
      </c>
    </row>
    <row r="113" spans="1:51" x14ac:dyDescent="0.2">
      <c r="A113" s="123">
        <v>36905</v>
      </c>
      <c r="E113" s="18">
        <f t="shared" si="42"/>
        <v>0</v>
      </c>
      <c r="I113" s="18">
        <f t="shared" si="43"/>
        <v>0</v>
      </c>
      <c r="M113" s="18">
        <f t="shared" si="44"/>
        <v>0</v>
      </c>
      <c r="Q113" s="18">
        <f t="shared" si="45"/>
        <v>0</v>
      </c>
      <c r="U113" s="18">
        <f t="shared" si="50"/>
        <v>0</v>
      </c>
      <c r="AC113" s="18">
        <f t="shared" si="46"/>
        <v>0</v>
      </c>
      <c r="AG113" s="18">
        <f t="shared" si="47"/>
        <v>0</v>
      </c>
      <c r="AY113" s="18">
        <f t="shared" si="49"/>
        <v>0</v>
      </c>
    </row>
    <row r="114" spans="1:51" x14ac:dyDescent="0.2">
      <c r="A114" s="123">
        <v>36906</v>
      </c>
      <c r="E114" s="18">
        <f t="shared" si="42"/>
        <v>0</v>
      </c>
      <c r="I114" s="18">
        <f t="shared" si="43"/>
        <v>0</v>
      </c>
      <c r="M114" s="18">
        <f t="shared" si="44"/>
        <v>0</v>
      </c>
      <c r="Q114" s="18">
        <f t="shared" si="45"/>
        <v>0</v>
      </c>
      <c r="U114" s="18">
        <f t="shared" si="50"/>
        <v>0</v>
      </c>
      <c r="AC114" s="18">
        <f t="shared" si="46"/>
        <v>0</v>
      </c>
      <c r="AG114" s="18">
        <f t="shared" si="47"/>
        <v>0</v>
      </c>
      <c r="AY114" s="18">
        <f t="shared" si="49"/>
        <v>0</v>
      </c>
    </row>
    <row r="115" spans="1:51" x14ac:dyDescent="0.2">
      <c r="A115" s="123">
        <v>36907</v>
      </c>
      <c r="E115" s="18">
        <f t="shared" si="42"/>
        <v>0</v>
      </c>
      <c r="I115" s="18">
        <f t="shared" si="43"/>
        <v>0</v>
      </c>
      <c r="M115" s="18">
        <f t="shared" si="44"/>
        <v>0</v>
      </c>
      <c r="Q115" s="18">
        <f t="shared" si="45"/>
        <v>0</v>
      </c>
      <c r="U115" s="18">
        <f t="shared" si="50"/>
        <v>0</v>
      </c>
      <c r="AC115" s="18">
        <f t="shared" si="46"/>
        <v>0</v>
      </c>
      <c r="AG115" s="18">
        <f t="shared" si="47"/>
        <v>0</v>
      </c>
      <c r="AY115" s="18">
        <f t="shared" si="49"/>
        <v>0</v>
      </c>
    </row>
    <row r="116" spans="1:51" x14ac:dyDescent="0.2">
      <c r="A116" s="123">
        <v>36908</v>
      </c>
      <c r="B116" s="18">
        <v>-37</v>
      </c>
      <c r="C116" s="18">
        <v>8.2100000000000009</v>
      </c>
      <c r="D116" s="18">
        <v>-8.19</v>
      </c>
      <c r="E116" s="18">
        <f t="shared" si="42"/>
        <v>7400.0000000004993</v>
      </c>
      <c r="F116" s="18">
        <v>-0.25</v>
      </c>
      <c r="G116" s="18">
        <v>8.09</v>
      </c>
      <c r="H116" s="18">
        <v>-8.07</v>
      </c>
      <c r="I116" s="18">
        <f t="shared" si="43"/>
        <v>-49.999999999998934</v>
      </c>
      <c r="J116" s="18">
        <v>12.7</v>
      </c>
      <c r="K116" s="18">
        <v>-8.0649999999999995</v>
      </c>
      <c r="L116" s="18">
        <v>8.0500000000000007</v>
      </c>
      <c r="M116" s="18">
        <f t="shared" si="44"/>
        <v>-1904.9999999998465</v>
      </c>
      <c r="N116" s="18">
        <v>12.8</v>
      </c>
      <c r="O116" s="18">
        <v>-8.73</v>
      </c>
      <c r="P116" s="18">
        <v>8.0050000000000008</v>
      </c>
      <c r="Q116" s="18">
        <f t="shared" si="45"/>
        <v>-92799.999999999956</v>
      </c>
      <c r="R116" s="18">
        <v>55</v>
      </c>
      <c r="S116" s="18">
        <v>-8.4079999999999995</v>
      </c>
      <c r="T116" s="18">
        <v>8.3350000000000009</v>
      </c>
      <c r="U116" s="18">
        <f t="shared" si="50"/>
        <v>-40149.999999999243</v>
      </c>
      <c r="Z116" s="18">
        <v>19</v>
      </c>
      <c r="AA116" s="18">
        <v>-8.09</v>
      </c>
      <c r="AB116" s="18">
        <v>8.06</v>
      </c>
      <c r="AC116" s="18">
        <f t="shared" si="46"/>
        <v>-5699.9999999998781</v>
      </c>
      <c r="AD116" s="18">
        <v>4.5</v>
      </c>
      <c r="AE116" s="18">
        <v>-8.7200000000000006</v>
      </c>
      <c r="AF116" s="18">
        <v>8.11</v>
      </c>
      <c r="AG116" s="18">
        <f t="shared" si="47"/>
        <v>-27450.000000000055</v>
      </c>
      <c r="AY116" s="18">
        <f t="shared" si="49"/>
        <v>-120504.99999999923</v>
      </c>
    </row>
    <row r="117" spans="1:51" x14ac:dyDescent="0.2">
      <c r="A117" s="123">
        <v>36909</v>
      </c>
      <c r="B117" s="18">
        <v>-37</v>
      </c>
      <c r="C117" s="18">
        <v>7.85</v>
      </c>
      <c r="D117" s="18">
        <v>-7.86</v>
      </c>
      <c r="E117" s="18">
        <f t="shared" si="42"/>
        <v>-3700.0000000002497</v>
      </c>
      <c r="F117" s="18">
        <v>-0.25</v>
      </c>
      <c r="G117" s="18">
        <v>7.7249999999999996</v>
      </c>
      <c r="H117" s="18">
        <v>-7.7050000000000001</v>
      </c>
      <c r="I117" s="18">
        <f t="shared" si="43"/>
        <v>-49.999999999998934</v>
      </c>
      <c r="J117" s="18">
        <v>12.7</v>
      </c>
      <c r="K117" s="18">
        <v>-7.72</v>
      </c>
      <c r="L117" s="18">
        <v>7.68</v>
      </c>
      <c r="M117" s="18">
        <f t="shared" si="44"/>
        <v>-5080.0000000000045</v>
      </c>
      <c r="N117" s="18">
        <v>12.8</v>
      </c>
      <c r="O117" s="18">
        <v>-8.2100000000000009</v>
      </c>
      <c r="P117" s="18">
        <v>7.6449999999999996</v>
      </c>
      <c r="Q117" s="18">
        <f t="shared" si="45"/>
        <v>-72320.000000000175</v>
      </c>
      <c r="R117" s="18">
        <v>55</v>
      </c>
      <c r="S117" s="18">
        <v>-7.9829999999999997</v>
      </c>
      <c r="T117" s="18">
        <v>7.97</v>
      </c>
      <c r="U117" s="18">
        <f t="shared" si="50"/>
        <v>-7149.9999999999454</v>
      </c>
      <c r="Z117" s="18">
        <v>19</v>
      </c>
      <c r="AA117" s="18">
        <v>-7.7</v>
      </c>
      <c r="AB117" s="18">
        <v>7.71</v>
      </c>
      <c r="AC117" s="18">
        <f t="shared" si="46"/>
        <v>1899.9999999999595</v>
      </c>
      <c r="AD117" s="18">
        <v>4.5</v>
      </c>
      <c r="AE117" s="18">
        <v>-8.1999999999999993</v>
      </c>
      <c r="AF117" s="18">
        <v>7.7549999999999999</v>
      </c>
      <c r="AG117" s="18">
        <f t="shared" si="47"/>
        <v>-20024.999999999975</v>
      </c>
      <c r="AY117" s="18">
        <f t="shared" si="49"/>
        <v>-99275.000000000437</v>
      </c>
    </row>
    <row r="118" spans="1:51" x14ac:dyDescent="0.2">
      <c r="A118" s="123">
        <v>36910</v>
      </c>
      <c r="B118" s="18">
        <v>-27</v>
      </c>
      <c r="C118" s="18">
        <v>7.07</v>
      </c>
      <c r="D118" s="18">
        <v>-7.0650000000000004</v>
      </c>
      <c r="E118" s="18">
        <f t="shared" si="42"/>
        <v>1349.9999999999711</v>
      </c>
      <c r="F118" s="18">
        <v>-0.25</v>
      </c>
      <c r="G118" s="18">
        <v>7</v>
      </c>
      <c r="H118" s="18">
        <v>-6.9950000000000001</v>
      </c>
      <c r="I118" s="18">
        <f t="shared" si="43"/>
        <v>-12.499999999999734</v>
      </c>
      <c r="J118" s="18">
        <v>5</v>
      </c>
      <c r="K118" s="18">
        <v>-7.0350000000000001</v>
      </c>
      <c r="L118" s="18">
        <v>6.9950000000000001</v>
      </c>
      <c r="M118" s="18">
        <f t="shared" si="44"/>
        <v>-2000.0000000000018</v>
      </c>
      <c r="N118" s="18">
        <v>12</v>
      </c>
      <c r="O118" s="18">
        <v>-6.9240000000000004</v>
      </c>
      <c r="P118" s="18">
        <v>6.89</v>
      </c>
      <c r="Q118" s="18">
        <f t="shared" si="45"/>
        <v>-4080.0000000000837</v>
      </c>
      <c r="R118" s="18">
        <v>55</v>
      </c>
      <c r="S118" s="18">
        <v>-7.3280000000000003</v>
      </c>
      <c r="T118" s="18">
        <v>7.3150000000000004</v>
      </c>
      <c r="U118" s="18">
        <f t="shared" si="50"/>
        <v>-7149.9999999999454</v>
      </c>
      <c r="Z118" s="18">
        <v>19</v>
      </c>
      <c r="AA118" s="18">
        <v>-7.085</v>
      </c>
      <c r="AB118" s="18">
        <v>7.02</v>
      </c>
      <c r="AC118" s="18">
        <f t="shared" si="46"/>
        <v>-12350.000000000075</v>
      </c>
      <c r="AD118" s="18">
        <v>4.5</v>
      </c>
      <c r="AE118" s="18">
        <v>-7.1280000000000001</v>
      </c>
      <c r="AF118" s="18">
        <v>7.1050000000000004</v>
      </c>
      <c r="AG118" s="18">
        <f t="shared" ref="AG118:AG129" si="51">(AE118+AF118)*AD118*10000</f>
        <v>-1034.9999999999859</v>
      </c>
      <c r="AY118" s="18">
        <f t="shared" ref="AY118:AY123" si="52">AQ118+AL117+AG118+AC118+Q118+M118+I118+E118</f>
        <v>-18127.500000000175</v>
      </c>
    </row>
    <row r="119" spans="1:51" x14ac:dyDescent="0.2">
      <c r="A119" s="123">
        <v>36911</v>
      </c>
      <c r="B119" s="18">
        <v>-22.6</v>
      </c>
      <c r="C119" s="18">
        <v>7.5750000000000002</v>
      </c>
      <c r="D119" s="18">
        <v>-7.5750000000000002</v>
      </c>
      <c r="E119" s="18">
        <f t="shared" si="42"/>
        <v>0</v>
      </c>
      <c r="F119" s="18">
        <v>-0.25</v>
      </c>
      <c r="G119" s="18">
        <v>7.49</v>
      </c>
      <c r="H119" s="18">
        <v>-7.47</v>
      </c>
      <c r="I119" s="18">
        <f t="shared" si="43"/>
        <v>-50.000000000001151</v>
      </c>
      <c r="J119" s="18">
        <v>4.2</v>
      </c>
      <c r="K119" s="18">
        <v>-7.46</v>
      </c>
      <c r="L119" s="18">
        <v>7.44</v>
      </c>
      <c r="M119" s="18">
        <f t="shared" si="44"/>
        <v>-839.99999999998215</v>
      </c>
      <c r="N119" s="18">
        <v>12</v>
      </c>
      <c r="O119" s="18">
        <v>-7.08</v>
      </c>
      <c r="P119" s="18">
        <v>7.3550000000000004</v>
      </c>
      <c r="Q119" s="18">
        <f t="shared" si="45"/>
        <v>33000.000000000044</v>
      </c>
      <c r="R119" s="18">
        <v>9.9</v>
      </c>
      <c r="S119" s="18">
        <v>-7.7880000000000003</v>
      </c>
      <c r="T119" s="18">
        <v>7.7350000000000003</v>
      </c>
      <c r="U119" s="18">
        <f t="shared" si="50"/>
        <v>-5246.9999999999936</v>
      </c>
      <c r="Z119" s="18">
        <v>9</v>
      </c>
      <c r="AA119" s="18">
        <v>-7.4249999999999998</v>
      </c>
      <c r="AB119" s="18">
        <v>7.415</v>
      </c>
      <c r="AC119" s="18">
        <f t="shared" si="46"/>
        <v>-899.99999999998079</v>
      </c>
      <c r="AD119" s="18">
        <v>4.5</v>
      </c>
      <c r="AE119" s="18">
        <v>-7.07</v>
      </c>
      <c r="AF119" s="18">
        <v>7.4850000000000003</v>
      </c>
      <c r="AG119" s="18">
        <f t="shared" si="51"/>
        <v>18675</v>
      </c>
      <c r="AY119" s="18">
        <f t="shared" si="52"/>
        <v>49885.000000000073</v>
      </c>
    </row>
    <row r="120" spans="1:51" x14ac:dyDescent="0.2">
      <c r="A120" s="123">
        <v>36912</v>
      </c>
      <c r="B120" s="18">
        <v>-22.6</v>
      </c>
      <c r="C120" s="18">
        <v>7.5750000000000002</v>
      </c>
      <c r="D120" s="18">
        <v>-7.5750000000000002</v>
      </c>
      <c r="E120" s="18">
        <f t="shared" si="42"/>
        <v>0</v>
      </c>
      <c r="F120" s="18">
        <v>-0.25</v>
      </c>
      <c r="G120" s="18">
        <v>7.49</v>
      </c>
      <c r="H120" s="18">
        <v>-7.47</v>
      </c>
      <c r="I120" s="18">
        <f t="shared" si="43"/>
        <v>-50.000000000001151</v>
      </c>
      <c r="J120" s="18">
        <v>4.2</v>
      </c>
      <c r="K120" s="18">
        <v>-7.46</v>
      </c>
      <c r="L120" s="18">
        <v>7.44</v>
      </c>
      <c r="M120" s="18">
        <f t="shared" si="44"/>
        <v>-839.99999999998215</v>
      </c>
      <c r="N120" s="18">
        <v>12</v>
      </c>
      <c r="O120" s="18">
        <v>-7.08</v>
      </c>
      <c r="P120" s="18">
        <v>7.3550000000000004</v>
      </c>
      <c r="Q120" s="18">
        <f t="shared" si="45"/>
        <v>33000.000000000044</v>
      </c>
      <c r="R120" s="18">
        <v>9.9</v>
      </c>
      <c r="S120" s="18">
        <v>-7.7880000000000003</v>
      </c>
      <c r="T120" s="18">
        <v>7.7350000000000003</v>
      </c>
      <c r="U120" s="18">
        <f t="shared" si="50"/>
        <v>-5246.9999999999936</v>
      </c>
      <c r="Z120" s="18">
        <v>9</v>
      </c>
      <c r="AA120" s="18">
        <v>-7.4249999999999998</v>
      </c>
      <c r="AB120" s="18">
        <v>7.415</v>
      </c>
      <c r="AC120" s="18">
        <f t="shared" si="46"/>
        <v>-899.99999999998079</v>
      </c>
      <c r="AD120" s="18">
        <v>4.5</v>
      </c>
      <c r="AE120" s="18">
        <v>-7.07</v>
      </c>
      <c r="AF120" s="18">
        <v>7.4850000000000003</v>
      </c>
      <c r="AG120" s="18">
        <f t="shared" si="51"/>
        <v>18675</v>
      </c>
      <c r="AY120" s="18">
        <f t="shared" si="52"/>
        <v>49885.000000000073</v>
      </c>
    </row>
    <row r="121" spans="1:51" x14ac:dyDescent="0.2">
      <c r="A121" s="123">
        <v>36913</v>
      </c>
      <c r="B121" s="18">
        <v>-22.6</v>
      </c>
      <c r="C121" s="18">
        <v>7.5750000000000002</v>
      </c>
      <c r="D121" s="18">
        <v>-7.5750000000000002</v>
      </c>
      <c r="E121" s="18">
        <f t="shared" si="42"/>
        <v>0</v>
      </c>
      <c r="F121" s="18">
        <v>-0.25</v>
      </c>
      <c r="G121" s="18">
        <v>7.49</v>
      </c>
      <c r="H121" s="18">
        <v>-7.47</v>
      </c>
      <c r="I121" s="18">
        <f t="shared" si="43"/>
        <v>-50.000000000001151</v>
      </c>
      <c r="J121" s="18">
        <v>4.2</v>
      </c>
      <c r="K121" s="18">
        <v>-7.46</v>
      </c>
      <c r="L121" s="18">
        <v>7.44</v>
      </c>
      <c r="M121" s="18">
        <f t="shared" si="44"/>
        <v>-839.99999999998215</v>
      </c>
      <c r="N121" s="18">
        <v>12</v>
      </c>
      <c r="O121" s="18">
        <v>-7.08</v>
      </c>
      <c r="P121" s="18">
        <v>7.3550000000000004</v>
      </c>
      <c r="Q121" s="18">
        <f t="shared" si="45"/>
        <v>33000.000000000044</v>
      </c>
      <c r="R121" s="18">
        <v>9.9</v>
      </c>
      <c r="S121" s="18">
        <v>-7.7880000000000003</v>
      </c>
      <c r="T121" s="18">
        <v>7.7350000000000003</v>
      </c>
      <c r="U121" s="18">
        <f t="shared" si="50"/>
        <v>-5246.9999999999936</v>
      </c>
      <c r="Z121" s="18">
        <v>9</v>
      </c>
      <c r="AA121" s="18">
        <v>-7.4249999999999998</v>
      </c>
      <c r="AB121" s="18">
        <v>7.415</v>
      </c>
      <c r="AC121" s="18">
        <f t="shared" si="46"/>
        <v>-899.99999999998079</v>
      </c>
      <c r="AD121" s="18">
        <v>4.5</v>
      </c>
      <c r="AE121" s="18">
        <v>-7.07</v>
      </c>
      <c r="AF121" s="18">
        <v>7.4850000000000003</v>
      </c>
      <c r="AG121" s="18">
        <f t="shared" si="51"/>
        <v>18675</v>
      </c>
      <c r="AY121" s="18">
        <f t="shared" si="52"/>
        <v>49885.000000000073</v>
      </c>
    </row>
    <row r="122" spans="1:51" x14ac:dyDescent="0.2">
      <c r="A122" s="123">
        <v>36914</v>
      </c>
      <c r="B122" s="18">
        <v>-22.1</v>
      </c>
      <c r="C122" s="18">
        <v>7.6749999999999998</v>
      </c>
      <c r="D122" s="18">
        <v>-7.6749999999999998</v>
      </c>
      <c r="E122" s="18">
        <f t="shared" si="42"/>
        <v>0</v>
      </c>
      <c r="F122" s="18">
        <v>-0.25</v>
      </c>
      <c r="G122" s="18">
        <v>7.56</v>
      </c>
      <c r="H122" s="18">
        <v>-7.5650000000000004</v>
      </c>
      <c r="I122" s="18">
        <f t="shared" si="43"/>
        <v>12.500000000001954</v>
      </c>
      <c r="J122" s="18">
        <v>4.2</v>
      </c>
      <c r="K122" s="18">
        <v>-7.56</v>
      </c>
      <c r="L122" s="18">
        <v>7.52</v>
      </c>
      <c r="M122" s="18">
        <f t="shared" si="44"/>
        <v>-1680.0000000000016</v>
      </c>
      <c r="N122" s="18">
        <v>12</v>
      </c>
      <c r="O122" s="18">
        <v>-7.47</v>
      </c>
      <c r="P122" s="18">
        <v>7.46</v>
      </c>
      <c r="Q122" s="18">
        <f t="shared" si="45"/>
        <v>-1199.9999999999745</v>
      </c>
      <c r="R122" s="18">
        <v>19.899999999999999</v>
      </c>
      <c r="S122" s="18">
        <v>-7.867</v>
      </c>
      <c r="T122" s="18">
        <v>7.84</v>
      </c>
      <c r="U122" s="18">
        <f t="shared" si="50"/>
        <v>-5373.0000000000264</v>
      </c>
      <c r="Z122" s="18">
        <v>9</v>
      </c>
      <c r="AA122" s="18">
        <v>-7.54</v>
      </c>
      <c r="AB122" s="18">
        <v>7.5250000000000004</v>
      </c>
      <c r="AC122" s="18">
        <f t="shared" si="46"/>
        <v>-1349.9999999999711</v>
      </c>
      <c r="AD122" s="18">
        <v>4.5</v>
      </c>
      <c r="AE122" s="18">
        <v>-7.5419999999999998</v>
      </c>
      <c r="AF122" s="18">
        <v>7.5750000000000002</v>
      </c>
      <c r="AG122" s="18">
        <f t="shared" si="51"/>
        <v>1485.0000000000164</v>
      </c>
      <c r="AY122" s="18">
        <f t="shared" si="52"/>
        <v>-2732.4999999999291</v>
      </c>
    </row>
    <row r="123" spans="1:51" x14ac:dyDescent="0.2">
      <c r="A123" s="123">
        <v>36915</v>
      </c>
      <c r="B123" s="18">
        <v>-22.1</v>
      </c>
      <c r="C123" s="18">
        <v>7.0549999999999997</v>
      </c>
      <c r="D123" s="18">
        <v>-7.0650000000000004</v>
      </c>
      <c r="E123" s="18">
        <f t="shared" si="42"/>
        <v>-2210.0000000001492</v>
      </c>
      <c r="F123" s="18">
        <v>-0.25</v>
      </c>
      <c r="G123" s="18">
        <v>6.95</v>
      </c>
      <c r="H123" s="18">
        <v>-6.9349999999999996</v>
      </c>
      <c r="I123" s="18">
        <f t="shared" si="43"/>
        <v>-37.500000000001421</v>
      </c>
      <c r="J123" s="18">
        <v>4.2</v>
      </c>
      <c r="K123" s="18">
        <v>-6.94</v>
      </c>
      <c r="L123" s="18">
        <v>6.915</v>
      </c>
      <c r="M123" s="18">
        <f t="shared" si="44"/>
        <v>-1050.000000000015</v>
      </c>
      <c r="N123" s="18">
        <v>12</v>
      </c>
      <c r="O123" s="18">
        <v>-7.47</v>
      </c>
      <c r="P123" s="18">
        <v>6.8449999999999998</v>
      </c>
      <c r="Q123" s="18">
        <f t="shared" si="45"/>
        <v>-75000</v>
      </c>
      <c r="R123" s="18">
        <v>19.899999999999999</v>
      </c>
      <c r="S123" s="18">
        <v>-7.2229999999999999</v>
      </c>
      <c r="T123" s="18">
        <v>7.2050000000000001</v>
      </c>
      <c r="U123" s="18">
        <f t="shared" si="50"/>
        <v>-3581.9999999999586</v>
      </c>
      <c r="Z123" s="18">
        <v>9</v>
      </c>
      <c r="AA123" s="18">
        <v>-6.91</v>
      </c>
      <c r="AB123" s="18">
        <v>6.92</v>
      </c>
      <c r="AC123" s="18">
        <f t="shared" si="46"/>
        <v>899.99999999998079</v>
      </c>
      <c r="AD123" s="18">
        <v>4.5</v>
      </c>
      <c r="AE123" s="18">
        <v>-6.9459999999999997</v>
      </c>
      <c r="AF123" s="18">
        <v>6.9450000000000003</v>
      </c>
      <c r="AG123" s="18">
        <f t="shared" si="51"/>
        <v>-44.99999999997506</v>
      </c>
      <c r="AY123" s="18">
        <f t="shared" si="52"/>
        <v>-77442.50000000016</v>
      </c>
    </row>
    <row r="124" spans="1:51" x14ac:dyDescent="0.2">
      <c r="A124" s="123">
        <v>36916</v>
      </c>
      <c r="B124" s="18">
        <v>-25.1</v>
      </c>
      <c r="C124" s="18">
        <v>6.91</v>
      </c>
      <c r="D124" s="18">
        <v>-6.91</v>
      </c>
      <c r="E124" s="18">
        <f t="shared" si="42"/>
        <v>0</v>
      </c>
      <c r="F124" s="18">
        <v>-0.25</v>
      </c>
      <c r="G124" s="18">
        <v>-6.78</v>
      </c>
      <c r="H124" s="18">
        <v>6.79</v>
      </c>
      <c r="I124" s="18">
        <f t="shared" si="43"/>
        <v>-24.999999999999467</v>
      </c>
      <c r="J124" s="18">
        <v>4.2</v>
      </c>
      <c r="K124" s="18">
        <v>-6.7750000000000004</v>
      </c>
      <c r="L124" s="18">
        <v>6.76</v>
      </c>
      <c r="M124" s="18">
        <f t="shared" ref="M124:M129" si="53">(K124+L124)*J124*10000</f>
        <v>-630.00000000002387</v>
      </c>
      <c r="N124" s="18">
        <v>12</v>
      </c>
      <c r="O124" s="18">
        <v>-6.6340000000000003</v>
      </c>
      <c r="P124" s="18">
        <v>6.64</v>
      </c>
      <c r="Q124" s="18">
        <f t="shared" si="45"/>
        <v>719.99999999992065</v>
      </c>
      <c r="R124" s="18">
        <v>19.899999999999999</v>
      </c>
      <c r="S124" s="18">
        <v>-7.0170000000000003</v>
      </c>
      <c r="T124" s="18">
        <v>7</v>
      </c>
      <c r="U124" s="18">
        <f t="shared" si="50"/>
        <v>-3383.0000000000691</v>
      </c>
      <c r="Z124" s="18">
        <v>2.9</v>
      </c>
      <c r="AA124" s="18">
        <v>-6.73</v>
      </c>
      <c r="AB124" s="18">
        <v>6.7450000000000001</v>
      </c>
      <c r="AC124" s="18">
        <f t="shared" si="46"/>
        <v>434.99999999999073</v>
      </c>
      <c r="AD124" s="18">
        <v>4.5</v>
      </c>
      <c r="AE124" s="18">
        <v>-6.7679999999999998</v>
      </c>
      <c r="AF124" s="18">
        <v>6.7350000000000003</v>
      </c>
      <c r="AG124" s="18">
        <f t="shared" si="51"/>
        <v>-1484.9999999999764</v>
      </c>
      <c r="AY124" s="18">
        <f t="shared" ref="AY124:AY129" si="54">AQ124+AL123+AG124+AC124+Q124+M124+I124+E124</f>
        <v>-985.00000000008833</v>
      </c>
    </row>
    <row r="125" spans="1:51" x14ac:dyDescent="0.2">
      <c r="A125" s="123">
        <v>36917</v>
      </c>
      <c r="B125" s="18">
        <v>-21</v>
      </c>
      <c r="C125" s="18">
        <v>7.2750000000000004</v>
      </c>
      <c r="D125" s="18">
        <v>-7.2949999999999999</v>
      </c>
      <c r="E125" s="18">
        <f t="shared" si="42"/>
        <v>-4199.9999999999109</v>
      </c>
      <c r="F125" s="18">
        <v>1.75</v>
      </c>
      <c r="G125" s="18">
        <v>-7.2249999999999996</v>
      </c>
      <c r="H125" s="18">
        <v>7.2149999999999999</v>
      </c>
      <c r="I125" s="18">
        <f t="shared" si="43"/>
        <v>-174.99999999999628</v>
      </c>
      <c r="J125" s="18">
        <v>4.2</v>
      </c>
      <c r="K125" s="18">
        <v>-7.22</v>
      </c>
      <c r="L125" s="18">
        <v>7.1749999999999998</v>
      </c>
      <c r="M125" s="18">
        <f t="shared" si="53"/>
        <v>-1889.999999999997</v>
      </c>
      <c r="N125" s="18">
        <v>12</v>
      </c>
      <c r="O125" s="18">
        <v>-7.0119999999999996</v>
      </c>
      <c r="P125" s="18">
        <v>6.9950000000000001</v>
      </c>
      <c r="Q125" s="18">
        <f t="shared" si="45"/>
        <v>-2039.9999999999352</v>
      </c>
      <c r="R125" s="18">
        <v>19.899999999999999</v>
      </c>
      <c r="S125" s="18">
        <v>-7.4020000000000001</v>
      </c>
      <c r="T125" s="18">
        <v>7</v>
      </c>
      <c r="U125" s="18">
        <f t="shared" si="50"/>
        <v>-79998.000000000029</v>
      </c>
      <c r="Z125" s="18">
        <v>2.9</v>
      </c>
      <c r="AA125" s="18">
        <v>-7.19</v>
      </c>
      <c r="AB125" s="18">
        <v>7.1550000000000002</v>
      </c>
      <c r="AC125" s="18">
        <f t="shared" si="46"/>
        <v>-1015.0000000000041</v>
      </c>
      <c r="AD125" s="18">
        <v>4.5</v>
      </c>
      <c r="AE125" s="18">
        <v>-7.02</v>
      </c>
      <c r="AF125" s="18">
        <v>7.2</v>
      </c>
      <c r="AG125" s="18">
        <f t="shared" si="51"/>
        <v>8100.0000000000273</v>
      </c>
      <c r="AY125" s="18">
        <f t="shared" si="54"/>
        <v>-1219.9999999998163</v>
      </c>
    </row>
    <row r="126" spans="1:51" x14ac:dyDescent="0.2">
      <c r="A126" s="123">
        <v>36918</v>
      </c>
      <c r="B126" s="18">
        <v>-21.6</v>
      </c>
      <c r="C126" s="18">
        <v>7.04</v>
      </c>
      <c r="D126" s="18">
        <v>-7.0350000000000001</v>
      </c>
      <c r="E126" s="18">
        <f t="shared" si="42"/>
        <v>1079.999999999977</v>
      </c>
      <c r="F126" s="18">
        <v>1.75</v>
      </c>
      <c r="G126" s="18">
        <v>-6.94</v>
      </c>
      <c r="H126" s="18">
        <v>6.9</v>
      </c>
      <c r="I126" s="18">
        <f t="shared" si="43"/>
        <v>-700.00000000000057</v>
      </c>
      <c r="J126" s="18">
        <v>4.2</v>
      </c>
      <c r="K126" s="18">
        <v>-6.94</v>
      </c>
      <c r="L126" s="18">
        <v>6.88</v>
      </c>
      <c r="M126" s="18">
        <f t="shared" si="53"/>
        <v>-2520.0000000000209</v>
      </c>
      <c r="N126" s="18">
        <v>12</v>
      </c>
      <c r="O126" s="18">
        <v>-6.7380000000000004</v>
      </c>
      <c r="P126" s="18">
        <v>6.7750000000000004</v>
      </c>
      <c r="Q126" s="18">
        <f t="shared" si="45"/>
        <v>4439.9999999999909</v>
      </c>
      <c r="R126" s="18">
        <v>24.9</v>
      </c>
      <c r="S126" s="18">
        <v>-7.165</v>
      </c>
      <c r="T126" s="18">
        <v>7.15</v>
      </c>
      <c r="U126" s="18">
        <f t="shared" si="50"/>
        <v>-3734.99999999992</v>
      </c>
      <c r="Z126" s="18">
        <v>2.9</v>
      </c>
      <c r="AA126" s="18">
        <v>-6.92</v>
      </c>
      <c r="AB126" s="18">
        <v>6.86</v>
      </c>
      <c r="AC126" s="18">
        <f t="shared" si="46"/>
        <v>-1739.9999999999884</v>
      </c>
      <c r="AD126" s="18">
        <v>4.5</v>
      </c>
      <c r="AE126" s="18">
        <v>-7.11</v>
      </c>
      <c r="AF126" s="18">
        <v>6.91</v>
      </c>
      <c r="AG126" s="18">
        <f t="shared" si="51"/>
        <v>-9000.0000000000073</v>
      </c>
      <c r="AY126" s="18">
        <f t="shared" si="54"/>
        <v>-8440.0000000000491</v>
      </c>
    </row>
    <row r="127" spans="1:51" x14ac:dyDescent="0.2">
      <c r="A127" s="123">
        <v>36919</v>
      </c>
      <c r="B127" s="18">
        <v>-21.6</v>
      </c>
      <c r="C127" s="18">
        <v>7.04</v>
      </c>
      <c r="D127" s="18">
        <v>-7.0350000000000001</v>
      </c>
      <c r="E127" s="18">
        <f>-(C127+D127)*B127*10000</f>
        <v>1079.999999999977</v>
      </c>
      <c r="F127" s="18">
        <v>1.75</v>
      </c>
      <c r="G127" s="18">
        <v>-6.94</v>
      </c>
      <c r="H127" s="18">
        <v>6.9</v>
      </c>
      <c r="I127" s="18">
        <f t="shared" si="43"/>
        <v>-700.00000000000057</v>
      </c>
      <c r="J127" s="18">
        <v>4.2</v>
      </c>
      <c r="K127" s="18">
        <v>-6.94</v>
      </c>
      <c r="L127" s="18">
        <v>6.88</v>
      </c>
      <c r="M127" s="18">
        <f t="shared" si="53"/>
        <v>-2520.0000000000209</v>
      </c>
      <c r="N127" s="18">
        <v>12</v>
      </c>
      <c r="O127" s="18">
        <v>-6.7380000000000004</v>
      </c>
      <c r="P127" s="18">
        <v>6.7750000000000004</v>
      </c>
      <c r="Q127" s="18">
        <f t="shared" si="45"/>
        <v>4439.9999999999909</v>
      </c>
      <c r="R127" s="18">
        <v>24.9</v>
      </c>
      <c r="S127" s="18">
        <v>-7.165</v>
      </c>
      <c r="T127" s="18">
        <v>7.15</v>
      </c>
      <c r="U127" s="18">
        <f t="shared" si="50"/>
        <v>-3734.99999999992</v>
      </c>
      <c r="Z127" s="18">
        <v>2.9</v>
      </c>
      <c r="AA127" s="18">
        <v>-6.92</v>
      </c>
      <c r="AB127" s="18">
        <v>6.86</v>
      </c>
      <c r="AC127" s="18">
        <f t="shared" si="46"/>
        <v>-1739.9999999999884</v>
      </c>
      <c r="AD127" s="18">
        <v>4.5</v>
      </c>
      <c r="AE127" s="18">
        <v>-7.11</v>
      </c>
      <c r="AF127" s="18">
        <v>6.91</v>
      </c>
      <c r="AG127" s="18">
        <f t="shared" si="51"/>
        <v>-9000.0000000000073</v>
      </c>
      <c r="AY127" s="18">
        <f t="shared" si="54"/>
        <v>-8440.0000000000491</v>
      </c>
    </row>
    <row r="128" spans="1:51" x14ac:dyDescent="0.2">
      <c r="A128" s="123">
        <v>36920</v>
      </c>
      <c r="B128" s="18">
        <v>-21.6</v>
      </c>
      <c r="C128" s="18">
        <v>7.04</v>
      </c>
      <c r="D128" s="18">
        <v>-7.0350000000000001</v>
      </c>
      <c r="E128" s="18">
        <f>-(C128+D128)*B128*10000</f>
        <v>1079.999999999977</v>
      </c>
      <c r="F128" s="18">
        <v>1.75</v>
      </c>
      <c r="G128" s="18">
        <v>-6.94</v>
      </c>
      <c r="H128" s="18">
        <v>6.9</v>
      </c>
      <c r="I128" s="18">
        <f t="shared" si="43"/>
        <v>-700.00000000000057</v>
      </c>
      <c r="J128" s="18">
        <v>4.2</v>
      </c>
      <c r="K128" s="18">
        <v>-6.94</v>
      </c>
      <c r="L128" s="18">
        <v>6.88</v>
      </c>
      <c r="M128" s="18">
        <f t="shared" si="53"/>
        <v>-2520.0000000000209</v>
      </c>
      <c r="N128" s="18">
        <v>12</v>
      </c>
      <c r="O128" s="18">
        <v>-6.7380000000000004</v>
      </c>
      <c r="P128" s="18">
        <v>6.7750000000000004</v>
      </c>
      <c r="Q128" s="18">
        <f t="shared" si="45"/>
        <v>4439.9999999999909</v>
      </c>
      <c r="R128" s="18">
        <v>24.9</v>
      </c>
      <c r="S128" s="18">
        <v>-7.165</v>
      </c>
      <c r="T128" s="18">
        <v>7.15</v>
      </c>
      <c r="U128" s="18">
        <f t="shared" si="50"/>
        <v>-3734.99999999992</v>
      </c>
      <c r="Z128" s="18">
        <v>2.9</v>
      </c>
      <c r="AA128" s="18">
        <v>-6.92</v>
      </c>
      <c r="AB128" s="18">
        <v>6.86</v>
      </c>
      <c r="AC128" s="18">
        <f t="shared" si="46"/>
        <v>-1739.9999999999884</v>
      </c>
      <c r="AD128" s="18">
        <v>4.5</v>
      </c>
      <c r="AE128" s="18">
        <v>-7.11</v>
      </c>
      <c r="AF128" s="18">
        <v>6.91</v>
      </c>
      <c r="AG128" s="18">
        <f t="shared" si="51"/>
        <v>-9000.0000000000073</v>
      </c>
      <c r="AY128" s="18">
        <f t="shared" si="54"/>
        <v>-8440.0000000000491</v>
      </c>
    </row>
    <row r="129" spans="1:52" x14ac:dyDescent="0.2">
      <c r="A129" s="123">
        <v>36921</v>
      </c>
      <c r="B129" s="18">
        <v>-21.6</v>
      </c>
      <c r="C129" s="18">
        <v>6.64</v>
      </c>
      <c r="D129" s="18">
        <v>-6.6</v>
      </c>
      <c r="E129" s="18">
        <f>-(C129+D129)*B129*10000</f>
        <v>8640.0000000000091</v>
      </c>
      <c r="F129" s="18">
        <v>1.75</v>
      </c>
      <c r="G129" s="18">
        <v>-6.55</v>
      </c>
      <c r="H129" s="18">
        <v>6.5250000000000004</v>
      </c>
      <c r="I129" s="18">
        <f t="shared" si="43"/>
        <v>-437.49999999999068</v>
      </c>
      <c r="J129" s="18">
        <v>4.2</v>
      </c>
      <c r="K129" s="18">
        <v>-6.51</v>
      </c>
      <c r="L129" s="18">
        <v>6.4749999999999996</v>
      </c>
      <c r="M129" s="18">
        <f t="shared" si="53"/>
        <v>-1470.0000000000059</v>
      </c>
      <c r="N129" s="18">
        <v>12</v>
      </c>
      <c r="O129" s="18">
        <v>-6.33</v>
      </c>
      <c r="P129" s="18">
        <v>6.2850000000000001</v>
      </c>
      <c r="Q129" s="18">
        <f t="shared" si="45"/>
        <v>-5399.9999999999918</v>
      </c>
      <c r="R129" s="18">
        <v>19.899999999999999</v>
      </c>
      <c r="S129" s="18">
        <v>-6.7750000000000004</v>
      </c>
      <c r="T129" s="18">
        <v>6.7549999999999999</v>
      </c>
      <c r="U129" s="18">
        <f t="shared" si="50"/>
        <v>-3980.0000000000919</v>
      </c>
      <c r="Z129" s="18">
        <v>2.9</v>
      </c>
      <c r="AA129" s="18">
        <v>-6.48</v>
      </c>
      <c r="AB129" s="18">
        <v>6.4349999999999996</v>
      </c>
      <c r="AC129" s="18">
        <f t="shared" si="46"/>
        <v>-1305.0000000000236</v>
      </c>
      <c r="AD129" s="18">
        <v>4.5</v>
      </c>
      <c r="AE129" s="18">
        <v>-7.11</v>
      </c>
      <c r="AF129" s="18">
        <v>6.57</v>
      </c>
      <c r="AG129" s="18">
        <f t="shared" si="51"/>
        <v>-24300</v>
      </c>
      <c r="AY129" s="18">
        <f t="shared" si="54"/>
        <v>-24272.500000000007</v>
      </c>
    </row>
    <row r="130" spans="1:52" x14ac:dyDescent="0.2">
      <c r="A130" s="123">
        <v>36922</v>
      </c>
      <c r="B130" s="82" t="s">
        <v>311</v>
      </c>
      <c r="C130" s="82"/>
      <c r="D130" s="82"/>
      <c r="F130" s="82" t="s">
        <v>114</v>
      </c>
      <c r="G130" s="82"/>
      <c r="H130" s="82"/>
      <c r="J130" s="82" t="s">
        <v>115</v>
      </c>
      <c r="K130" s="82"/>
      <c r="L130" s="82"/>
      <c r="N130" s="82" t="s">
        <v>116</v>
      </c>
      <c r="O130" s="82"/>
      <c r="P130" s="82"/>
      <c r="R130" s="82" t="s">
        <v>300</v>
      </c>
      <c r="S130" s="82"/>
      <c r="T130" s="82"/>
      <c r="V130" s="82" t="s">
        <v>323</v>
      </c>
      <c r="W130" s="82"/>
      <c r="X130" s="82"/>
      <c r="Y130" s="82"/>
      <c r="Z130" s="82" t="s">
        <v>66</v>
      </c>
      <c r="AA130" s="82"/>
      <c r="AB130" s="82"/>
      <c r="AC130" s="82"/>
      <c r="AD130" s="82" t="s">
        <v>74</v>
      </c>
      <c r="AE130" s="82"/>
      <c r="AF130" s="82"/>
      <c r="AG130" s="82"/>
      <c r="AH130" s="82"/>
      <c r="AI130" s="82" t="s">
        <v>298</v>
      </c>
      <c r="AJ130" s="82"/>
      <c r="AK130" s="82"/>
      <c r="AL130" s="82"/>
      <c r="AM130" s="82"/>
      <c r="AN130" s="82" t="s">
        <v>328</v>
      </c>
      <c r="AO130" s="82"/>
      <c r="AP130" s="82"/>
      <c r="AQ130" s="82"/>
      <c r="AR130" s="82"/>
      <c r="AS130" s="82" t="s">
        <v>307</v>
      </c>
      <c r="AT130" s="82"/>
      <c r="AU130" s="82"/>
      <c r="AV130" s="82"/>
      <c r="AW130" s="82"/>
      <c r="AX130" s="82"/>
      <c r="AY130" s="82"/>
      <c r="AZ130" s="82"/>
    </row>
    <row r="131" spans="1:52" x14ac:dyDescent="0.2">
      <c r="A131" s="123">
        <v>36923</v>
      </c>
      <c r="B131" s="18">
        <v>-5.3</v>
      </c>
      <c r="C131" s="18">
        <v>6.27</v>
      </c>
      <c r="D131" s="18">
        <v>-5.8949999999999996</v>
      </c>
      <c r="E131" s="18">
        <f>-(C131+D131)*B131*10000</f>
        <v>19875</v>
      </c>
      <c r="F131" s="18">
        <v>0.21</v>
      </c>
      <c r="G131" s="18">
        <v>-6.1879999999999997</v>
      </c>
      <c r="H131" s="18">
        <v>5.7850000000000001</v>
      </c>
      <c r="I131" s="18">
        <f>(G131+H131)*F131*10000</f>
        <v>-846.29999999999916</v>
      </c>
      <c r="J131" s="18">
        <v>-8.6999999999999993</v>
      </c>
      <c r="K131" s="18">
        <v>6.1929999999999996</v>
      </c>
      <c r="L131" s="18">
        <v>-5.77</v>
      </c>
      <c r="M131" s="18">
        <f>-(K131+L131)*J131*10000</f>
        <v>36801</v>
      </c>
      <c r="N131" s="18">
        <v>10</v>
      </c>
      <c r="O131" s="18">
        <v>-6.1779999999999999</v>
      </c>
      <c r="P131" s="18">
        <v>5.6849999999999996</v>
      </c>
      <c r="Q131" s="18">
        <f>(O131+P131)*N131*10000</f>
        <v>-49300.000000000029</v>
      </c>
      <c r="R131" s="18">
        <v>-1.5</v>
      </c>
      <c r="S131" s="18">
        <v>6.4530000000000003</v>
      </c>
      <c r="T131" s="18">
        <v>-6.02</v>
      </c>
      <c r="U131" s="18">
        <f>-(S131+T131)*R131*10000</f>
        <v>6495.0000000000109</v>
      </c>
      <c r="Z131" s="18">
        <v>5</v>
      </c>
      <c r="AA131" s="18">
        <v>-6.1829999999999998</v>
      </c>
      <c r="AB131" s="18">
        <v>5.76</v>
      </c>
      <c r="AC131" s="18">
        <f>(AA131+AB131)*Z131*10000</f>
        <v>-21150.000000000004</v>
      </c>
      <c r="AD131" s="18">
        <v>3.7</v>
      </c>
      <c r="AE131" s="18">
        <v>-6.2080000000000002</v>
      </c>
      <c r="AF131" s="18">
        <v>5.88</v>
      </c>
      <c r="AG131" s="18">
        <f>(AE131+AF131)*AD131*10000</f>
        <v>-12136.000000000011</v>
      </c>
      <c r="AI131" s="18">
        <v>-4</v>
      </c>
      <c r="AJ131" s="18">
        <v>6.1929999999999996</v>
      </c>
      <c r="AK131" s="18">
        <v>-5.8949999999999996</v>
      </c>
      <c r="AL131" s="18">
        <f>(AJ131+AK131)*AI131*10000</f>
        <v>-11920.000000000002</v>
      </c>
      <c r="AY131" s="18">
        <f>AQ131+AL130+AG131+AC131+Q131+M131+I131+E131</f>
        <v>-26756.300000000039</v>
      </c>
    </row>
    <row r="132" spans="1:52" x14ac:dyDescent="0.2">
      <c r="A132" s="123">
        <v>36924</v>
      </c>
      <c r="AL132" s="18">
        <f>(AJ132+AK132)*AI132*10000</f>
        <v>0</v>
      </c>
    </row>
    <row r="133" spans="1:52" x14ac:dyDescent="0.2">
      <c r="A133" s="123">
        <v>36925</v>
      </c>
      <c r="B133" s="18">
        <v>-3.4</v>
      </c>
      <c r="C133" s="18">
        <v>6.63</v>
      </c>
      <c r="D133" s="18">
        <v>-6.6050000000000004</v>
      </c>
      <c r="E133" s="18">
        <f t="shared" ref="E133:E146" si="55">-(C133+D133)*B133*10000</f>
        <v>849.99999999998192</v>
      </c>
      <c r="F133" s="18">
        <v>0.18</v>
      </c>
      <c r="G133" s="18">
        <v>-6.56</v>
      </c>
      <c r="H133" s="18">
        <v>6.5</v>
      </c>
      <c r="I133" s="18">
        <f>(G133+H133)*F133*10000</f>
        <v>-107.99999999999929</v>
      </c>
      <c r="J133" s="18">
        <v>-8.3000000000000007</v>
      </c>
      <c r="K133" s="18">
        <v>6.54</v>
      </c>
      <c r="L133" s="18">
        <v>-6.47</v>
      </c>
      <c r="M133" s="18">
        <f t="shared" ref="M133:M140" si="56">-(K133+L133)*J133*10000</f>
        <v>5810.0000000000236</v>
      </c>
      <c r="N133" s="18">
        <v>9</v>
      </c>
      <c r="O133" s="18">
        <v>-6.55</v>
      </c>
      <c r="P133" s="18">
        <v>6.4649999999999999</v>
      </c>
      <c r="Q133" s="18">
        <f t="shared" ref="Q133:Q140" si="57">(O133+P133)*N133*10000</f>
        <v>-7649.9999999999964</v>
      </c>
      <c r="R133" s="18">
        <v>-1.5</v>
      </c>
      <c r="S133" s="18">
        <v>6.91</v>
      </c>
      <c r="T133" s="18">
        <v>-6.77</v>
      </c>
      <c r="U133" s="18">
        <f>-(S133+T133)*R133*10000</f>
        <v>2100.0000000000086</v>
      </c>
      <c r="V133" s="18">
        <v>1</v>
      </c>
      <c r="W133" s="18">
        <v>-6.48</v>
      </c>
      <c r="X133" s="18">
        <v>6.55</v>
      </c>
      <c r="Y133" s="18">
        <f t="shared" ref="Y133:Y140" si="58">(W133+X133)*V133*10000</f>
        <v>699.99999999999397</v>
      </c>
      <c r="Z133" s="18">
        <v>6</v>
      </c>
      <c r="AA133" s="18">
        <v>-6.4749999999999996</v>
      </c>
      <c r="AB133" s="18">
        <v>6.4649999999999999</v>
      </c>
      <c r="AC133" s="18">
        <f t="shared" ref="AC133:AC140" si="59">(AA133+AB133)*Z133*10000</f>
        <v>-599.99999999998727</v>
      </c>
      <c r="AD133" s="18">
        <v>4.2</v>
      </c>
      <c r="AE133" s="18">
        <v>-6.7409999999999997</v>
      </c>
      <c r="AF133" s="18">
        <v>6.4249999999999998</v>
      </c>
      <c r="AG133" s="18">
        <f t="shared" ref="AG133:AG140" si="60">(AE133+AF133)*AD133*10000</f>
        <v>-13271.999999999993</v>
      </c>
      <c r="AI133" s="18">
        <v>-3</v>
      </c>
      <c r="AJ133" s="18">
        <v>6.7409999999999997</v>
      </c>
      <c r="AK133" s="18">
        <v>-6.58</v>
      </c>
      <c r="AL133" s="18">
        <f t="shared" ref="AL133:AL140" si="61">-(AJ133+AK133)*AI133*10000</f>
        <v>4829.9999999999873</v>
      </c>
      <c r="AN133" s="18">
        <v>1</v>
      </c>
      <c r="AO133" s="18">
        <v>-6.9119999999999999</v>
      </c>
      <c r="AP133" s="18">
        <v>6.67</v>
      </c>
      <c r="AQ133" s="18">
        <f t="shared" ref="AQ133:AQ140" si="62">(AO133+AP133)*AN133*10000</f>
        <v>-2420</v>
      </c>
      <c r="AY133" s="18">
        <f t="shared" ref="AY133:AY147" si="63">Y133+AQ133+AL133+AG133+AC133+Q133+M133+I133+E133+U133</f>
        <v>-9759.9999999999782</v>
      </c>
    </row>
    <row r="134" spans="1:52" x14ac:dyDescent="0.2">
      <c r="A134" s="123">
        <v>36926</v>
      </c>
      <c r="B134" s="18">
        <v>-3.4</v>
      </c>
      <c r="C134" s="18">
        <v>6.63</v>
      </c>
      <c r="D134" s="18">
        <v>-6.6050000000000004</v>
      </c>
      <c r="E134" s="18">
        <f t="shared" si="55"/>
        <v>849.99999999998192</v>
      </c>
      <c r="F134" s="18">
        <v>0.18</v>
      </c>
      <c r="G134" s="18">
        <v>-6.56</v>
      </c>
      <c r="H134" s="18">
        <v>6.5</v>
      </c>
      <c r="I134" s="18">
        <f>(G134+H134)*F134*10000</f>
        <v>-107.99999999999929</v>
      </c>
      <c r="J134" s="18">
        <v>-8.3000000000000007</v>
      </c>
      <c r="K134" s="18">
        <v>6.54</v>
      </c>
      <c r="L134" s="18">
        <v>-6.47</v>
      </c>
      <c r="M134" s="18">
        <f t="shared" si="56"/>
        <v>5810.0000000000236</v>
      </c>
      <c r="N134" s="18">
        <v>9</v>
      </c>
      <c r="O134" s="18">
        <v>-6.55</v>
      </c>
      <c r="P134" s="18">
        <v>6.4649999999999999</v>
      </c>
      <c r="Q134" s="18">
        <f t="shared" si="57"/>
        <v>-7649.9999999999964</v>
      </c>
      <c r="R134" s="18">
        <v>-1.5</v>
      </c>
      <c r="S134" s="18">
        <v>6.91</v>
      </c>
      <c r="T134" s="18">
        <v>-6.77</v>
      </c>
      <c r="U134" s="18">
        <f>-(S134+T134)*R134*10000</f>
        <v>2100.0000000000086</v>
      </c>
      <c r="V134" s="18">
        <v>1</v>
      </c>
      <c r="W134" s="18">
        <v>-6.48</v>
      </c>
      <c r="X134" s="18">
        <v>6.55</v>
      </c>
      <c r="Y134" s="18">
        <f t="shared" si="58"/>
        <v>699.99999999999397</v>
      </c>
      <c r="Z134" s="18">
        <v>6</v>
      </c>
      <c r="AA134" s="18">
        <v>-6.4749999999999996</v>
      </c>
      <c r="AB134" s="18">
        <v>6.4649999999999999</v>
      </c>
      <c r="AC134" s="18">
        <f t="shared" si="59"/>
        <v>-599.99999999998727</v>
      </c>
      <c r="AD134" s="18">
        <v>4.2</v>
      </c>
      <c r="AE134" s="18">
        <v>-6.7409999999999997</v>
      </c>
      <c r="AF134" s="18">
        <v>6.4249999999999998</v>
      </c>
      <c r="AG134" s="18">
        <f t="shared" si="60"/>
        <v>-13271.999999999993</v>
      </c>
      <c r="AI134" s="18">
        <v>-3</v>
      </c>
      <c r="AJ134" s="18">
        <v>6.7409999999999997</v>
      </c>
      <c r="AK134" s="18">
        <v>-6.58</v>
      </c>
      <c r="AL134" s="18">
        <f t="shared" si="61"/>
        <v>4829.9999999999873</v>
      </c>
      <c r="AN134" s="18">
        <v>1</v>
      </c>
      <c r="AO134" s="18">
        <v>-6.9119999999999999</v>
      </c>
      <c r="AP134" s="18">
        <v>6.67</v>
      </c>
      <c r="AQ134" s="18">
        <f t="shared" si="62"/>
        <v>-2420</v>
      </c>
      <c r="AY134" s="18">
        <f t="shared" si="63"/>
        <v>-9759.9999999999782</v>
      </c>
    </row>
    <row r="135" spans="1:52" x14ac:dyDescent="0.2">
      <c r="A135" s="123">
        <v>36927</v>
      </c>
      <c r="B135" s="18">
        <v>-3.4</v>
      </c>
      <c r="C135" s="18">
        <v>6.63</v>
      </c>
      <c r="D135" s="18">
        <v>-6.6050000000000004</v>
      </c>
      <c r="E135" s="18">
        <f t="shared" si="55"/>
        <v>849.99999999998192</v>
      </c>
      <c r="F135" s="18">
        <v>0.18</v>
      </c>
      <c r="G135" s="18">
        <v>-6.56</v>
      </c>
      <c r="H135" s="18">
        <v>6.5</v>
      </c>
      <c r="I135" s="18">
        <f>(G135+H135)*F135*10000</f>
        <v>-107.99999999999929</v>
      </c>
      <c r="J135" s="18">
        <v>-8.3000000000000007</v>
      </c>
      <c r="K135" s="18">
        <v>6.54</v>
      </c>
      <c r="L135" s="18">
        <v>-6.47</v>
      </c>
      <c r="M135" s="18">
        <f t="shared" si="56"/>
        <v>5810.0000000000236</v>
      </c>
      <c r="N135" s="18">
        <v>9</v>
      </c>
      <c r="O135" s="18">
        <v>-6.55</v>
      </c>
      <c r="P135" s="18">
        <v>6.4649999999999999</v>
      </c>
      <c r="Q135" s="18">
        <f t="shared" si="57"/>
        <v>-7649.9999999999964</v>
      </c>
      <c r="R135" s="18">
        <v>-1.5</v>
      </c>
      <c r="S135" s="18">
        <v>6.91</v>
      </c>
      <c r="T135" s="18">
        <v>-6.77</v>
      </c>
      <c r="U135" s="18">
        <f>-(S135+T135)*R135*10000</f>
        <v>2100.0000000000086</v>
      </c>
      <c r="V135" s="18">
        <v>1</v>
      </c>
      <c r="W135" s="18">
        <v>-6.48</v>
      </c>
      <c r="X135" s="18">
        <v>6.55</v>
      </c>
      <c r="Y135" s="18">
        <f t="shared" si="58"/>
        <v>699.99999999999397</v>
      </c>
      <c r="Z135" s="18">
        <v>6</v>
      </c>
      <c r="AA135" s="18">
        <v>-6.4749999999999996</v>
      </c>
      <c r="AB135" s="18">
        <v>6.4649999999999999</v>
      </c>
      <c r="AC135" s="18">
        <f t="shared" si="59"/>
        <v>-599.99999999998727</v>
      </c>
      <c r="AD135" s="18">
        <v>4.2</v>
      </c>
      <c r="AE135" s="18">
        <v>-6.7409999999999997</v>
      </c>
      <c r="AF135" s="18">
        <v>6.4249999999999998</v>
      </c>
      <c r="AG135" s="18">
        <f t="shared" si="60"/>
        <v>-13271.999999999993</v>
      </c>
      <c r="AI135" s="18">
        <v>-3</v>
      </c>
      <c r="AJ135" s="18">
        <v>6.7409999999999997</v>
      </c>
      <c r="AK135" s="18">
        <v>-6.58</v>
      </c>
      <c r="AL135" s="18">
        <f t="shared" si="61"/>
        <v>4829.9999999999873</v>
      </c>
      <c r="AN135" s="18">
        <v>1</v>
      </c>
      <c r="AO135" s="18">
        <v>-6.9119999999999999</v>
      </c>
      <c r="AP135" s="18">
        <v>6.67</v>
      </c>
      <c r="AQ135" s="18">
        <f t="shared" si="62"/>
        <v>-2420</v>
      </c>
      <c r="AY135" s="18">
        <f t="shared" si="63"/>
        <v>-9759.9999999999782</v>
      </c>
    </row>
    <row r="136" spans="1:52" x14ac:dyDescent="0.2">
      <c r="A136" s="123">
        <v>36928</v>
      </c>
      <c r="B136" s="18">
        <v>-6.7</v>
      </c>
      <c r="C136" s="18">
        <v>5.7949999999999999</v>
      </c>
      <c r="D136" s="18">
        <v>-5.7649999999999997</v>
      </c>
      <c r="E136" s="18">
        <f t="shared" si="55"/>
        <v>2010.0000000000168</v>
      </c>
      <c r="F136" s="18">
        <v>0.18</v>
      </c>
      <c r="G136" s="18">
        <v>-5.7</v>
      </c>
      <c r="H136" s="18">
        <v>5.68</v>
      </c>
      <c r="I136" s="18">
        <f>(G136+H136)*F136*10000</f>
        <v>-36.000000000000831</v>
      </c>
      <c r="J136" s="18">
        <v>-8.3000000000000007</v>
      </c>
      <c r="K136" s="18">
        <v>5.7</v>
      </c>
      <c r="L136" s="18">
        <v>-5.6550000000000002</v>
      </c>
      <c r="M136" s="18">
        <f t="shared" si="56"/>
        <v>3734.9999999999945</v>
      </c>
      <c r="N136" s="18">
        <v>9</v>
      </c>
      <c r="O136" s="18">
        <v>-5.67</v>
      </c>
      <c r="P136" s="18">
        <v>5.65</v>
      </c>
      <c r="Q136" s="18">
        <f t="shared" si="57"/>
        <v>-1799.9999999999616</v>
      </c>
      <c r="R136" s="18">
        <v>-0.5</v>
      </c>
      <c r="S136" s="18">
        <v>5.9960000000000004</v>
      </c>
      <c r="T136" s="18">
        <v>-5.96</v>
      </c>
      <c r="U136" s="18">
        <f>-(S136+T136)*R136*10000</f>
        <v>180.00000000000239</v>
      </c>
      <c r="V136" s="18">
        <v>1</v>
      </c>
      <c r="W136" s="18">
        <v>-5.67</v>
      </c>
      <c r="X136" s="18">
        <v>5.75</v>
      </c>
      <c r="Y136" s="18">
        <f t="shared" si="58"/>
        <v>800.00000000000068</v>
      </c>
      <c r="Z136" s="18">
        <v>6</v>
      </c>
      <c r="AA136" s="18">
        <v>-5.6749999999999998</v>
      </c>
      <c r="AB136" s="18">
        <v>5.65</v>
      </c>
      <c r="AC136" s="18">
        <f t="shared" si="59"/>
        <v>-1499.9999999999679</v>
      </c>
      <c r="AD136" s="18">
        <v>4.2</v>
      </c>
      <c r="AE136" s="18">
        <v>-5.7729999999999997</v>
      </c>
      <c r="AF136" s="18">
        <v>5.6749999999999998</v>
      </c>
      <c r="AG136" s="18">
        <f t="shared" si="60"/>
        <v>-4115.9999999999945</v>
      </c>
      <c r="AI136" s="18">
        <v>-3</v>
      </c>
      <c r="AJ136" s="18">
        <v>5.7729999999999997</v>
      </c>
      <c r="AK136" s="18">
        <v>-5.73</v>
      </c>
      <c r="AL136" s="18">
        <f t="shared" si="61"/>
        <v>1289.9999999999777</v>
      </c>
      <c r="AN136" s="18">
        <v>1</v>
      </c>
      <c r="AO136" s="18">
        <v>-5.843</v>
      </c>
      <c r="AP136" s="18">
        <v>5.8</v>
      </c>
      <c r="AQ136" s="18">
        <f t="shared" si="62"/>
        <v>-430.00000000000148</v>
      </c>
      <c r="AY136" s="18">
        <f t="shared" si="63"/>
        <v>133.0000000000656</v>
      </c>
    </row>
    <row r="137" spans="1:52" x14ac:dyDescent="0.2">
      <c r="A137" s="123">
        <v>36929</v>
      </c>
      <c r="B137" s="18">
        <v>-6.7</v>
      </c>
      <c r="C137" s="18">
        <v>5.5750000000000002</v>
      </c>
      <c r="D137" s="18">
        <v>-5.58</v>
      </c>
      <c r="E137" s="18">
        <f t="shared" si="55"/>
        <v>-334.99999999999289</v>
      </c>
      <c r="F137" s="18">
        <v>-0.84699999999999998</v>
      </c>
      <c r="G137" s="18">
        <v>5.54</v>
      </c>
      <c r="H137" s="18">
        <v>-5.51</v>
      </c>
      <c r="I137" s="18">
        <f>(G137+H137)*F137*10000</f>
        <v>-254.1000000000021</v>
      </c>
      <c r="J137" s="18">
        <v>-7.9</v>
      </c>
      <c r="K137" s="18">
        <v>5.5</v>
      </c>
      <c r="L137" s="18">
        <v>-5.47</v>
      </c>
      <c r="M137" s="18">
        <f t="shared" si="56"/>
        <v>2370.00000000002</v>
      </c>
      <c r="N137" s="18">
        <v>8</v>
      </c>
      <c r="O137" s="18">
        <v>-5.4550000000000001</v>
      </c>
      <c r="P137" s="18">
        <v>5.4249999999999998</v>
      </c>
      <c r="Q137" s="18">
        <f t="shared" si="57"/>
        <v>-2400.00000000002</v>
      </c>
      <c r="R137" s="18">
        <v>-0.5</v>
      </c>
      <c r="S137" s="18">
        <v>5.7569999999999997</v>
      </c>
      <c r="T137" s="18">
        <v>-5.7549999999999999</v>
      </c>
      <c r="U137" s="18">
        <f>-(S137+T137)*R137*10000</f>
        <v>9.9999999999988987</v>
      </c>
      <c r="V137" s="18">
        <v>1</v>
      </c>
      <c r="W137" s="18">
        <v>-5.4550000000000001</v>
      </c>
      <c r="X137" s="18">
        <v>5.55</v>
      </c>
      <c r="Y137" s="18">
        <f t="shared" si="58"/>
        <v>949.9999999999975</v>
      </c>
      <c r="Z137" s="18">
        <v>6</v>
      </c>
      <c r="AA137" s="18">
        <v>-5.48</v>
      </c>
      <c r="AB137" s="18">
        <v>5.4950000000000001</v>
      </c>
      <c r="AC137" s="18">
        <f t="shared" si="59"/>
        <v>899.99999999998079</v>
      </c>
      <c r="AD137" s="18">
        <v>4.2</v>
      </c>
      <c r="AE137" s="18">
        <v>-5.524</v>
      </c>
      <c r="AF137" s="18">
        <v>5.48</v>
      </c>
      <c r="AG137" s="18">
        <f t="shared" si="60"/>
        <v>-1847.9999999999829</v>
      </c>
      <c r="AI137" s="18">
        <v>-3</v>
      </c>
      <c r="AJ137" s="18">
        <v>5.524</v>
      </c>
      <c r="AK137" s="18">
        <v>-5.53</v>
      </c>
      <c r="AL137" s="18">
        <f t="shared" si="61"/>
        <v>-180.00000000000682</v>
      </c>
      <c r="AN137" s="18">
        <v>1</v>
      </c>
      <c r="AO137" s="18">
        <v>-5.6520000000000001</v>
      </c>
      <c r="AP137" s="18">
        <v>5.6550000000000002</v>
      </c>
      <c r="AQ137" s="18">
        <f t="shared" si="62"/>
        <v>30.000000000001137</v>
      </c>
      <c r="AY137" s="18">
        <f t="shared" si="63"/>
        <v>-757.1000000000065</v>
      </c>
    </row>
    <row r="138" spans="1:52" x14ac:dyDescent="0.2">
      <c r="A138" s="123">
        <v>36930</v>
      </c>
      <c r="B138" s="18">
        <v>-7.7</v>
      </c>
      <c r="C138" s="18">
        <v>5.67</v>
      </c>
      <c r="D138" s="18">
        <v>-5.67</v>
      </c>
      <c r="E138" s="18">
        <f t="shared" si="55"/>
        <v>0</v>
      </c>
      <c r="F138" s="18">
        <v>-0.84699999999999998</v>
      </c>
      <c r="G138" s="18">
        <v>5.68</v>
      </c>
      <c r="H138" s="18">
        <v>-5.6050000000000004</v>
      </c>
      <c r="I138" s="18">
        <f t="shared" ref="I138:I147" si="64">-(G138+H138)*F138*10000</f>
        <v>635.24999999999397</v>
      </c>
      <c r="J138" s="18">
        <v>-8.9</v>
      </c>
      <c r="K138" s="18">
        <v>5.63</v>
      </c>
      <c r="L138" s="18">
        <v>-5.62</v>
      </c>
      <c r="M138" s="18">
        <f t="shared" si="56"/>
        <v>889.99999999998113</v>
      </c>
      <c r="N138" s="18">
        <v>4.2</v>
      </c>
      <c r="O138" s="18">
        <v>-5.5250000000000004</v>
      </c>
      <c r="P138" s="18">
        <v>5.5350000000000001</v>
      </c>
      <c r="Q138" s="18">
        <f t="shared" si="57"/>
        <v>419.99999999999108</v>
      </c>
      <c r="V138" s="18">
        <v>1</v>
      </c>
      <c r="W138" s="18">
        <v>-5.5250000000000004</v>
      </c>
      <c r="X138" s="18">
        <v>5.6449999999999996</v>
      </c>
      <c r="Y138" s="18">
        <f t="shared" si="58"/>
        <v>1199.9999999999923</v>
      </c>
      <c r="Z138" s="18">
        <v>3.7</v>
      </c>
      <c r="AA138" s="18">
        <v>-5.61</v>
      </c>
      <c r="AB138" s="18">
        <v>5.61</v>
      </c>
      <c r="AC138" s="18">
        <f t="shared" si="59"/>
        <v>0</v>
      </c>
      <c r="AD138" s="18">
        <v>4.2</v>
      </c>
      <c r="AE138" s="18">
        <v>-5.6929999999999996</v>
      </c>
      <c r="AF138" s="18">
        <v>5.62</v>
      </c>
      <c r="AG138" s="18">
        <f t="shared" si="60"/>
        <v>-3065.9999999999791</v>
      </c>
      <c r="AI138" s="18">
        <v>-1.1000000000000001</v>
      </c>
      <c r="AJ138" s="18">
        <v>5.6929999999999996</v>
      </c>
      <c r="AK138" s="18">
        <v>-5.6950000000000003</v>
      </c>
      <c r="AL138" s="18">
        <f t="shared" si="61"/>
        <v>-22.000000000007347</v>
      </c>
      <c r="AN138" s="18">
        <v>1</v>
      </c>
      <c r="AO138" s="18">
        <v>-5.8440000000000003</v>
      </c>
      <c r="AP138" s="18">
        <v>5.8449999999999998</v>
      </c>
      <c r="AQ138" s="18">
        <f t="shared" si="62"/>
        <v>9.9999999999944578</v>
      </c>
      <c r="AY138" s="18">
        <f t="shared" si="63"/>
        <v>67.24999999996669</v>
      </c>
    </row>
    <row r="139" spans="1:52" x14ac:dyDescent="0.2">
      <c r="A139" s="123">
        <v>36931</v>
      </c>
      <c r="B139" s="18">
        <v>-3.2</v>
      </c>
      <c r="C139" s="18">
        <v>6.24</v>
      </c>
      <c r="D139" s="18">
        <v>-6.2450000000000001</v>
      </c>
      <c r="E139" s="18">
        <f t="shared" si="55"/>
        <v>-159.99999999999659</v>
      </c>
      <c r="F139" s="18">
        <v>-0.84699999999999998</v>
      </c>
      <c r="G139" s="18">
        <v>6.16</v>
      </c>
      <c r="H139" s="18">
        <v>-6.17</v>
      </c>
      <c r="I139" s="18">
        <f t="shared" si="64"/>
        <v>-84.699999999998198</v>
      </c>
      <c r="J139" s="18">
        <v>-10.9</v>
      </c>
      <c r="K139" s="18">
        <v>6.19</v>
      </c>
      <c r="L139" s="18">
        <v>-6.18</v>
      </c>
      <c r="M139" s="18">
        <f t="shared" si="56"/>
        <v>1090.0000000000734</v>
      </c>
      <c r="N139" s="18">
        <v>4.2</v>
      </c>
      <c r="O139" s="18">
        <v>-6.1420000000000003</v>
      </c>
      <c r="P139" s="18">
        <v>6.13</v>
      </c>
      <c r="Q139" s="18">
        <f t="shared" si="57"/>
        <v>-504.00000000001916</v>
      </c>
      <c r="V139" s="18">
        <v>1</v>
      </c>
      <c r="W139" s="18">
        <v>-6.14</v>
      </c>
      <c r="X139" s="18">
        <v>6.21</v>
      </c>
      <c r="Y139" s="18">
        <f t="shared" si="58"/>
        <v>700.00000000000284</v>
      </c>
      <c r="Z139" s="18">
        <v>5.0999999999999996</v>
      </c>
      <c r="AA139" s="18">
        <v>-6.19</v>
      </c>
      <c r="AB139" s="18">
        <v>6.1849999999999996</v>
      </c>
      <c r="AC139" s="18">
        <f t="shared" si="59"/>
        <v>-255.00000000003985</v>
      </c>
      <c r="AD139" s="18">
        <v>4.2</v>
      </c>
      <c r="AE139" s="18">
        <v>-6.32</v>
      </c>
      <c r="AF139" s="18">
        <v>6.1749999999999998</v>
      </c>
      <c r="AG139" s="18">
        <f t="shared" si="60"/>
        <v>-6090.00000000002</v>
      </c>
      <c r="AI139" s="18">
        <v>-0.15</v>
      </c>
      <c r="AJ139" s="18">
        <v>6.32</v>
      </c>
      <c r="AK139" s="18">
        <v>-6.32</v>
      </c>
      <c r="AL139" s="18">
        <f t="shared" si="61"/>
        <v>0</v>
      </c>
      <c r="AN139" s="18">
        <v>1</v>
      </c>
      <c r="AO139" s="18">
        <v>-6.5590000000000002</v>
      </c>
      <c r="AP139" s="18">
        <v>6.5549999999999997</v>
      </c>
      <c r="AQ139" s="18">
        <f t="shared" si="62"/>
        <v>-40.000000000004476</v>
      </c>
      <c r="AY139" s="18">
        <f t="shared" si="63"/>
        <v>-5343.7000000000016</v>
      </c>
    </row>
    <row r="140" spans="1:52" x14ac:dyDescent="0.2">
      <c r="A140" s="123">
        <v>36932</v>
      </c>
      <c r="B140" s="18">
        <v>-5.7</v>
      </c>
      <c r="C140" s="18">
        <v>6.08</v>
      </c>
      <c r="D140" s="18">
        <v>-6.08</v>
      </c>
      <c r="E140" s="18">
        <f t="shared" si="55"/>
        <v>0</v>
      </c>
      <c r="F140" s="18">
        <v>-0.84699999999999998</v>
      </c>
      <c r="G140" s="18">
        <v>6.17</v>
      </c>
      <c r="H140" s="18">
        <v>-6.0250000000000004</v>
      </c>
      <c r="I140" s="18">
        <f t="shared" si="64"/>
        <v>1228.1499999999962</v>
      </c>
      <c r="J140" s="18">
        <v>-10.9</v>
      </c>
      <c r="K140" s="18">
        <v>6.04</v>
      </c>
      <c r="L140" s="18">
        <v>-6</v>
      </c>
      <c r="M140" s="18">
        <f t="shared" si="56"/>
        <v>4360.0000000000036</v>
      </c>
      <c r="N140" s="18">
        <v>4.5</v>
      </c>
      <c r="O140" s="18">
        <v>-5.9619999999999997</v>
      </c>
      <c r="P140" s="18">
        <v>5.9450000000000003</v>
      </c>
      <c r="Q140" s="18">
        <f t="shared" si="57"/>
        <v>-764.99999999997567</v>
      </c>
      <c r="V140" s="18">
        <v>1</v>
      </c>
      <c r="W140" s="18">
        <v>-5.96</v>
      </c>
      <c r="X140" s="18">
        <v>5.8550000000000004</v>
      </c>
      <c r="Y140" s="18">
        <f t="shared" si="58"/>
        <v>-1049.9999999999955</v>
      </c>
      <c r="Z140" s="18">
        <v>7.1</v>
      </c>
      <c r="AA140" s="18">
        <v>-6.0449999999999999</v>
      </c>
      <c r="AB140" s="18">
        <v>6.0449999999999999</v>
      </c>
      <c r="AC140" s="18">
        <f t="shared" si="59"/>
        <v>0</v>
      </c>
      <c r="AD140" s="18">
        <v>4.2</v>
      </c>
      <c r="AE140" s="18">
        <v>-6.1790000000000003</v>
      </c>
      <c r="AF140" s="18">
        <v>6.0549999999999997</v>
      </c>
      <c r="AG140" s="18">
        <f t="shared" si="60"/>
        <v>-5208.0000000000236</v>
      </c>
      <c r="AI140" s="18">
        <v>-0.15</v>
      </c>
      <c r="AJ140" s="18">
        <v>6.1790000000000003</v>
      </c>
      <c r="AK140" s="18">
        <v>-6.1849999999999996</v>
      </c>
      <c r="AL140" s="18">
        <f t="shared" si="61"/>
        <v>-8.9999999999990088</v>
      </c>
      <c r="AN140" s="18">
        <v>1</v>
      </c>
      <c r="AO140" s="18">
        <v>-6.3920000000000003</v>
      </c>
      <c r="AP140" s="18">
        <v>6.4</v>
      </c>
      <c r="AQ140" s="18">
        <f t="shared" si="62"/>
        <v>80.000000000000071</v>
      </c>
      <c r="AY140" s="18">
        <f t="shared" si="63"/>
        <v>-1363.8499999999938</v>
      </c>
    </row>
    <row r="141" spans="1:52" x14ac:dyDescent="0.2">
      <c r="A141" s="123">
        <v>36933</v>
      </c>
      <c r="B141" s="18">
        <v>-5.7</v>
      </c>
      <c r="C141" s="18">
        <v>6.08</v>
      </c>
      <c r="D141" s="18">
        <v>-6.08</v>
      </c>
      <c r="E141" s="18">
        <f t="shared" si="55"/>
        <v>0</v>
      </c>
      <c r="F141" s="18">
        <v>-0.84699999999999998</v>
      </c>
      <c r="G141" s="18">
        <v>6.17</v>
      </c>
      <c r="H141" s="18">
        <v>-6.0250000000000004</v>
      </c>
      <c r="I141" s="18">
        <f t="shared" si="64"/>
        <v>1228.1499999999962</v>
      </c>
      <c r="J141" s="18">
        <v>-10.9</v>
      </c>
      <c r="K141" s="18">
        <v>6.04</v>
      </c>
      <c r="L141" s="18">
        <v>-6</v>
      </c>
      <c r="M141" s="18">
        <f t="shared" ref="M141:M147" si="65">-(K141+L141)*J141*10000</f>
        <v>4360.0000000000036</v>
      </c>
      <c r="N141" s="18">
        <v>4.5</v>
      </c>
      <c r="O141" s="18">
        <v>-5.9619999999999997</v>
      </c>
      <c r="P141" s="18">
        <v>5.9450000000000003</v>
      </c>
      <c r="Q141" s="18">
        <f t="shared" ref="Q141:Q147" si="66">(O141+P141)*N141*10000</f>
        <v>-764.99999999997567</v>
      </c>
      <c r="V141" s="18">
        <v>1</v>
      </c>
      <c r="W141" s="18">
        <v>-5.96</v>
      </c>
      <c r="X141" s="18">
        <v>5.8550000000000004</v>
      </c>
      <c r="Y141" s="18">
        <f t="shared" ref="Y141:Y147" si="67">(W141+X141)*V141*10000</f>
        <v>-1049.9999999999955</v>
      </c>
      <c r="Z141" s="18">
        <v>7.1</v>
      </c>
      <c r="AA141" s="18">
        <v>-6.0449999999999999</v>
      </c>
      <c r="AB141" s="18">
        <v>6.0449999999999999</v>
      </c>
      <c r="AC141" s="18">
        <f t="shared" ref="AC141:AC147" si="68">(AA141+AB141)*Z141*10000</f>
        <v>0</v>
      </c>
      <c r="AD141" s="18">
        <v>4.2</v>
      </c>
      <c r="AE141" s="18">
        <v>-6.1790000000000003</v>
      </c>
      <c r="AF141" s="18">
        <v>6.0549999999999997</v>
      </c>
      <c r="AG141" s="18">
        <f t="shared" ref="AG141:AG147" si="69">(AE141+AF141)*AD141*10000</f>
        <v>-5208.0000000000236</v>
      </c>
      <c r="AI141" s="18">
        <v>-0.15</v>
      </c>
      <c r="AJ141" s="18">
        <v>6.1790000000000003</v>
      </c>
      <c r="AK141" s="18">
        <v>-6.1849999999999996</v>
      </c>
      <c r="AL141" s="18">
        <f t="shared" ref="AL141:AL147" si="70">-(AJ141+AK141)*AI141*10000</f>
        <v>-8.9999999999990088</v>
      </c>
      <c r="AN141" s="18">
        <v>1</v>
      </c>
      <c r="AO141" s="18">
        <v>-6.3920000000000003</v>
      </c>
      <c r="AP141" s="18">
        <v>6.4</v>
      </c>
      <c r="AQ141" s="18">
        <f>(AO141+AP141)*AN141*10000</f>
        <v>80.000000000000071</v>
      </c>
      <c r="AY141" s="18">
        <f t="shared" si="63"/>
        <v>-1363.8499999999938</v>
      </c>
    </row>
    <row r="142" spans="1:52" x14ac:dyDescent="0.2">
      <c r="A142" s="123">
        <v>36934</v>
      </c>
      <c r="B142" s="18">
        <v>-3.9</v>
      </c>
      <c r="C142" s="18">
        <v>6.08</v>
      </c>
      <c r="D142" s="18">
        <v>-6.08</v>
      </c>
      <c r="E142" s="18">
        <f t="shared" si="55"/>
        <v>0</v>
      </c>
      <c r="F142" s="18">
        <v>-0.84699999999999998</v>
      </c>
      <c r="G142" s="18">
        <v>6.17</v>
      </c>
      <c r="H142" s="18">
        <v>-6.0250000000000004</v>
      </c>
      <c r="I142" s="18">
        <f t="shared" si="64"/>
        <v>1228.1499999999962</v>
      </c>
      <c r="J142" s="18">
        <v>-10.9</v>
      </c>
      <c r="K142" s="18">
        <v>6.04</v>
      </c>
      <c r="L142" s="18">
        <v>-6</v>
      </c>
      <c r="M142" s="18">
        <f t="shared" si="65"/>
        <v>4360.0000000000036</v>
      </c>
      <c r="N142" s="18">
        <v>4.5</v>
      </c>
      <c r="O142" s="18">
        <v>-5.9619999999999997</v>
      </c>
      <c r="P142" s="18">
        <v>5.9450000000000003</v>
      </c>
      <c r="Q142" s="18">
        <f t="shared" si="66"/>
        <v>-764.99999999997567</v>
      </c>
      <c r="V142" s="18">
        <v>1</v>
      </c>
      <c r="W142" s="18">
        <v>-5.96</v>
      </c>
      <c r="X142" s="18">
        <v>5.8550000000000004</v>
      </c>
      <c r="Y142" s="18">
        <f t="shared" si="67"/>
        <v>-1049.9999999999955</v>
      </c>
      <c r="Z142" s="18">
        <v>7.1</v>
      </c>
      <c r="AA142" s="18">
        <v>-6.0449999999999999</v>
      </c>
      <c r="AB142" s="18">
        <v>6.0449999999999999</v>
      </c>
      <c r="AC142" s="18">
        <f t="shared" si="68"/>
        <v>0</v>
      </c>
      <c r="AD142" s="18">
        <v>4.2</v>
      </c>
      <c r="AE142" s="18">
        <v>-6.1790000000000003</v>
      </c>
      <c r="AF142" s="18">
        <v>6.0549999999999997</v>
      </c>
      <c r="AG142" s="18">
        <f t="shared" si="69"/>
        <v>-5208.0000000000236</v>
      </c>
      <c r="AI142" s="18">
        <v>-0.15</v>
      </c>
      <c r="AJ142" s="18">
        <v>6.1790000000000003</v>
      </c>
      <c r="AK142" s="18">
        <v>-6.1849999999999996</v>
      </c>
      <c r="AL142" s="18">
        <f t="shared" si="70"/>
        <v>-8.9999999999990088</v>
      </c>
      <c r="AN142" s="18">
        <v>1</v>
      </c>
      <c r="AO142" s="18">
        <v>-6.3920000000000003</v>
      </c>
      <c r="AP142" s="18">
        <v>6.4</v>
      </c>
      <c r="AQ142" s="18">
        <f>(AO142+AP142)*AN142*10000</f>
        <v>80.000000000000071</v>
      </c>
      <c r="AY142" s="18">
        <f t="shared" si="63"/>
        <v>-1363.8499999999938</v>
      </c>
    </row>
    <row r="143" spans="1:52" x14ac:dyDescent="0.2">
      <c r="A143" s="123">
        <v>36935</v>
      </c>
      <c r="B143" s="18">
        <v>-1.9</v>
      </c>
      <c r="C143" s="18">
        <v>5.64</v>
      </c>
      <c r="D143" s="18">
        <v>-5.63</v>
      </c>
      <c r="E143" s="18">
        <f t="shared" si="55"/>
        <v>189.99999999999594</v>
      </c>
      <c r="F143" s="18">
        <v>-0.84699999999999998</v>
      </c>
      <c r="G143" s="18">
        <v>5.585</v>
      </c>
      <c r="H143" s="18">
        <v>-5.56</v>
      </c>
      <c r="I143" s="18">
        <f t="shared" si="64"/>
        <v>211.75000000000301</v>
      </c>
      <c r="J143" s="18">
        <v>-10.9</v>
      </c>
      <c r="K143" s="18">
        <v>5.56</v>
      </c>
      <c r="L143" s="18">
        <v>-5.56</v>
      </c>
      <c r="M143" s="18">
        <f t="shared" si="65"/>
        <v>0</v>
      </c>
      <c r="N143" s="18">
        <v>4.5</v>
      </c>
      <c r="O143" s="18">
        <v>-5.4580000000000002</v>
      </c>
      <c r="P143" s="18">
        <v>5.46</v>
      </c>
      <c r="Q143" s="18">
        <f t="shared" si="66"/>
        <v>89.999999999990081</v>
      </c>
      <c r="V143" s="18">
        <v>1</v>
      </c>
      <c r="W143" s="18">
        <v>-5.46</v>
      </c>
      <c r="X143" s="18">
        <v>5.49</v>
      </c>
      <c r="Y143" s="18">
        <f t="shared" si="67"/>
        <v>300.0000000000025</v>
      </c>
      <c r="Z143" s="18">
        <v>4.0999999999999996</v>
      </c>
      <c r="AA143" s="18">
        <v>-5.56</v>
      </c>
      <c r="AB143" s="18">
        <v>5.5650000000000004</v>
      </c>
      <c r="AC143" s="18">
        <f t="shared" si="68"/>
        <v>205.00000000003203</v>
      </c>
      <c r="AD143" s="18">
        <v>4.2</v>
      </c>
      <c r="AE143" s="18">
        <v>-5.6539999999999999</v>
      </c>
      <c r="AF143" s="18">
        <v>5.5350000000000001</v>
      </c>
      <c r="AG143" s="18">
        <f t="shared" si="69"/>
        <v>-4997.9999999999909</v>
      </c>
      <c r="AI143" s="18">
        <v>-0.15</v>
      </c>
      <c r="AJ143" s="18">
        <v>5.6539999999999999</v>
      </c>
      <c r="AK143" s="18">
        <v>-5.6449999999999996</v>
      </c>
      <c r="AL143" s="18">
        <f t="shared" si="70"/>
        <v>13.50000000000051</v>
      </c>
      <c r="AN143" s="18">
        <v>1</v>
      </c>
      <c r="AO143" s="18">
        <v>-5.806</v>
      </c>
      <c r="AP143" s="18">
        <v>5.78</v>
      </c>
      <c r="AQ143" s="18">
        <f>(AO143+AP143)*AN143*10000</f>
        <v>-259.99999999999801</v>
      </c>
      <c r="AY143" s="18">
        <f t="shared" si="63"/>
        <v>-4247.7499999999645</v>
      </c>
    </row>
    <row r="144" spans="1:52" x14ac:dyDescent="0.2">
      <c r="A144" s="123">
        <v>36936</v>
      </c>
      <c r="B144" s="18">
        <v>3</v>
      </c>
      <c r="C144" s="18">
        <v>5.62</v>
      </c>
      <c r="D144" s="18">
        <v>-5.61</v>
      </c>
      <c r="E144" s="18">
        <f t="shared" si="55"/>
        <v>-299.99999999999363</v>
      </c>
      <c r="F144" s="18">
        <v>-0.84</v>
      </c>
      <c r="G144" s="18">
        <v>5.55</v>
      </c>
      <c r="H144" s="18">
        <v>-5.5250000000000004</v>
      </c>
      <c r="I144" s="18">
        <f t="shared" si="64"/>
        <v>209.99999999999551</v>
      </c>
      <c r="J144" s="18">
        <v>-15.9</v>
      </c>
      <c r="K144" s="18">
        <v>5.56</v>
      </c>
      <c r="L144" s="18">
        <v>-5.55</v>
      </c>
      <c r="M144" s="18">
        <f t="shared" si="65"/>
        <v>1589.9999999999661</v>
      </c>
      <c r="N144" s="18">
        <v>4.5</v>
      </c>
      <c r="O144" s="18">
        <v>-5.4379999999999997</v>
      </c>
      <c r="P144" s="18">
        <v>5.4249999999999998</v>
      </c>
      <c r="Q144" s="18">
        <f t="shared" si="66"/>
        <v>-584.99999999999557</v>
      </c>
      <c r="V144" s="18">
        <v>1</v>
      </c>
      <c r="W144" s="18">
        <v>-5.44</v>
      </c>
      <c r="X144" s="18">
        <v>5.4950000000000001</v>
      </c>
      <c r="Y144" s="18">
        <f t="shared" si="67"/>
        <v>549.99999999999716</v>
      </c>
      <c r="Z144" s="18">
        <v>3.9</v>
      </c>
      <c r="AA144" s="18">
        <v>-5.5</v>
      </c>
      <c r="AB144" s="18">
        <v>5.5449999999999999</v>
      </c>
      <c r="AC144" s="18">
        <f t="shared" si="68"/>
        <v>1754.999999999997</v>
      </c>
      <c r="AD144" s="18">
        <v>4.2</v>
      </c>
      <c r="AE144" s="18">
        <v>-5.5789999999999997</v>
      </c>
      <c r="AF144" s="18">
        <v>5.55</v>
      </c>
      <c r="AG144" s="18">
        <f t="shared" si="69"/>
        <v>-1217.9999999999964</v>
      </c>
      <c r="AI144" s="18">
        <v>-0.15</v>
      </c>
      <c r="AJ144" s="18">
        <v>5.5789999999999997</v>
      </c>
      <c r="AK144" s="18">
        <v>-5.5650000000000004</v>
      </c>
      <c r="AL144" s="18">
        <f t="shared" si="70"/>
        <v>20.999999999999019</v>
      </c>
      <c r="AN144" s="18">
        <v>1</v>
      </c>
      <c r="AO144" s="18">
        <v>-5.6980000000000004</v>
      </c>
      <c r="AP144" s="18">
        <v>5.7249999999999996</v>
      </c>
      <c r="AQ144" s="18">
        <f>(AO144+AP144)*AN144*10000</f>
        <v>269.9999999999925</v>
      </c>
      <c r="AY144" s="18">
        <f t="shared" si="63"/>
        <v>2292.9999999999618</v>
      </c>
    </row>
    <row r="145" spans="1:52" x14ac:dyDescent="0.2">
      <c r="A145" s="123">
        <v>36937</v>
      </c>
      <c r="B145" s="18">
        <v>1</v>
      </c>
      <c r="C145" s="18">
        <v>-5.87</v>
      </c>
      <c r="D145" s="18">
        <v>5.875</v>
      </c>
      <c r="E145" s="18">
        <f t="shared" si="55"/>
        <v>-49.999999999998934</v>
      </c>
      <c r="F145" s="18">
        <v>-0.89</v>
      </c>
      <c r="G145" s="18">
        <v>5.88</v>
      </c>
      <c r="H145" s="18">
        <v>-5.8449999999999998</v>
      </c>
      <c r="I145" s="18">
        <f t="shared" si="64"/>
        <v>311.50000000000125</v>
      </c>
      <c r="J145" s="18">
        <v>-15.4</v>
      </c>
      <c r="K145" s="18">
        <v>5.85</v>
      </c>
      <c r="L145" s="18">
        <v>-5.8449999999999998</v>
      </c>
      <c r="M145" s="18">
        <f t="shared" si="65"/>
        <v>769.99999999998363</v>
      </c>
      <c r="N145" s="18">
        <v>4.5</v>
      </c>
      <c r="O145" s="18">
        <v>-5.734</v>
      </c>
      <c r="P145" s="18">
        <v>5.73</v>
      </c>
      <c r="Q145" s="18">
        <f t="shared" si="66"/>
        <v>-179.99999999998016</v>
      </c>
      <c r="V145" s="18">
        <v>1</v>
      </c>
      <c r="W145" s="18">
        <v>-5.73</v>
      </c>
      <c r="X145" s="18">
        <v>5.8150000000000004</v>
      </c>
      <c r="Y145" s="18">
        <f t="shared" si="67"/>
        <v>849.99999999999966</v>
      </c>
      <c r="Z145" s="18">
        <v>5.9</v>
      </c>
      <c r="AA145" s="18">
        <v>-5.83</v>
      </c>
      <c r="AB145" s="18">
        <v>5.8449999999999998</v>
      </c>
      <c r="AC145" s="18">
        <f t="shared" si="68"/>
        <v>884.99999999998124</v>
      </c>
      <c r="AD145" s="18">
        <v>4.2</v>
      </c>
      <c r="AE145" s="18">
        <v>-5.9279999999999999</v>
      </c>
      <c r="AF145" s="18">
        <v>5.8250000000000002</v>
      </c>
      <c r="AG145" s="18">
        <f t="shared" si="69"/>
        <v>-4325.99999999999</v>
      </c>
      <c r="AI145" s="18">
        <v>-0.15</v>
      </c>
      <c r="AJ145" s="18">
        <v>5.9279999999999999</v>
      </c>
      <c r="AK145" s="18">
        <v>-5.9249999999999998</v>
      </c>
      <c r="AL145" s="18">
        <f t="shared" si="70"/>
        <v>4.5000000000001705</v>
      </c>
      <c r="AY145" s="18">
        <f t="shared" si="63"/>
        <v>-1735.0000000000025</v>
      </c>
    </row>
    <row r="146" spans="1:52" x14ac:dyDescent="0.2">
      <c r="A146" s="123">
        <v>36938</v>
      </c>
      <c r="B146" s="18">
        <v>1</v>
      </c>
      <c r="C146" s="18">
        <v>-5.38</v>
      </c>
      <c r="D146" s="18">
        <v>5.3849999999999998</v>
      </c>
      <c r="E146" s="18">
        <f t="shared" si="55"/>
        <v>-49.999999999998934</v>
      </c>
      <c r="F146" s="18">
        <v>0.1</v>
      </c>
      <c r="G146" s="18">
        <v>-5.35</v>
      </c>
      <c r="H146" s="18">
        <v>5.3550000000000004</v>
      </c>
      <c r="I146" s="18">
        <f t="shared" si="64"/>
        <v>-5.0000000000007816</v>
      </c>
      <c r="J146" s="18">
        <v>-17.399999999999999</v>
      </c>
      <c r="K146" s="18">
        <v>5.35</v>
      </c>
      <c r="L146" s="18">
        <v>-5.34</v>
      </c>
      <c r="M146" s="18">
        <f t="shared" si="65"/>
        <v>1739.9999999999627</v>
      </c>
      <c r="N146" s="18">
        <v>4.5</v>
      </c>
      <c r="O146" s="18">
        <v>-5.2519999999999998</v>
      </c>
      <c r="P146" s="18">
        <v>5.2549999999999999</v>
      </c>
      <c r="Q146" s="18">
        <f t="shared" si="66"/>
        <v>135.00000000000512</v>
      </c>
      <c r="V146" s="18">
        <v>1</v>
      </c>
      <c r="W146" s="18">
        <v>-5.25</v>
      </c>
      <c r="X146" s="18">
        <v>5.3150000000000004</v>
      </c>
      <c r="Y146" s="18">
        <f t="shared" si="67"/>
        <v>650.00000000000387</v>
      </c>
      <c r="Z146" s="18">
        <v>6.9</v>
      </c>
      <c r="AA146" s="18">
        <v>-5.34</v>
      </c>
      <c r="AB146" s="18">
        <v>5.3550000000000004</v>
      </c>
      <c r="AC146" s="18">
        <f t="shared" si="68"/>
        <v>1035.0000000000391</v>
      </c>
      <c r="AD146" s="18">
        <v>4.2</v>
      </c>
      <c r="AE146" s="18">
        <v>-5.4550000000000001</v>
      </c>
      <c r="AF146" s="18">
        <v>5.3550000000000004</v>
      </c>
      <c r="AG146" s="18">
        <f t="shared" si="69"/>
        <v>-4199.9999999999854</v>
      </c>
      <c r="AI146" s="18">
        <v>-0.15</v>
      </c>
      <c r="AJ146" s="18">
        <v>5.4550000000000001</v>
      </c>
      <c r="AK146" s="18">
        <v>-5.45</v>
      </c>
      <c r="AL146" s="18">
        <f t="shared" si="70"/>
        <v>7.4999999999998401</v>
      </c>
      <c r="AY146" s="18">
        <f t="shared" si="63"/>
        <v>-687.49999999997476</v>
      </c>
    </row>
    <row r="147" spans="1:52" x14ac:dyDescent="0.2">
      <c r="A147" s="123">
        <v>36939</v>
      </c>
      <c r="B147" s="18">
        <v>3</v>
      </c>
      <c r="C147" s="18">
        <v>-5.4649999999999999</v>
      </c>
      <c r="D147" s="18">
        <v>5.47</v>
      </c>
      <c r="E147" s="18">
        <f t="shared" ref="E147:E154" si="71">(C147+D147)*B147*10000</f>
        <v>149.99999999999682</v>
      </c>
      <c r="F147" s="18">
        <v>-0.2</v>
      </c>
      <c r="G147" s="18">
        <v>5.46</v>
      </c>
      <c r="H147" s="18">
        <v>-5.43</v>
      </c>
      <c r="I147" s="18">
        <f t="shared" si="64"/>
        <v>60.000000000000504</v>
      </c>
      <c r="J147" s="18">
        <v>-17.399999999999999</v>
      </c>
      <c r="K147" s="18">
        <v>5.4550000000000001</v>
      </c>
      <c r="L147" s="18">
        <v>-5.43</v>
      </c>
      <c r="M147" s="18">
        <f t="shared" si="65"/>
        <v>4350.0000000000618</v>
      </c>
      <c r="N147" s="18">
        <v>3.5</v>
      </c>
      <c r="O147" s="18">
        <v>-5.4009999999999998</v>
      </c>
      <c r="P147" s="18">
        <v>5.3949999999999996</v>
      </c>
      <c r="Q147" s="18">
        <f t="shared" si="66"/>
        <v>-210.00000000000796</v>
      </c>
      <c r="V147" s="18">
        <v>1</v>
      </c>
      <c r="W147" s="18">
        <v>-5.4</v>
      </c>
      <c r="X147" s="18">
        <v>5.4850000000000003</v>
      </c>
      <c r="Y147" s="18">
        <f t="shared" si="67"/>
        <v>849.99999999999966</v>
      </c>
      <c r="Z147" s="18">
        <v>6.9</v>
      </c>
      <c r="AA147" s="18">
        <v>-5.46</v>
      </c>
      <c r="AB147" s="18">
        <v>5.45</v>
      </c>
      <c r="AC147" s="18">
        <f t="shared" si="68"/>
        <v>-689.99999999998533</v>
      </c>
      <c r="AD147" s="18">
        <v>4.2</v>
      </c>
      <c r="AE147" s="18">
        <v>-5.56</v>
      </c>
      <c r="AF147" s="18">
        <v>5.4349999999999996</v>
      </c>
      <c r="AG147" s="18">
        <f t="shared" si="69"/>
        <v>-5250</v>
      </c>
      <c r="AI147" s="18">
        <v>-0.15</v>
      </c>
      <c r="AJ147" s="18">
        <v>5.56</v>
      </c>
      <c r="AK147" s="18">
        <v>-5.5549999999999997</v>
      </c>
      <c r="AL147" s="18">
        <f t="shared" si="70"/>
        <v>7.4999999999998401</v>
      </c>
      <c r="AY147" s="18">
        <f t="shared" si="63"/>
        <v>-732.49999999993452</v>
      </c>
    </row>
    <row r="148" spans="1:52" x14ac:dyDescent="0.2">
      <c r="A148" s="123">
        <v>36940</v>
      </c>
      <c r="B148" s="18">
        <v>3</v>
      </c>
      <c r="C148" s="18">
        <v>-5.4649999999999999</v>
      </c>
      <c r="D148" s="18">
        <v>5.47</v>
      </c>
      <c r="E148" s="18">
        <f t="shared" si="71"/>
        <v>149.99999999999682</v>
      </c>
      <c r="F148" s="18">
        <v>-0.2</v>
      </c>
      <c r="G148" s="18">
        <v>5.46</v>
      </c>
      <c r="H148" s="18">
        <v>-5.43</v>
      </c>
      <c r="I148" s="18">
        <f t="shared" ref="I148:I161" si="72">-(G148+H148)*F148*10000</f>
        <v>60.000000000000504</v>
      </c>
      <c r="J148" s="18">
        <v>-17.399999999999999</v>
      </c>
      <c r="K148" s="18">
        <v>5.4550000000000001</v>
      </c>
      <c r="L148" s="18">
        <v>-5.43</v>
      </c>
      <c r="M148" s="18">
        <f t="shared" ref="M148:M157" si="73">-(K148+L148)*J148*10000</f>
        <v>4350.0000000000618</v>
      </c>
      <c r="N148" s="18">
        <v>3.5</v>
      </c>
      <c r="O148" s="18">
        <v>-5.4009999999999998</v>
      </c>
      <c r="P148" s="18">
        <v>5.3949999999999996</v>
      </c>
      <c r="Q148" s="18">
        <f t="shared" ref="Q148:Q161" si="74">(O148+P148)*N148*10000</f>
        <v>-210.00000000000796</v>
      </c>
      <c r="V148" s="18">
        <v>1</v>
      </c>
      <c r="W148" s="18">
        <v>-5.4</v>
      </c>
      <c r="X148" s="18">
        <v>5.4850000000000003</v>
      </c>
      <c r="Y148" s="18">
        <f t="shared" ref="Y148:Y161" si="75">(W148+X148)*V148*10000</f>
        <v>849.99999999999966</v>
      </c>
      <c r="Z148" s="18">
        <v>6.9</v>
      </c>
      <c r="AA148" s="18">
        <v>-5.46</v>
      </c>
      <c r="AB148" s="18">
        <v>5.45</v>
      </c>
      <c r="AC148" s="18">
        <f t="shared" ref="AC148:AC161" si="76">(AA148+AB148)*Z148*10000</f>
        <v>-689.99999999998533</v>
      </c>
      <c r="AD148" s="18">
        <v>4.2</v>
      </c>
      <c r="AE148" s="18">
        <v>-5.56</v>
      </c>
      <c r="AF148" s="18">
        <v>5.4349999999999996</v>
      </c>
      <c r="AG148" s="18">
        <f t="shared" ref="AG148:AG161" si="77">(AE148+AF148)*AD148*10000</f>
        <v>-5250</v>
      </c>
      <c r="AI148" s="18">
        <v>-0.15</v>
      </c>
      <c r="AJ148" s="18">
        <v>5.56</v>
      </c>
      <c r="AK148" s="18">
        <v>-5.5549999999999997</v>
      </c>
      <c r="AL148" s="18">
        <f t="shared" ref="AL148:AL156" si="78">-(AJ148+AK148)*AI148*10000</f>
        <v>7.4999999999998401</v>
      </c>
      <c r="AY148" s="18">
        <f t="shared" ref="AY148:AY168" si="79">Y148+AQ148+AL148+AG148+AC148+Q148+M148+I148+E148+U148</f>
        <v>-732.49999999993452</v>
      </c>
    </row>
    <row r="149" spans="1:52" x14ac:dyDescent="0.2">
      <c r="A149" s="123">
        <v>36941</v>
      </c>
      <c r="B149" s="18">
        <v>3</v>
      </c>
      <c r="C149" s="18">
        <v>-5.4649999999999999</v>
      </c>
      <c r="D149" s="18">
        <v>5.47</v>
      </c>
      <c r="E149" s="18">
        <f t="shared" si="71"/>
        <v>149.99999999999682</v>
      </c>
      <c r="F149" s="18">
        <v>-0.2</v>
      </c>
      <c r="G149" s="18">
        <v>5.46</v>
      </c>
      <c r="H149" s="18">
        <v>-5.43</v>
      </c>
      <c r="I149" s="18">
        <f t="shared" si="72"/>
        <v>60.000000000000504</v>
      </c>
      <c r="J149" s="18">
        <v>-17.399999999999999</v>
      </c>
      <c r="K149" s="18">
        <v>5.4550000000000001</v>
      </c>
      <c r="L149" s="18">
        <v>-5.43</v>
      </c>
      <c r="M149" s="18">
        <f t="shared" si="73"/>
        <v>4350.0000000000618</v>
      </c>
      <c r="N149" s="18">
        <v>3.5</v>
      </c>
      <c r="O149" s="18">
        <v>-5.4009999999999998</v>
      </c>
      <c r="P149" s="18">
        <v>5.3949999999999996</v>
      </c>
      <c r="Q149" s="18">
        <f t="shared" si="74"/>
        <v>-210.00000000000796</v>
      </c>
      <c r="V149" s="18">
        <v>1</v>
      </c>
      <c r="W149" s="18">
        <v>-5.4</v>
      </c>
      <c r="X149" s="18">
        <v>5.4850000000000003</v>
      </c>
      <c r="Y149" s="18">
        <f t="shared" si="75"/>
        <v>849.99999999999966</v>
      </c>
      <c r="Z149" s="18">
        <v>6.9</v>
      </c>
      <c r="AA149" s="18">
        <v>-5.46</v>
      </c>
      <c r="AB149" s="18">
        <v>5.45</v>
      </c>
      <c r="AC149" s="18">
        <f t="shared" si="76"/>
        <v>-689.99999999998533</v>
      </c>
      <c r="AD149" s="18">
        <v>4.2</v>
      </c>
      <c r="AE149" s="18">
        <v>-5.56</v>
      </c>
      <c r="AF149" s="18">
        <v>5.4349999999999996</v>
      </c>
      <c r="AG149" s="18">
        <f t="shared" si="77"/>
        <v>-5250</v>
      </c>
      <c r="AI149" s="18">
        <v>-0.15</v>
      </c>
      <c r="AJ149" s="18">
        <v>5.56</v>
      </c>
      <c r="AK149" s="18">
        <v>-5.5549999999999997</v>
      </c>
      <c r="AL149" s="18">
        <f t="shared" si="78"/>
        <v>7.4999999999998401</v>
      </c>
      <c r="AY149" s="18">
        <f t="shared" si="79"/>
        <v>-732.49999999993452</v>
      </c>
    </row>
    <row r="150" spans="1:52" x14ac:dyDescent="0.2">
      <c r="A150" s="123">
        <v>36942</v>
      </c>
      <c r="B150" s="18">
        <v>3</v>
      </c>
      <c r="C150" s="18">
        <v>-5.4649999999999999</v>
      </c>
      <c r="D150" s="18">
        <v>5.47</v>
      </c>
      <c r="E150" s="18">
        <f t="shared" si="71"/>
        <v>149.99999999999682</v>
      </c>
      <c r="F150" s="18">
        <v>-0.2</v>
      </c>
      <c r="G150" s="18">
        <v>5.46</v>
      </c>
      <c r="H150" s="18">
        <v>-5.43</v>
      </c>
      <c r="I150" s="18">
        <f t="shared" si="72"/>
        <v>60.000000000000504</v>
      </c>
      <c r="J150" s="18">
        <v>-17.399999999999999</v>
      </c>
      <c r="K150" s="18">
        <v>5.4550000000000001</v>
      </c>
      <c r="L150" s="18">
        <v>-5.43</v>
      </c>
      <c r="M150" s="18">
        <f t="shared" si="73"/>
        <v>4350.0000000000618</v>
      </c>
      <c r="N150" s="18">
        <v>3.5</v>
      </c>
      <c r="O150" s="18">
        <v>-5.4009999999999998</v>
      </c>
      <c r="P150" s="18">
        <v>5.3949999999999996</v>
      </c>
      <c r="Q150" s="18">
        <f t="shared" si="74"/>
        <v>-210.00000000000796</v>
      </c>
      <c r="V150" s="18">
        <v>1</v>
      </c>
      <c r="W150" s="18">
        <v>-5.4</v>
      </c>
      <c r="X150" s="18">
        <v>5.4850000000000003</v>
      </c>
      <c r="Y150" s="18">
        <f t="shared" si="75"/>
        <v>849.99999999999966</v>
      </c>
      <c r="Z150" s="18">
        <v>6.9</v>
      </c>
      <c r="AA150" s="18">
        <v>-5.46</v>
      </c>
      <c r="AB150" s="18">
        <v>5.45</v>
      </c>
      <c r="AC150" s="18">
        <f t="shared" si="76"/>
        <v>-689.99999999998533</v>
      </c>
      <c r="AD150" s="18">
        <v>4.2</v>
      </c>
      <c r="AE150" s="18">
        <v>-5.56</v>
      </c>
      <c r="AF150" s="18">
        <v>5.4349999999999996</v>
      </c>
      <c r="AG150" s="18">
        <f t="shared" si="77"/>
        <v>-5250</v>
      </c>
      <c r="AI150" s="18">
        <v>-0.15</v>
      </c>
      <c r="AJ150" s="18">
        <v>5.56</v>
      </c>
      <c r="AK150" s="18">
        <v>-5.5549999999999997</v>
      </c>
      <c r="AL150" s="18">
        <f t="shared" si="78"/>
        <v>7.4999999999998401</v>
      </c>
      <c r="AY150" s="18">
        <f t="shared" si="79"/>
        <v>-732.49999999993452</v>
      </c>
    </row>
    <row r="151" spans="1:52" x14ac:dyDescent="0.2">
      <c r="A151" s="123">
        <v>36943</v>
      </c>
      <c r="B151" s="18">
        <v>5.2</v>
      </c>
      <c r="C151" s="18">
        <v>-5.2</v>
      </c>
      <c r="D151" s="18">
        <v>5.2050000000000001</v>
      </c>
      <c r="E151" s="18">
        <f t="shared" si="71"/>
        <v>259.99999999999449</v>
      </c>
      <c r="F151" s="18">
        <v>-1.9</v>
      </c>
      <c r="G151" s="18">
        <v>5.125</v>
      </c>
      <c r="H151" s="18">
        <v>-5.14</v>
      </c>
      <c r="I151" s="18">
        <f t="shared" si="72"/>
        <v>-284.99999999999392</v>
      </c>
      <c r="J151" s="18">
        <v>-17.399999999999999</v>
      </c>
      <c r="K151" s="18">
        <v>5.14</v>
      </c>
      <c r="L151" s="18">
        <v>-5.15</v>
      </c>
      <c r="M151" s="18">
        <f t="shared" si="73"/>
        <v>-1740.0000000001173</v>
      </c>
      <c r="N151" s="18">
        <v>3.5</v>
      </c>
      <c r="O151" s="18">
        <v>-5.0149999999999997</v>
      </c>
      <c r="P151" s="18">
        <v>5.03</v>
      </c>
      <c r="Q151" s="18">
        <f t="shared" si="74"/>
        <v>525.0000000000199</v>
      </c>
      <c r="V151" s="18">
        <v>1</v>
      </c>
      <c r="W151" s="18">
        <v>-5.0149999999999997</v>
      </c>
      <c r="X151" s="18">
        <v>5.1749999999999998</v>
      </c>
      <c r="Y151" s="18">
        <f t="shared" si="75"/>
        <v>1600.0000000000014</v>
      </c>
      <c r="Z151" s="18">
        <v>8.9</v>
      </c>
      <c r="AA151" s="18">
        <v>-5.13</v>
      </c>
      <c r="AB151" s="18">
        <v>5.165</v>
      </c>
      <c r="AC151" s="18">
        <f t="shared" si="76"/>
        <v>3115.0000000000127</v>
      </c>
      <c r="AD151" s="18">
        <v>4.2</v>
      </c>
      <c r="AE151" s="18">
        <v>-5.3029999999999999</v>
      </c>
      <c r="AF151" s="18">
        <v>5.17</v>
      </c>
      <c r="AG151" s="18">
        <f t="shared" si="77"/>
        <v>-5586.0000000000009</v>
      </c>
      <c r="AI151" s="18">
        <v>-0.15</v>
      </c>
      <c r="AJ151" s="18">
        <v>5.3029999999999999</v>
      </c>
      <c r="AK151" s="18">
        <v>-5.3049999999999997</v>
      </c>
      <c r="AL151" s="18">
        <f t="shared" si="78"/>
        <v>-2.9999999999996696</v>
      </c>
      <c r="AY151" s="18">
        <f t="shared" si="79"/>
        <v>-2114.0000000000832</v>
      </c>
    </row>
    <row r="152" spans="1:52" x14ac:dyDescent="0.2">
      <c r="A152" s="123">
        <v>36944</v>
      </c>
      <c r="B152" s="18">
        <v>5.2</v>
      </c>
      <c r="C152" s="18">
        <v>-5.1950000000000003</v>
      </c>
      <c r="D152" s="18">
        <v>5.2</v>
      </c>
      <c r="E152" s="18">
        <f t="shared" si="71"/>
        <v>259.99999999999449</v>
      </c>
      <c r="F152" s="18">
        <v>-0.7</v>
      </c>
      <c r="G152" s="18">
        <v>5.19</v>
      </c>
      <c r="H152" s="18">
        <v>-5.1849999999999996</v>
      </c>
      <c r="I152" s="18">
        <f t="shared" si="72"/>
        <v>35.000000000005471</v>
      </c>
      <c r="J152" s="18">
        <v>-17.399999999999999</v>
      </c>
      <c r="K152" s="18">
        <v>5.1749999999999998</v>
      </c>
      <c r="L152" s="18">
        <v>-5.165</v>
      </c>
      <c r="M152" s="18">
        <f t="shared" si="73"/>
        <v>1739.9999999999627</v>
      </c>
      <c r="N152" s="18">
        <v>3.5</v>
      </c>
      <c r="O152" s="18">
        <v>-5.0540000000000003</v>
      </c>
      <c r="P152" s="18">
        <v>5.0599999999999996</v>
      </c>
      <c r="Q152" s="18">
        <f t="shared" si="74"/>
        <v>209.99999999997686</v>
      </c>
      <c r="V152" s="18">
        <v>1</v>
      </c>
      <c r="W152" s="18">
        <v>-5.0549999999999997</v>
      </c>
      <c r="X152" s="18">
        <v>5.2</v>
      </c>
      <c r="Y152" s="18">
        <f t="shared" si="75"/>
        <v>1450.0000000000045</v>
      </c>
      <c r="Z152" s="18">
        <v>8.9</v>
      </c>
      <c r="AA152" s="18">
        <v>-5.1749999999999998</v>
      </c>
      <c r="AB152" s="18">
        <v>5.18</v>
      </c>
      <c r="AC152" s="18">
        <f t="shared" si="76"/>
        <v>444.99999999999056</v>
      </c>
      <c r="AD152" s="18">
        <v>4.2</v>
      </c>
      <c r="AE152" s="18">
        <v>-5.2990000000000004</v>
      </c>
      <c r="AF152" s="18">
        <v>5.18</v>
      </c>
      <c r="AG152" s="18">
        <f t="shared" si="77"/>
        <v>-4998.0000000000282</v>
      </c>
      <c r="AI152" s="18">
        <v>-0.15</v>
      </c>
      <c r="AJ152" s="18">
        <v>5.2990000000000004</v>
      </c>
      <c r="AK152" s="18">
        <v>-5.3</v>
      </c>
      <c r="AL152" s="18">
        <f t="shared" si="78"/>
        <v>-1.4999999999991687</v>
      </c>
      <c r="AY152" s="18">
        <f t="shared" si="79"/>
        <v>-859.50000000009277</v>
      </c>
    </row>
    <row r="153" spans="1:52" x14ac:dyDescent="0.2">
      <c r="A153" s="123">
        <v>36945</v>
      </c>
      <c r="B153" s="18">
        <v>5.2</v>
      </c>
      <c r="C153" s="18">
        <v>-5.1100000000000003</v>
      </c>
      <c r="D153" s="18">
        <v>5.1100000000000003</v>
      </c>
      <c r="E153" s="18">
        <f t="shared" si="71"/>
        <v>0</v>
      </c>
      <c r="F153" s="18">
        <v>-1.7</v>
      </c>
      <c r="G153" s="18">
        <v>5.08</v>
      </c>
      <c r="H153" s="18">
        <v>-5.07</v>
      </c>
      <c r="I153" s="18">
        <f t="shared" si="72"/>
        <v>169.99999999999636</v>
      </c>
      <c r="J153" s="18">
        <v>-16.100000000000001</v>
      </c>
      <c r="K153" s="18">
        <v>5.0650000000000004</v>
      </c>
      <c r="L153" s="18">
        <v>-5.0599999999999996</v>
      </c>
      <c r="M153" s="18">
        <f t="shared" si="73"/>
        <v>805.00000000012585</v>
      </c>
      <c r="N153" s="18">
        <v>3.5</v>
      </c>
      <c r="O153" s="18">
        <v>-4.9939999999999998</v>
      </c>
      <c r="P153" s="18">
        <v>5</v>
      </c>
      <c r="Q153" s="18">
        <f t="shared" si="74"/>
        <v>210.00000000000796</v>
      </c>
      <c r="V153" s="18">
        <v>1</v>
      </c>
      <c r="W153" s="18">
        <v>-4.99</v>
      </c>
      <c r="X153" s="18">
        <v>5.08</v>
      </c>
      <c r="Y153" s="18">
        <f t="shared" si="75"/>
        <v>899.99999999999864</v>
      </c>
      <c r="Z153" s="18">
        <v>7.9</v>
      </c>
      <c r="AA153" s="18">
        <v>-5.0650000000000004</v>
      </c>
      <c r="AB153" s="18">
        <v>5.085</v>
      </c>
      <c r="AC153" s="18">
        <f t="shared" si="76"/>
        <v>1579.9999999999663</v>
      </c>
      <c r="AD153" s="18">
        <v>4.2</v>
      </c>
      <c r="AE153" s="18">
        <v>-5.1360000000000001</v>
      </c>
      <c r="AF153" s="18">
        <v>5.0549999999999997</v>
      </c>
      <c r="AG153" s="18">
        <f t="shared" si="77"/>
        <v>-3402.0000000000173</v>
      </c>
      <c r="AI153" s="18">
        <v>-0.15</v>
      </c>
      <c r="AJ153" s="18">
        <v>5.1360000000000001</v>
      </c>
      <c r="AK153" s="18">
        <v>-5.1349999999999998</v>
      </c>
      <c r="AL153" s="18">
        <f t="shared" si="78"/>
        <v>1.5000000000005007</v>
      </c>
      <c r="AY153" s="18">
        <f t="shared" si="79"/>
        <v>264.50000000007833</v>
      </c>
    </row>
    <row r="154" spans="1:52" x14ac:dyDescent="0.2">
      <c r="A154" s="123">
        <v>36946</v>
      </c>
      <c r="B154" s="18">
        <v>5.2</v>
      </c>
      <c r="C154" s="18">
        <v>-5.04</v>
      </c>
      <c r="D154" s="18">
        <v>5.0449999999999999</v>
      </c>
      <c r="E154" s="18">
        <f t="shared" si="71"/>
        <v>259.99999999999449</v>
      </c>
      <c r="F154" s="18">
        <v>-1.7</v>
      </c>
      <c r="G154" s="18">
        <v>5</v>
      </c>
      <c r="H154" s="18">
        <v>-4.99</v>
      </c>
      <c r="I154" s="18">
        <f t="shared" si="72"/>
        <v>169.99999999999636</v>
      </c>
      <c r="J154" s="18">
        <v>-16.100000000000001</v>
      </c>
      <c r="K154" s="18">
        <v>4.9800000000000004</v>
      </c>
      <c r="L154" s="18">
        <v>-4.9850000000000003</v>
      </c>
      <c r="M154" s="18">
        <f t="shared" si="73"/>
        <v>-804.99999999998295</v>
      </c>
      <c r="N154" s="18">
        <v>3.5</v>
      </c>
      <c r="O154" s="18">
        <v>-4.97</v>
      </c>
      <c r="P154" s="18">
        <v>4.95</v>
      </c>
      <c r="Q154" s="18">
        <f t="shared" si="74"/>
        <v>-699.99999999998511</v>
      </c>
      <c r="V154" s="18">
        <v>1</v>
      </c>
      <c r="W154" s="18">
        <v>-4.97</v>
      </c>
      <c r="X154" s="18">
        <v>5</v>
      </c>
      <c r="Y154" s="18">
        <f t="shared" si="75"/>
        <v>300.0000000000025</v>
      </c>
      <c r="Z154" s="18">
        <v>7.9</v>
      </c>
      <c r="AA154" s="18">
        <v>-4.9550000000000001</v>
      </c>
      <c r="AB154" s="18">
        <v>4.9649999999999999</v>
      </c>
      <c r="AC154" s="18">
        <f t="shared" si="76"/>
        <v>789.99999999998317</v>
      </c>
      <c r="AD154" s="18">
        <v>4.2</v>
      </c>
      <c r="AE154" s="18">
        <v>-5.0289999999999999</v>
      </c>
      <c r="AF154" s="18">
        <v>4.9550000000000001</v>
      </c>
      <c r="AG154" s="18">
        <f t="shared" si="77"/>
        <v>-3107.9999999999936</v>
      </c>
      <c r="AI154" s="18">
        <v>-1.4999999999999999E-2</v>
      </c>
      <c r="AJ154" s="18">
        <v>5.0289999999999999</v>
      </c>
      <c r="AK154" s="18">
        <v>-5.0250000000000004</v>
      </c>
      <c r="AL154" s="18">
        <f t="shared" si="78"/>
        <v>0.59999999999993392</v>
      </c>
      <c r="AY154" s="18">
        <f t="shared" si="79"/>
        <v>-3092.3999999999851</v>
      </c>
    </row>
    <row r="155" spans="1:52" x14ac:dyDescent="0.2">
      <c r="A155" s="123">
        <v>36947</v>
      </c>
      <c r="B155" s="18">
        <v>5.2</v>
      </c>
      <c r="C155" s="18">
        <v>-5.04</v>
      </c>
      <c r="D155" s="18">
        <v>5.0449999999999999</v>
      </c>
      <c r="E155" s="18">
        <f>(C155+D155)*B155*10000</f>
        <v>259.99999999999449</v>
      </c>
      <c r="F155" s="18">
        <v>-1.7</v>
      </c>
      <c r="G155" s="18">
        <v>5</v>
      </c>
      <c r="H155" s="18">
        <v>-4.99</v>
      </c>
      <c r="I155" s="18">
        <f t="shared" si="72"/>
        <v>169.99999999999636</v>
      </c>
      <c r="J155" s="18">
        <v>-16.100000000000001</v>
      </c>
      <c r="K155" s="18">
        <v>4.9800000000000004</v>
      </c>
      <c r="L155" s="18">
        <v>-4.9850000000000003</v>
      </c>
      <c r="M155" s="18">
        <f t="shared" si="73"/>
        <v>-804.99999999998295</v>
      </c>
      <c r="N155" s="18">
        <v>3.5</v>
      </c>
      <c r="O155" s="18">
        <v>-4.97</v>
      </c>
      <c r="P155" s="18">
        <v>4.95</v>
      </c>
      <c r="Q155" s="18">
        <f t="shared" si="74"/>
        <v>-699.99999999998511</v>
      </c>
      <c r="V155" s="18">
        <v>1</v>
      </c>
      <c r="W155" s="18">
        <v>-4.97</v>
      </c>
      <c r="X155" s="18">
        <v>5</v>
      </c>
      <c r="Y155" s="18">
        <f t="shared" si="75"/>
        <v>300.0000000000025</v>
      </c>
      <c r="Z155" s="18">
        <v>7.9</v>
      </c>
      <c r="AA155" s="18">
        <v>-4.9550000000000001</v>
      </c>
      <c r="AB155" s="18">
        <v>4.9649999999999999</v>
      </c>
      <c r="AC155" s="18">
        <f t="shared" si="76"/>
        <v>789.99999999998317</v>
      </c>
      <c r="AD155" s="18">
        <v>4.2</v>
      </c>
      <c r="AE155" s="18">
        <v>-5.0289999999999999</v>
      </c>
      <c r="AF155" s="18">
        <v>4.9550000000000001</v>
      </c>
      <c r="AG155" s="18">
        <f t="shared" si="77"/>
        <v>-3107.9999999999936</v>
      </c>
      <c r="AI155" s="18">
        <v>-1.4999999999999999E-2</v>
      </c>
      <c r="AJ155" s="18">
        <v>5.0289999999999999</v>
      </c>
      <c r="AK155" s="18">
        <v>-5.0250000000000004</v>
      </c>
      <c r="AL155" s="18">
        <f t="shared" si="78"/>
        <v>0.59999999999993392</v>
      </c>
      <c r="AY155" s="18">
        <f t="shared" si="79"/>
        <v>-3092.3999999999851</v>
      </c>
    </row>
    <row r="156" spans="1:52" x14ac:dyDescent="0.2">
      <c r="A156" s="123">
        <v>36948</v>
      </c>
      <c r="B156" s="18">
        <v>5.2</v>
      </c>
      <c r="C156" s="18">
        <v>-5.04</v>
      </c>
      <c r="D156" s="18">
        <v>5.0449999999999999</v>
      </c>
      <c r="E156" s="18">
        <f>(C156+D156)*B156*10000</f>
        <v>259.99999999999449</v>
      </c>
      <c r="F156" s="18">
        <v>-1.7</v>
      </c>
      <c r="G156" s="18">
        <v>5</v>
      </c>
      <c r="H156" s="18">
        <v>-4.99</v>
      </c>
      <c r="I156" s="18">
        <f t="shared" si="72"/>
        <v>169.99999999999636</v>
      </c>
      <c r="J156" s="18">
        <v>-16.100000000000001</v>
      </c>
      <c r="K156" s="18">
        <v>4.9800000000000004</v>
      </c>
      <c r="L156" s="18">
        <v>-4.9850000000000003</v>
      </c>
      <c r="M156" s="18">
        <f t="shared" si="73"/>
        <v>-804.99999999998295</v>
      </c>
      <c r="N156" s="18">
        <v>3.5</v>
      </c>
      <c r="O156" s="18">
        <v>-4.97</v>
      </c>
      <c r="P156" s="18">
        <v>4.95</v>
      </c>
      <c r="Q156" s="18">
        <f t="shared" si="74"/>
        <v>-699.99999999998511</v>
      </c>
      <c r="V156" s="18">
        <v>1</v>
      </c>
      <c r="W156" s="18">
        <v>-4.97</v>
      </c>
      <c r="X156" s="18">
        <v>5</v>
      </c>
      <c r="Y156" s="18">
        <f t="shared" si="75"/>
        <v>300.0000000000025</v>
      </c>
      <c r="Z156" s="18">
        <v>7.9</v>
      </c>
      <c r="AA156" s="18">
        <v>-4.9550000000000001</v>
      </c>
      <c r="AB156" s="18">
        <v>4.9649999999999999</v>
      </c>
      <c r="AC156" s="18">
        <f t="shared" si="76"/>
        <v>789.99999999998317</v>
      </c>
      <c r="AD156" s="18">
        <v>4.2</v>
      </c>
      <c r="AE156" s="18">
        <v>-5.0289999999999999</v>
      </c>
      <c r="AF156" s="18">
        <v>4.9550000000000001</v>
      </c>
      <c r="AG156" s="18">
        <f t="shared" si="77"/>
        <v>-3107.9999999999936</v>
      </c>
      <c r="AI156" s="18">
        <v>-1.4999999999999999E-2</v>
      </c>
      <c r="AJ156" s="18">
        <v>5.0289999999999999</v>
      </c>
      <c r="AK156" s="18">
        <v>-5.0250000000000004</v>
      </c>
      <c r="AL156" s="18">
        <f t="shared" si="78"/>
        <v>0.59999999999993392</v>
      </c>
      <c r="AY156" s="18">
        <f t="shared" si="79"/>
        <v>-3092.3999999999851</v>
      </c>
    </row>
    <row r="157" spans="1:52" x14ac:dyDescent="0.2">
      <c r="A157" s="123">
        <v>36949</v>
      </c>
      <c r="E157" s="18">
        <f>(C157+D157)*B157*10000</f>
        <v>0</v>
      </c>
      <c r="I157" s="18">
        <f t="shared" si="72"/>
        <v>0</v>
      </c>
      <c r="M157" s="18">
        <f t="shared" si="73"/>
        <v>0</v>
      </c>
      <c r="Q157" s="18">
        <f t="shared" si="74"/>
        <v>0</v>
      </c>
      <c r="Y157" s="18">
        <f t="shared" si="75"/>
        <v>0</v>
      </c>
      <c r="AC157" s="18">
        <f t="shared" si="76"/>
        <v>0</v>
      </c>
      <c r="AG157" s="18">
        <f t="shared" si="77"/>
        <v>0</v>
      </c>
      <c r="AY157" s="18">
        <f t="shared" si="79"/>
        <v>0</v>
      </c>
    </row>
    <row r="158" spans="1:52" x14ac:dyDescent="0.2">
      <c r="A158" s="123">
        <v>36922</v>
      </c>
      <c r="B158" s="82" t="s">
        <v>311</v>
      </c>
      <c r="C158" s="82"/>
      <c r="D158" s="82"/>
      <c r="F158" s="82" t="s">
        <v>114</v>
      </c>
      <c r="G158" s="82"/>
      <c r="H158" s="82"/>
      <c r="J158" s="82" t="s">
        <v>115</v>
      </c>
      <c r="K158" s="82"/>
      <c r="L158" s="82"/>
      <c r="N158" s="82" t="s">
        <v>116</v>
      </c>
      <c r="O158" s="82"/>
      <c r="P158" s="82"/>
      <c r="R158" s="82" t="s">
        <v>300</v>
      </c>
      <c r="S158" s="82"/>
      <c r="T158" s="82"/>
      <c r="V158" s="82" t="s">
        <v>323</v>
      </c>
      <c r="W158" s="82"/>
      <c r="X158" s="82"/>
      <c r="Z158" s="82" t="s">
        <v>66</v>
      </c>
      <c r="AA158" s="82"/>
      <c r="AB158" s="82"/>
      <c r="AD158" s="82" t="s">
        <v>74</v>
      </c>
      <c r="AE158" s="82"/>
      <c r="AF158" s="82"/>
      <c r="AH158" s="82"/>
      <c r="AI158" s="82" t="s">
        <v>350</v>
      </c>
      <c r="AJ158" s="82"/>
      <c r="AK158" s="82"/>
      <c r="AL158" s="82"/>
      <c r="AM158" s="82"/>
      <c r="AN158" s="82" t="s">
        <v>347</v>
      </c>
      <c r="AO158" s="82"/>
      <c r="AP158" s="82"/>
      <c r="AQ158" s="82"/>
      <c r="AR158" s="82"/>
      <c r="AS158" s="82" t="s">
        <v>307</v>
      </c>
      <c r="AT158" s="82"/>
      <c r="AU158" s="82"/>
      <c r="AV158" s="82"/>
      <c r="AW158" s="82"/>
      <c r="AX158" s="82"/>
      <c r="AY158" s="18">
        <f t="shared" si="79"/>
        <v>0</v>
      </c>
      <c r="AZ158" s="82"/>
    </row>
    <row r="159" spans="1:52" x14ac:dyDescent="0.2">
      <c r="A159" s="123">
        <v>36951</v>
      </c>
      <c r="B159" s="18">
        <v>-4.4000000000000004</v>
      </c>
      <c r="C159" s="18">
        <v>5.03</v>
      </c>
      <c r="D159" s="18">
        <v>-5.165</v>
      </c>
      <c r="E159" s="18">
        <f>(C159+D159)*B159*10000</f>
        <v>5939.9999999999909</v>
      </c>
      <c r="F159" s="18">
        <v>-5</v>
      </c>
      <c r="G159" s="18">
        <v>4.9154999999999998</v>
      </c>
      <c r="H159" s="18">
        <v>-5.12</v>
      </c>
      <c r="I159" s="18">
        <f t="shared" si="72"/>
        <v>-10225.000000000018</v>
      </c>
      <c r="J159" s="18">
        <v>2</v>
      </c>
      <c r="K159" s="18">
        <v>-4.9154999999999998</v>
      </c>
      <c r="L159" s="18">
        <v>5.14</v>
      </c>
      <c r="M159" s="18">
        <f t="shared" ref="M159:M166" si="80">(K159+L159)*J159*10000</f>
        <v>4489.9999999999982</v>
      </c>
      <c r="N159" s="18">
        <v>4.5999999999999996</v>
      </c>
      <c r="O159" s="18">
        <v>-4.8780000000000001</v>
      </c>
      <c r="P159" s="18">
        <v>5.1150000000000002</v>
      </c>
      <c r="Q159" s="18">
        <f t="shared" si="74"/>
        <v>10902.000000000004</v>
      </c>
      <c r="R159" s="18">
        <v>1</v>
      </c>
      <c r="S159" s="18">
        <v>-5.2279999999999998</v>
      </c>
      <c r="T159" s="18">
        <v>5.49</v>
      </c>
      <c r="U159" s="18">
        <f t="shared" ref="U159:U168" si="81">(S159+T159)*R159*10000</f>
        <v>2620.0000000000045</v>
      </c>
      <c r="V159" s="18">
        <v>1</v>
      </c>
      <c r="W159" s="18">
        <v>-4.8780000000000001</v>
      </c>
      <c r="X159" s="18">
        <v>5.1449999999999996</v>
      </c>
      <c r="Y159" s="18">
        <f t="shared" si="75"/>
        <v>2669.9999999999945</v>
      </c>
      <c r="Z159" s="18">
        <v>5.7</v>
      </c>
      <c r="AA159" s="18">
        <v>-4.9104999999999999</v>
      </c>
      <c r="AB159" s="18">
        <v>5.1849999999999996</v>
      </c>
      <c r="AC159" s="18">
        <f t="shared" si="76"/>
        <v>15646.499999999985</v>
      </c>
      <c r="AD159" s="18">
        <v>0.7</v>
      </c>
      <c r="AE159" s="18">
        <v>-4.9255000000000004</v>
      </c>
      <c r="AF159" s="18">
        <v>5.13</v>
      </c>
      <c r="AG159" s="18">
        <f t="shared" si="77"/>
        <v>1431.4999999999961</v>
      </c>
      <c r="AY159" s="18">
        <f t="shared" si="79"/>
        <v>33474.999999999956</v>
      </c>
    </row>
    <row r="160" spans="1:52" x14ac:dyDescent="0.2">
      <c r="A160" s="123">
        <v>36952</v>
      </c>
      <c r="B160" s="18">
        <v>-11.5</v>
      </c>
      <c r="C160" s="18">
        <v>5.085</v>
      </c>
      <c r="D160" s="18">
        <v>-5.085</v>
      </c>
      <c r="E160" s="18">
        <f>(C160+D160)*B160*10000</f>
        <v>0</v>
      </c>
      <c r="F160" s="18">
        <v>-2.6</v>
      </c>
      <c r="G160" s="18">
        <v>5.0549999999999997</v>
      </c>
      <c r="H160" s="18">
        <v>-5.04</v>
      </c>
      <c r="I160" s="18">
        <f t="shared" si="72"/>
        <v>389.9999999999917</v>
      </c>
      <c r="J160" s="18">
        <v>3</v>
      </c>
      <c r="K160" s="18">
        <v>-5.09</v>
      </c>
      <c r="L160" s="18">
        <v>5.085</v>
      </c>
      <c r="M160" s="18">
        <f t="shared" si="80"/>
        <v>-149.99999999999682</v>
      </c>
      <c r="N160" s="18">
        <v>-1.3</v>
      </c>
      <c r="O160" s="18">
        <v>5.0890000000000004</v>
      </c>
      <c r="P160" s="18">
        <v>-5.085</v>
      </c>
      <c r="Q160" s="18">
        <f t="shared" si="74"/>
        <v>-52.000000000005819</v>
      </c>
      <c r="R160" s="18">
        <v>1</v>
      </c>
      <c r="S160" s="18">
        <v>-5.3819999999999997</v>
      </c>
      <c r="T160" s="18">
        <v>5.375</v>
      </c>
      <c r="U160" s="18">
        <f t="shared" si="81"/>
        <v>-69.999999999996732</v>
      </c>
      <c r="V160" s="18">
        <v>1.3</v>
      </c>
      <c r="W160" s="18">
        <v>-5.09</v>
      </c>
      <c r="X160" s="18">
        <v>5.1150000000000002</v>
      </c>
      <c r="Y160" s="18">
        <f t="shared" si="75"/>
        <v>325.00000000000466</v>
      </c>
      <c r="Z160" s="18">
        <v>1.2</v>
      </c>
      <c r="AA160" s="18">
        <v>-5.1100000000000003</v>
      </c>
      <c r="AB160" s="18">
        <v>5.1150000000000002</v>
      </c>
      <c r="AC160" s="18">
        <f t="shared" si="76"/>
        <v>59.999999999998721</v>
      </c>
      <c r="AD160" s="18">
        <v>0.74</v>
      </c>
      <c r="AE160" s="18">
        <v>-5.1360000000000001</v>
      </c>
      <c r="AF160" s="18">
        <v>5.08</v>
      </c>
      <c r="AG160" s="18">
        <f t="shared" si="77"/>
        <v>-414.40000000000038</v>
      </c>
      <c r="AI160" s="18">
        <v>-0.67</v>
      </c>
      <c r="AJ160" s="18">
        <v>5.09</v>
      </c>
      <c r="AK160" s="18">
        <v>-5.2</v>
      </c>
      <c r="AL160" s="18">
        <f t="shared" ref="AL160:AL168" si="82">-(AJ160+AK160)*AI160*10000</f>
        <v>-737.00000000000227</v>
      </c>
      <c r="AN160" s="18">
        <v>-1.7</v>
      </c>
      <c r="AO160" s="18">
        <v>5.09</v>
      </c>
      <c r="AP160" s="18">
        <v>-5.05</v>
      </c>
      <c r="AQ160" s="18">
        <f t="shared" ref="AQ160:AQ168" si="83">-(AO160+AP160)*AN160*10000</f>
        <v>680.00000000000057</v>
      </c>
      <c r="AY160" s="18">
        <f t="shared" si="79"/>
        <v>31.599999999993628</v>
      </c>
    </row>
    <row r="161" spans="1:51" x14ac:dyDescent="0.2">
      <c r="A161" s="123">
        <v>36953</v>
      </c>
      <c r="B161" s="18">
        <v>-10.5</v>
      </c>
      <c r="C161" s="18">
        <v>5.0999999999999996</v>
      </c>
      <c r="D161" s="18">
        <v>-5.09</v>
      </c>
      <c r="E161" s="18">
        <f t="shared" ref="E161:E168" si="84">-(C161+D161)*B161*10000</f>
        <v>1049.9999999999777</v>
      </c>
      <c r="F161" s="18">
        <v>-3.1</v>
      </c>
      <c r="G161" s="18">
        <v>5.01</v>
      </c>
      <c r="H161" s="18">
        <v>-5.01</v>
      </c>
      <c r="I161" s="18">
        <f t="shared" si="72"/>
        <v>0</v>
      </c>
      <c r="J161" s="18">
        <v>9</v>
      </c>
      <c r="K161" s="18">
        <v>-5.07</v>
      </c>
      <c r="L161" s="18">
        <v>5.08</v>
      </c>
      <c r="M161" s="18">
        <f t="shared" si="80"/>
        <v>899.99999999998079</v>
      </c>
      <c r="N161" s="18">
        <v>-0.13</v>
      </c>
      <c r="O161" s="18">
        <v>5.032</v>
      </c>
      <c r="P161" s="18">
        <v>-5.03</v>
      </c>
      <c r="Q161" s="18">
        <f t="shared" si="74"/>
        <v>-2.5999999999997137</v>
      </c>
      <c r="R161" s="18">
        <v>1</v>
      </c>
      <c r="S161" s="18">
        <v>-5.3259999999999996</v>
      </c>
      <c r="T161" s="18">
        <v>5.32</v>
      </c>
      <c r="U161" s="18">
        <f t="shared" si="81"/>
        <v>-59.999999999993392</v>
      </c>
      <c r="V161" s="18">
        <v>1.4</v>
      </c>
      <c r="W161" s="18">
        <v>-5.03</v>
      </c>
      <c r="X161" s="18">
        <v>5.08</v>
      </c>
      <c r="Y161" s="18">
        <f t="shared" si="75"/>
        <v>699.99999999999739</v>
      </c>
      <c r="Z161" s="18">
        <v>1.1200000000000001</v>
      </c>
      <c r="AA161" s="18">
        <v>-5.07</v>
      </c>
      <c r="AB161" s="18">
        <v>5.1050000000000004</v>
      </c>
      <c r="AC161" s="18">
        <f t="shared" si="76"/>
        <v>392.00000000000165</v>
      </c>
      <c r="AD161" s="18">
        <v>0.74</v>
      </c>
      <c r="AE161" s="18">
        <v>-5.09</v>
      </c>
      <c r="AF161" s="18">
        <v>5.0250000000000004</v>
      </c>
      <c r="AG161" s="18">
        <f t="shared" si="77"/>
        <v>-480.99999999999631</v>
      </c>
      <c r="AI161" s="18">
        <v>-0.68</v>
      </c>
      <c r="AJ161" s="18">
        <v>5.03</v>
      </c>
      <c r="AK161" s="18">
        <v>-5.125</v>
      </c>
      <c r="AL161" s="18">
        <f t="shared" si="82"/>
        <v>-645.99999999999841</v>
      </c>
      <c r="AN161" s="18">
        <v>-1.9</v>
      </c>
      <c r="AO161" s="18">
        <v>5.03</v>
      </c>
      <c r="AP161" s="18">
        <v>-5.01</v>
      </c>
      <c r="AQ161" s="18">
        <f t="shared" si="83"/>
        <v>380.00000000000875</v>
      </c>
      <c r="AS161" s="18">
        <v>1</v>
      </c>
      <c r="AT161" s="18">
        <v>-5.16</v>
      </c>
      <c r="AU161" s="18">
        <v>5.18</v>
      </c>
      <c r="AV161" s="18">
        <f t="shared" ref="AV161:AV168" si="85">(AT161+AU161)*AS161*10000</f>
        <v>199.99999999999574</v>
      </c>
      <c r="AY161" s="18">
        <f t="shared" si="79"/>
        <v>2232.3999999999787</v>
      </c>
    </row>
    <row r="162" spans="1:51" x14ac:dyDescent="0.2">
      <c r="A162" s="123">
        <v>36954</v>
      </c>
      <c r="B162" s="18">
        <v>-10.5</v>
      </c>
      <c r="C162" s="18">
        <v>5.0999999999999996</v>
      </c>
      <c r="D162" s="18">
        <v>-5.09</v>
      </c>
      <c r="E162" s="18">
        <f t="shared" si="84"/>
        <v>1049.9999999999777</v>
      </c>
      <c r="F162" s="18">
        <v>-3.1</v>
      </c>
      <c r="G162" s="18">
        <v>5.01</v>
      </c>
      <c r="H162" s="18">
        <v>-5.01</v>
      </c>
      <c r="I162" s="18">
        <f t="shared" ref="I162:I168" si="86">-(G162+H162)*F162*10000</f>
        <v>0</v>
      </c>
      <c r="J162" s="18">
        <v>9</v>
      </c>
      <c r="K162" s="18">
        <v>-5.07</v>
      </c>
      <c r="L162" s="18">
        <v>5.08</v>
      </c>
      <c r="M162" s="18">
        <f t="shared" si="80"/>
        <v>899.99999999998079</v>
      </c>
      <c r="N162" s="18">
        <v>-0.13</v>
      </c>
      <c r="O162" s="18">
        <v>5.032</v>
      </c>
      <c r="P162" s="18">
        <v>-5.03</v>
      </c>
      <c r="Q162" s="18">
        <f>(O162+P162)*N162*10000</f>
        <v>-2.5999999999997137</v>
      </c>
      <c r="R162" s="18">
        <v>1</v>
      </c>
      <c r="S162" s="18">
        <v>-5.3259999999999996</v>
      </c>
      <c r="T162" s="18">
        <v>5.32</v>
      </c>
      <c r="U162" s="18">
        <f t="shared" si="81"/>
        <v>-59.999999999993392</v>
      </c>
      <c r="V162" s="18">
        <v>1.4</v>
      </c>
      <c r="W162" s="18">
        <v>-5.03</v>
      </c>
      <c r="X162" s="18">
        <v>5.08</v>
      </c>
      <c r="Y162" s="18">
        <f t="shared" ref="Y162:Y168" si="87">(W162+X162)*V162*10000</f>
        <v>699.99999999999739</v>
      </c>
      <c r="Z162" s="18">
        <v>1.1200000000000001</v>
      </c>
      <c r="AA162" s="18">
        <v>-5.07</v>
      </c>
      <c r="AB162" s="18">
        <v>5.1050000000000004</v>
      </c>
      <c r="AC162" s="18">
        <f>(AA162+AB162)*Z162*10000</f>
        <v>392.00000000000165</v>
      </c>
      <c r="AD162" s="18">
        <v>0.74</v>
      </c>
      <c r="AE162" s="18">
        <v>-5.09</v>
      </c>
      <c r="AF162" s="18">
        <v>5.0250000000000004</v>
      </c>
      <c r="AG162" s="18">
        <f t="shared" ref="AG162:AG168" si="88">(AE162+AF162)*AD162*10000</f>
        <v>-480.99999999999631</v>
      </c>
      <c r="AI162" s="18">
        <v>-0.68</v>
      </c>
      <c r="AJ162" s="18">
        <v>5.03</v>
      </c>
      <c r="AK162" s="18">
        <v>-5.125</v>
      </c>
      <c r="AL162" s="18">
        <f t="shared" si="82"/>
        <v>-645.99999999999841</v>
      </c>
      <c r="AN162" s="18">
        <v>-1.9</v>
      </c>
      <c r="AO162" s="18">
        <v>5.03</v>
      </c>
      <c r="AP162" s="18">
        <v>-5.01</v>
      </c>
      <c r="AQ162" s="18">
        <f t="shared" si="83"/>
        <v>380.00000000000875</v>
      </c>
      <c r="AS162" s="18">
        <v>1</v>
      </c>
      <c r="AT162" s="18">
        <v>-5.16</v>
      </c>
      <c r="AU162" s="18">
        <v>5.18</v>
      </c>
      <c r="AV162" s="18">
        <f t="shared" si="85"/>
        <v>199.99999999999574</v>
      </c>
      <c r="AY162" s="18">
        <f t="shared" si="79"/>
        <v>2232.3999999999787</v>
      </c>
    </row>
    <row r="163" spans="1:51" x14ac:dyDescent="0.2">
      <c r="A163" s="123">
        <v>36955</v>
      </c>
      <c r="B163" s="18">
        <v>-10.5</v>
      </c>
      <c r="C163" s="18">
        <v>5.0999999999999996</v>
      </c>
      <c r="D163" s="18">
        <v>-5.09</v>
      </c>
      <c r="E163" s="18">
        <f t="shared" si="84"/>
        <v>1049.9999999999777</v>
      </c>
      <c r="F163" s="18">
        <v>-3.1</v>
      </c>
      <c r="G163" s="18">
        <v>5.01</v>
      </c>
      <c r="H163" s="18">
        <v>-5.01</v>
      </c>
      <c r="I163" s="18">
        <f t="shared" si="86"/>
        <v>0</v>
      </c>
      <c r="J163" s="18">
        <v>9</v>
      </c>
      <c r="K163" s="18">
        <v>-5.07</v>
      </c>
      <c r="L163" s="18">
        <v>5.08</v>
      </c>
      <c r="M163" s="18">
        <f t="shared" si="80"/>
        <v>899.99999999998079</v>
      </c>
      <c r="N163" s="18">
        <v>-0.13</v>
      </c>
      <c r="O163" s="18">
        <v>5.032</v>
      </c>
      <c r="P163" s="18">
        <v>-5.03</v>
      </c>
      <c r="Q163" s="18">
        <f>(O163+P163)*N163*10000</f>
        <v>-2.5999999999997137</v>
      </c>
      <c r="R163" s="18">
        <v>1</v>
      </c>
      <c r="S163" s="18">
        <v>-5.3259999999999996</v>
      </c>
      <c r="T163" s="18">
        <v>5.32</v>
      </c>
      <c r="U163" s="18">
        <f t="shared" si="81"/>
        <v>-59.999999999993392</v>
      </c>
      <c r="V163" s="18">
        <v>1.4</v>
      </c>
      <c r="W163" s="18">
        <v>-5.03</v>
      </c>
      <c r="X163" s="18">
        <v>5.08</v>
      </c>
      <c r="Y163" s="18">
        <f t="shared" si="87"/>
        <v>699.99999999999739</v>
      </c>
      <c r="Z163" s="18">
        <v>1.1200000000000001</v>
      </c>
      <c r="AA163" s="18">
        <v>-5.07</v>
      </c>
      <c r="AB163" s="18">
        <v>5.1050000000000004</v>
      </c>
      <c r="AC163" s="18">
        <f>(AA163+AB163)*Z163*10000</f>
        <v>392.00000000000165</v>
      </c>
      <c r="AD163" s="18">
        <v>0.74</v>
      </c>
      <c r="AE163" s="18">
        <v>-5.09</v>
      </c>
      <c r="AF163" s="18">
        <v>5.0250000000000004</v>
      </c>
      <c r="AG163" s="18">
        <f t="shared" si="88"/>
        <v>-480.99999999999631</v>
      </c>
      <c r="AI163" s="18">
        <v>-0.68</v>
      </c>
      <c r="AJ163" s="18">
        <v>5.03</v>
      </c>
      <c r="AK163" s="18">
        <v>-5.125</v>
      </c>
      <c r="AL163" s="18">
        <f t="shared" si="82"/>
        <v>-645.99999999999841</v>
      </c>
      <c r="AN163" s="18">
        <v>-1.9</v>
      </c>
      <c r="AO163" s="18">
        <v>5.03</v>
      </c>
      <c r="AP163" s="18">
        <v>-5.01</v>
      </c>
      <c r="AQ163" s="18">
        <f t="shared" si="83"/>
        <v>380.00000000000875</v>
      </c>
      <c r="AS163" s="18">
        <v>1</v>
      </c>
      <c r="AT163" s="18">
        <v>-5.16</v>
      </c>
      <c r="AU163" s="18">
        <v>5.18</v>
      </c>
      <c r="AV163" s="18">
        <f t="shared" si="85"/>
        <v>199.99999999999574</v>
      </c>
      <c r="AY163" s="18">
        <f t="shared" si="79"/>
        <v>2232.3999999999787</v>
      </c>
    </row>
    <row r="164" spans="1:51" x14ac:dyDescent="0.2">
      <c r="A164" s="123">
        <v>36956</v>
      </c>
      <c r="B164" s="18">
        <v>-8.5</v>
      </c>
      <c r="C164" s="18">
        <v>5.3150000000000004</v>
      </c>
      <c r="D164" s="18">
        <v>-5.3150000000000004</v>
      </c>
      <c r="E164" s="18">
        <f t="shared" si="84"/>
        <v>0</v>
      </c>
      <c r="F164" s="18">
        <v>-1.1000000000000001</v>
      </c>
      <c r="G164" s="18">
        <v>5.2750000000000004</v>
      </c>
      <c r="H164" s="18">
        <v>-5.2649999999999997</v>
      </c>
      <c r="I164" s="18">
        <f t="shared" si="86"/>
        <v>110.00000000000743</v>
      </c>
      <c r="J164" s="18">
        <v>9</v>
      </c>
      <c r="K164" s="18">
        <v>-5.29</v>
      </c>
      <c r="L164" s="18">
        <v>5.2949999999999999</v>
      </c>
      <c r="M164" s="18">
        <f t="shared" si="80"/>
        <v>449.99999999999039</v>
      </c>
      <c r="N164" s="18">
        <v>0.25</v>
      </c>
      <c r="O164" s="18">
        <v>-5.2880000000000003</v>
      </c>
      <c r="P164" s="18">
        <v>5.2949999999999999</v>
      </c>
      <c r="Q164" s="18">
        <f>(O164+P164)*N164*10000</f>
        <v>17.499999999999183</v>
      </c>
      <c r="R164" s="18">
        <v>1</v>
      </c>
      <c r="S164" s="18">
        <v>-5.5430000000000001</v>
      </c>
      <c r="T164" s="18">
        <v>5.54</v>
      </c>
      <c r="U164" s="18">
        <f t="shared" si="81"/>
        <v>-30.000000000001137</v>
      </c>
      <c r="V164" s="18">
        <v>1.35</v>
      </c>
      <c r="W164" s="18">
        <v>-5.28</v>
      </c>
      <c r="X164" s="18">
        <v>5.31</v>
      </c>
      <c r="Y164" s="18">
        <f t="shared" si="87"/>
        <v>404.99999999999142</v>
      </c>
      <c r="Z164" s="18">
        <v>-2</v>
      </c>
      <c r="AA164" s="18">
        <v>5.29</v>
      </c>
      <c r="AB164" s="18">
        <v>-5.3</v>
      </c>
      <c r="AC164" s="18">
        <f>(AA164+AB164)*Z164*10000</f>
        <v>199.99999999999574</v>
      </c>
      <c r="AD164" s="18">
        <v>0.75</v>
      </c>
      <c r="AE164" s="18">
        <v>-5.1349999999999998</v>
      </c>
      <c r="AF164" s="18">
        <v>5.26</v>
      </c>
      <c r="AG164" s="18">
        <f t="shared" si="88"/>
        <v>937.5</v>
      </c>
      <c r="AI164" s="18">
        <v>-0.68</v>
      </c>
      <c r="AJ164" s="18">
        <v>5.28</v>
      </c>
      <c r="AK164" s="18">
        <v>-5.3150000000000004</v>
      </c>
      <c r="AL164" s="18">
        <f t="shared" si="82"/>
        <v>-238.00000000000099</v>
      </c>
      <c r="AN164" s="18">
        <v>-1.7</v>
      </c>
      <c r="AO164" s="18">
        <v>5.28</v>
      </c>
      <c r="AP164" s="18">
        <v>-5.01</v>
      </c>
      <c r="AQ164" s="18">
        <f t="shared" si="83"/>
        <v>4590.0000000000082</v>
      </c>
      <c r="AS164" s="18">
        <v>1</v>
      </c>
      <c r="AT164" s="18">
        <v>-5.33</v>
      </c>
      <c r="AU164" s="18">
        <v>5.3049999999999997</v>
      </c>
      <c r="AV164" s="18">
        <f t="shared" si="85"/>
        <v>-250.00000000000355</v>
      </c>
      <c r="AY164" s="18">
        <f t="shared" si="79"/>
        <v>6441.99999999999</v>
      </c>
    </row>
    <row r="165" spans="1:51" x14ac:dyDescent="0.2">
      <c r="A165" s="123">
        <v>36957</v>
      </c>
      <c r="B165" s="18">
        <v>-12.6</v>
      </c>
      <c r="C165" s="18">
        <v>5.26</v>
      </c>
      <c r="D165" s="18">
        <v>-5.2149999999999999</v>
      </c>
      <c r="E165" s="18">
        <f t="shared" si="84"/>
        <v>5669.9999999999909</v>
      </c>
      <c r="F165" s="18">
        <v>-1.1000000000000001</v>
      </c>
      <c r="G165" s="18">
        <v>5.22</v>
      </c>
      <c r="H165" s="18">
        <v>-5.2149999999999999</v>
      </c>
      <c r="I165" s="18">
        <f t="shared" si="86"/>
        <v>54.999999999998835</v>
      </c>
      <c r="J165" s="18">
        <v>8.5</v>
      </c>
      <c r="K165" s="18">
        <v>5.24</v>
      </c>
      <c r="L165" s="18">
        <v>-5.24</v>
      </c>
      <c r="M165" s="18">
        <f t="shared" si="80"/>
        <v>0</v>
      </c>
      <c r="N165" s="18">
        <v>-0.75</v>
      </c>
      <c r="O165" s="18">
        <v>5.2880000000000003</v>
      </c>
      <c r="P165" s="18">
        <v>-5.2549999999999999</v>
      </c>
      <c r="Q165" s="18">
        <f t="shared" ref="Q165:Q175" si="89">-(O165+P165)*N165*10000</f>
        <v>247.50000000000273</v>
      </c>
      <c r="R165" s="18">
        <v>2</v>
      </c>
      <c r="S165" s="18">
        <v>-5.5430000000000001</v>
      </c>
      <c r="T165" s="18">
        <v>5.5149999999999997</v>
      </c>
      <c r="U165" s="18">
        <f t="shared" si="81"/>
        <v>-560.00000000000932</v>
      </c>
      <c r="V165" s="18">
        <v>1.35</v>
      </c>
      <c r="W165" s="18">
        <v>-5.26</v>
      </c>
      <c r="X165" s="18">
        <v>5.2649999999999997</v>
      </c>
      <c r="Y165" s="18">
        <f t="shared" si="87"/>
        <v>67.499999999998565</v>
      </c>
      <c r="Z165" s="18">
        <v>-0.47</v>
      </c>
      <c r="AA165" s="18">
        <v>5.2450000000000001</v>
      </c>
      <c r="AB165" s="18">
        <v>-5.26</v>
      </c>
      <c r="AC165" s="18">
        <f>-(AA165+AB165)*Z165*10000</f>
        <v>-70.499999999998494</v>
      </c>
      <c r="AD165" s="18">
        <v>0.75</v>
      </c>
      <c r="AE165" s="18">
        <v>-5.22</v>
      </c>
      <c r="AF165" s="18">
        <v>5.22</v>
      </c>
      <c r="AG165" s="18">
        <f t="shared" si="88"/>
        <v>0</v>
      </c>
      <c r="AI165" s="18">
        <v>-0.68</v>
      </c>
      <c r="AJ165" s="18">
        <v>5.26</v>
      </c>
      <c r="AK165" s="18">
        <v>-5.2549999999999999</v>
      </c>
      <c r="AL165" s="18">
        <f t="shared" si="82"/>
        <v>33.999999999999275</v>
      </c>
      <c r="AN165" s="18">
        <v>-1.7</v>
      </c>
      <c r="AO165" s="18">
        <v>5.26</v>
      </c>
      <c r="AP165" s="18">
        <v>-5.17</v>
      </c>
      <c r="AQ165" s="18">
        <f t="shared" si="83"/>
        <v>1529.9999999999975</v>
      </c>
      <c r="AS165" s="18">
        <v>1</v>
      </c>
      <c r="AT165" s="18">
        <v>-5.26</v>
      </c>
      <c r="AU165" s="18">
        <v>5.26</v>
      </c>
      <c r="AV165" s="18">
        <f t="shared" si="85"/>
        <v>0</v>
      </c>
      <c r="AY165" s="18">
        <f t="shared" si="79"/>
        <v>6973.49999999998</v>
      </c>
    </row>
    <row r="166" spans="1:51" x14ac:dyDescent="0.2">
      <c r="A166" s="123">
        <v>36958</v>
      </c>
      <c r="B166" s="18">
        <v>-9.1</v>
      </c>
      <c r="C166" s="18">
        <v>5.22</v>
      </c>
      <c r="D166" s="18">
        <v>-5.2249999999999996</v>
      </c>
      <c r="E166" s="18">
        <f t="shared" si="84"/>
        <v>-454.99999999999028</v>
      </c>
      <c r="F166" s="18">
        <v>-1.1000000000000001</v>
      </c>
      <c r="G166" s="18">
        <v>5.18</v>
      </c>
      <c r="H166" s="18">
        <v>-5.18</v>
      </c>
      <c r="I166" s="18">
        <f t="shared" si="86"/>
        <v>0</v>
      </c>
      <c r="J166" s="18">
        <v>6.5</v>
      </c>
      <c r="K166" s="18">
        <v>-5.19</v>
      </c>
      <c r="L166" s="18">
        <v>5.1849999999999996</v>
      </c>
      <c r="M166" s="18">
        <f t="shared" si="80"/>
        <v>-325.00000000005082</v>
      </c>
      <c r="N166" s="18">
        <v>-4</v>
      </c>
      <c r="O166" s="18">
        <v>5.17</v>
      </c>
      <c r="P166" s="18">
        <v>-5.19</v>
      </c>
      <c r="Q166" s="18">
        <f t="shared" si="89"/>
        <v>-800.00000000001842</v>
      </c>
      <c r="R166" s="18">
        <v>2</v>
      </c>
      <c r="S166" s="18">
        <v>-5.4420000000000002</v>
      </c>
      <c r="T166" s="18">
        <v>5.44</v>
      </c>
      <c r="U166" s="18">
        <f t="shared" si="81"/>
        <v>-39.999999999995595</v>
      </c>
      <c r="V166" s="18">
        <v>1.35</v>
      </c>
      <c r="W166" s="18">
        <v>-5.19</v>
      </c>
      <c r="X166" s="18">
        <v>5.19</v>
      </c>
      <c r="Y166" s="18">
        <f t="shared" si="87"/>
        <v>0</v>
      </c>
      <c r="Z166" s="18">
        <v>2</v>
      </c>
      <c r="AA166" s="18">
        <v>-5.19</v>
      </c>
      <c r="AB166" s="18">
        <v>5.2</v>
      </c>
      <c r="AC166" s="18">
        <f>-(AA166+AB166)*Z166*10000</f>
        <v>-199.99999999999574</v>
      </c>
      <c r="AD166" s="18">
        <v>0.75</v>
      </c>
      <c r="AE166" s="18">
        <v>-5.18</v>
      </c>
      <c r="AF166" s="18">
        <v>5.1449999999999996</v>
      </c>
      <c r="AG166" s="18">
        <f t="shared" si="88"/>
        <v>-262.50000000000108</v>
      </c>
      <c r="AI166" s="18">
        <v>-0.68</v>
      </c>
      <c r="AJ166" s="18">
        <v>5.19</v>
      </c>
      <c r="AK166" s="18">
        <v>-5.2</v>
      </c>
      <c r="AL166" s="18">
        <f t="shared" si="82"/>
        <v>-67.99999999999855</v>
      </c>
      <c r="AN166" s="18">
        <v>-1.7</v>
      </c>
      <c r="AO166" s="18">
        <v>5.19</v>
      </c>
      <c r="AP166" s="18">
        <v>-5.1849999999999996</v>
      </c>
      <c r="AQ166" s="18">
        <f t="shared" si="83"/>
        <v>85.000000000013273</v>
      </c>
      <c r="AS166" s="18">
        <v>1</v>
      </c>
      <c r="AT166" s="18">
        <v>-5.21</v>
      </c>
      <c r="AU166" s="18">
        <v>5.21</v>
      </c>
      <c r="AV166" s="18">
        <f t="shared" si="85"/>
        <v>0</v>
      </c>
      <c r="AY166" s="18">
        <f t="shared" si="79"/>
        <v>-2065.5000000000373</v>
      </c>
    </row>
    <row r="167" spans="1:51" x14ac:dyDescent="0.2">
      <c r="A167" s="123">
        <v>36959</v>
      </c>
      <c r="B167" s="18">
        <v>-5.0999999999999996</v>
      </c>
      <c r="C167" s="18">
        <v>5.2450000000000001</v>
      </c>
      <c r="D167" s="18">
        <v>-5.2450000000000001</v>
      </c>
      <c r="E167" s="18">
        <f t="shared" si="84"/>
        <v>0</v>
      </c>
      <c r="F167" s="18">
        <v>-2.1</v>
      </c>
      <c r="G167" s="18">
        <v>5.2</v>
      </c>
      <c r="H167" s="18">
        <v>-5.1950000000000003</v>
      </c>
      <c r="I167" s="18">
        <f t="shared" si="86"/>
        <v>104.99999999999777</v>
      </c>
      <c r="J167" s="18">
        <v>-0.5</v>
      </c>
      <c r="K167" s="18">
        <v>5.2249999999999996</v>
      </c>
      <c r="L167" s="18">
        <v>-5.22</v>
      </c>
      <c r="M167" s="18">
        <f>-(K167+L167)*J167*10000</f>
        <v>24.999999999999467</v>
      </c>
      <c r="N167" s="18">
        <v>-4</v>
      </c>
      <c r="O167" s="18">
        <v>5.2270000000000003</v>
      </c>
      <c r="P167" s="18">
        <v>-5.2249999999999996</v>
      </c>
      <c r="Q167" s="18">
        <f t="shared" si="89"/>
        <v>80.000000000026716</v>
      </c>
      <c r="R167" s="18">
        <v>2</v>
      </c>
      <c r="S167" s="18">
        <v>-5.48</v>
      </c>
      <c r="T167" s="18">
        <v>5.48</v>
      </c>
      <c r="U167" s="18">
        <f t="shared" si="81"/>
        <v>0</v>
      </c>
      <c r="V167" s="18">
        <v>1.35</v>
      </c>
      <c r="W167" s="18">
        <v>-5.2249999999999996</v>
      </c>
      <c r="X167" s="18">
        <v>5.2050000000000001</v>
      </c>
      <c r="Y167" s="18">
        <f t="shared" si="87"/>
        <v>-269.99999999999426</v>
      </c>
      <c r="Z167" s="18">
        <v>2</v>
      </c>
      <c r="AA167" s="18">
        <v>-5.23</v>
      </c>
      <c r="AB167" s="18">
        <v>5.22</v>
      </c>
      <c r="AC167" s="18">
        <f t="shared" ref="AC167:AC175" si="90">(AA167+AB167)*Z167*10000</f>
        <v>-200.0000000000135</v>
      </c>
      <c r="AD167" s="18">
        <v>0.75</v>
      </c>
      <c r="AE167" s="18">
        <v>-5.19</v>
      </c>
      <c r="AF167" s="18">
        <v>5.17</v>
      </c>
      <c r="AG167" s="18">
        <f t="shared" si="88"/>
        <v>-150.00000000000347</v>
      </c>
      <c r="AI167" s="18">
        <v>-0.68</v>
      </c>
      <c r="AJ167" s="18">
        <v>5.2249999999999996</v>
      </c>
      <c r="AK167" s="18">
        <v>-5.2050000000000001</v>
      </c>
      <c r="AL167" s="18">
        <f t="shared" si="82"/>
        <v>135.9999999999971</v>
      </c>
      <c r="AN167" s="18">
        <v>-1.7</v>
      </c>
      <c r="AO167" s="18">
        <v>5.2249999999999996</v>
      </c>
      <c r="AP167" s="18">
        <v>-5.19</v>
      </c>
      <c r="AQ167" s="18">
        <f t="shared" si="83"/>
        <v>594.99999999998727</v>
      </c>
      <c r="AS167" s="18">
        <v>1</v>
      </c>
      <c r="AT167" s="18">
        <v>-5.23</v>
      </c>
      <c r="AU167" s="18">
        <v>5.22</v>
      </c>
      <c r="AV167" s="18">
        <f t="shared" si="85"/>
        <v>-100.00000000000675</v>
      </c>
      <c r="AY167" s="18">
        <f t="shared" si="79"/>
        <v>320.9999999999971</v>
      </c>
    </row>
    <row r="168" spans="1:51" x14ac:dyDescent="0.2">
      <c r="A168" s="123">
        <v>36960</v>
      </c>
      <c r="B168" s="18">
        <v>-2.65</v>
      </c>
      <c r="C168" s="18">
        <v>5.125</v>
      </c>
      <c r="D168" s="18">
        <v>-5.125</v>
      </c>
      <c r="E168" s="18">
        <f t="shared" si="84"/>
        <v>0</v>
      </c>
      <c r="F168" s="18">
        <v>-2.1</v>
      </c>
      <c r="G168" s="18">
        <v>5.08</v>
      </c>
      <c r="H168" s="18">
        <v>-5.07</v>
      </c>
      <c r="I168" s="18">
        <f t="shared" si="86"/>
        <v>209.99999999999554</v>
      </c>
      <c r="J168" s="18">
        <v>0.5</v>
      </c>
      <c r="K168" s="18">
        <v>5.1100000000000003</v>
      </c>
      <c r="L168" s="18">
        <v>-5.0999999999999996</v>
      </c>
      <c r="M168" s="18">
        <f t="shared" ref="M168:M175" si="91">(K168+L168)*J168*10000</f>
        <v>50.000000000003375</v>
      </c>
      <c r="N168" s="18">
        <v>-6.9</v>
      </c>
      <c r="O168" s="18">
        <v>5.0860000000000003</v>
      </c>
      <c r="P168" s="18">
        <v>-5.085</v>
      </c>
      <c r="Q168" s="18">
        <f t="shared" si="89"/>
        <v>69.00000000002305</v>
      </c>
      <c r="R168" s="18">
        <v>2</v>
      </c>
      <c r="S168" s="18">
        <v>-5.34</v>
      </c>
      <c r="T168" s="18">
        <v>5.33</v>
      </c>
      <c r="U168" s="18">
        <f t="shared" si="81"/>
        <v>-199.99999999999574</v>
      </c>
      <c r="V168" s="18">
        <v>1.35</v>
      </c>
      <c r="W168" s="18">
        <v>-5.085</v>
      </c>
      <c r="X168" s="18">
        <v>5.085</v>
      </c>
      <c r="Y168" s="18">
        <f t="shared" si="87"/>
        <v>0</v>
      </c>
      <c r="Z168" s="18">
        <v>3</v>
      </c>
      <c r="AA168" s="18">
        <v>-5.08</v>
      </c>
      <c r="AB168" s="18">
        <v>5.1100000000000003</v>
      </c>
      <c r="AC168" s="18">
        <f t="shared" si="90"/>
        <v>900.0000000000075</v>
      </c>
      <c r="AD168" s="18">
        <v>0.75</v>
      </c>
      <c r="AE168" s="18">
        <v>-5.12</v>
      </c>
      <c r="AF168" s="18">
        <v>5.0599999999999996</v>
      </c>
      <c r="AG168" s="18">
        <f t="shared" si="88"/>
        <v>-450.00000000000375</v>
      </c>
      <c r="AI168" s="18">
        <v>-0.68</v>
      </c>
      <c r="AJ168" s="18">
        <v>5.085</v>
      </c>
      <c r="AK168" s="18">
        <v>-5.12</v>
      </c>
      <c r="AL168" s="18">
        <f t="shared" si="82"/>
        <v>-238.00000000000099</v>
      </c>
      <c r="AN168" s="18">
        <v>-1.7</v>
      </c>
      <c r="AO168" s="18">
        <v>5.085</v>
      </c>
      <c r="AP168" s="18">
        <v>-5.0599999999999996</v>
      </c>
      <c r="AQ168" s="18">
        <f t="shared" si="83"/>
        <v>425.00000000000603</v>
      </c>
      <c r="AS168" s="18">
        <v>1</v>
      </c>
      <c r="AT168" s="18">
        <v>-5.1150000000000002</v>
      </c>
      <c r="AU168" s="18">
        <v>5.1150000000000002</v>
      </c>
      <c r="AV168" s="18">
        <f t="shared" si="85"/>
        <v>0</v>
      </c>
      <c r="AY168" s="18">
        <f t="shared" si="79"/>
        <v>766.00000000003502</v>
      </c>
    </row>
    <row r="169" spans="1:51" x14ac:dyDescent="0.2">
      <c r="A169" s="123">
        <v>36961</v>
      </c>
      <c r="B169" s="18">
        <v>-2.65</v>
      </c>
      <c r="C169" s="18">
        <v>5.125</v>
      </c>
      <c r="D169" s="18">
        <v>-5.125</v>
      </c>
      <c r="E169" s="18">
        <f t="shared" ref="E169:E180" si="92">-(C169+D169)*B169*10000</f>
        <v>0</v>
      </c>
      <c r="F169" s="18">
        <v>-2.1</v>
      </c>
      <c r="G169" s="18">
        <v>5.08</v>
      </c>
      <c r="H169" s="18">
        <v>-5.07</v>
      </c>
      <c r="I169" s="18">
        <f t="shared" ref="I169:I182" si="93">-(G169+H169)*F169*10000</f>
        <v>209.99999999999554</v>
      </c>
      <c r="J169" s="18">
        <v>0.5</v>
      </c>
      <c r="K169" s="18">
        <v>5.1100000000000003</v>
      </c>
      <c r="L169" s="18">
        <v>-5.0999999999999996</v>
      </c>
      <c r="M169" s="18">
        <f t="shared" si="91"/>
        <v>50.000000000003375</v>
      </c>
      <c r="N169" s="18">
        <v>-6.9</v>
      </c>
      <c r="O169" s="18">
        <v>5.0860000000000003</v>
      </c>
      <c r="P169" s="18">
        <v>-5.085</v>
      </c>
      <c r="Q169" s="18">
        <f t="shared" si="89"/>
        <v>69.00000000002305</v>
      </c>
      <c r="R169" s="18">
        <v>2</v>
      </c>
      <c r="S169" s="18">
        <v>-5.34</v>
      </c>
      <c r="T169" s="18">
        <v>5.33</v>
      </c>
      <c r="U169" s="18">
        <f t="shared" ref="U169:U180" si="94">(S169+T169)*R169*10000</f>
        <v>-199.99999999999574</v>
      </c>
      <c r="V169" s="18">
        <v>1.35</v>
      </c>
      <c r="W169" s="18">
        <v>-5.085</v>
      </c>
      <c r="X169" s="18">
        <v>5.085</v>
      </c>
      <c r="Y169" s="18">
        <f t="shared" ref="Y169:Y182" si="95">(W169+X169)*V169*10000</f>
        <v>0</v>
      </c>
      <c r="Z169" s="18">
        <v>3</v>
      </c>
      <c r="AA169" s="18">
        <v>-5.08</v>
      </c>
      <c r="AB169" s="18">
        <v>5.1100000000000003</v>
      </c>
      <c r="AC169" s="18">
        <f t="shared" si="90"/>
        <v>900.0000000000075</v>
      </c>
      <c r="AD169" s="18">
        <v>0.75</v>
      </c>
      <c r="AE169" s="18">
        <v>-5.12</v>
      </c>
      <c r="AF169" s="18">
        <v>5.0599999999999996</v>
      </c>
      <c r="AG169" s="18">
        <f t="shared" ref="AG169:AG182" si="96">(AE169+AF169)*AD169*10000</f>
        <v>-450.00000000000375</v>
      </c>
      <c r="AI169" s="18">
        <v>-0.68</v>
      </c>
      <c r="AJ169" s="18">
        <v>5.085</v>
      </c>
      <c r="AK169" s="18">
        <v>-5.12</v>
      </c>
      <c r="AL169" s="18">
        <f t="shared" ref="AL169:AL182" si="97">-(AJ169+AK169)*AI169*10000</f>
        <v>-238.00000000000099</v>
      </c>
      <c r="AN169" s="18">
        <v>-1.7</v>
      </c>
      <c r="AO169" s="18">
        <v>5.085</v>
      </c>
      <c r="AP169" s="18">
        <v>-5.0599999999999996</v>
      </c>
      <c r="AQ169" s="18">
        <f t="shared" ref="AQ169:AQ182" si="98">-(AO169+AP169)*AN169*10000</f>
        <v>425.00000000000603</v>
      </c>
      <c r="AS169" s="18">
        <v>1</v>
      </c>
      <c r="AT169" s="18">
        <v>-5.1150000000000002</v>
      </c>
      <c r="AU169" s="18">
        <v>5.1150000000000002</v>
      </c>
      <c r="AV169" s="18">
        <f t="shared" ref="AV169:AV182" si="99">(AT169+AU169)*AS169*10000</f>
        <v>0</v>
      </c>
      <c r="AY169" s="18">
        <f t="shared" ref="AY169:AY188" si="100">Y169+AQ169+AL169+AG169+AC169+Q169+M169+I169+E169+U169</f>
        <v>766.00000000003502</v>
      </c>
    </row>
    <row r="170" spans="1:51" x14ac:dyDescent="0.2">
      <c r="A170" s="123">
        <v>36962</v>
      </c>
      <c r="B170" s="18">
        <v>-2.65</v>
      </c>
      <c r="C170" s="18">
        <v>5.125</v>
      </c>
      <c r="D170" s="18">
        <v>-5.125</v>
      </c>
      <c r="E170" s="18">
        <f t="shared" si="92"/>
        <v>0</v>
      </c>
      <c r="F170" s="18">
        <v>-2.1</v>
      </c>
      <c r="G170" s="18">
        <v>5.08</v>
      </c>
      <c r="H170" s="18">
        <v>-5.07</v>
      </c>
      <c r="I170" s="18">
        <f t="shared" si="93"/>
        <v>209.99999999999554</v>
      </c>
      <c r="J170" s="18">
        <v>0.5</v>
      </c>
      <c r="K170" s="18">
        <v>5.1100000000000003</v>
      </c>
      <c r="L170" s="18">
        <v>-5.0999999999999996</v>
      </c>
      <c r="M170" s="18">
        <f t="shared" si="91"/>
        <v>50.000000000003375</v>
      </c>
      <c r="N170" s="18">
        <v>-6.9</v>
      </c>
      <c r="O170" s="18">
        <v>5.0860000000000003</v>
      </c>
      <c r="P170" s="18">
        <v>-5.085</v>
      </c>
      <c r="Q170" s="18">
        <f t="shared" si="89"/>
        <v>69.00000000002305</v>
      </c>
      <c r="R170" s="18">
        <v>2</v>
      </c>
      <c r="S170" s="18">
        <v>-5.34</v>
      </c>
      <c r="T170" s="18">
        <v>5.33</v>
      </c>
      <c r="U170" s="18">
        <f t="shared" si="94"/>
        <v>-199.99999999999574</v>
      </c>
      <c r="V170" s="18">
        <v>1.35</v>
      </c>
      <c r="W170" s="18">
        <v>-5.085</v>
      </c>
      <c r="X170" s="18">
        <v>5.085</v>
      </c>
      <c r="Y170" s="18">
        <f t="shared" si="95"/>
        <v>0</v>
      </c>
      <c r="Z170" s="18">
        <v>3</v>
      </c>
      <c r="AA170" s="18">
        <v>-5.08</v>
      </c>
      <c r="AB170" s="18">
        <v>5.1100000000000003</v>
      </c>
      <c r="AC170" s="18">
        <f t="shared" si="90"/>
        <v>900.0000000000075</v>
      </c>
      <c r="AD170" s="18">
        <v>0.75</v>
      </c>
      <c r="AE170" s="18">
        <v>-5.12</v>
      </c>
      <c r="AF170" s="18">
        <v>5.0599999999999996</v>
      </c>
      <c r="AG170" s="18">
        <f t="shared" si="96"/>
        <v>-450.00000000000375</v>
      </c>
      <c r="AI170" s="18">
        <v>-0.68</v>
      </c>
      <c r="AJ170" s="18">
        <v>5.085</v>
      </c>
      <c r="AK170" s="18">
        <v>-5.12</v>
      </c>
      <c r="AL170" s="18">
        <f t="shared" si="97"/>
        <v>-238.00000000000099</v>
      </c>
      <c r="AN170" s="18">
        <v>-1.7</v>
      </c>
      <c r="AO170" s="18">
        <v>5.085</v>
      </c>
      <c r="AP170" s="18">
        <v>-5.0599999999999996</v>
      </c>
      <c r="AQ170" s="18">
        <f t="shared" si="98"/>
        <v>425.00000000000603</v>
      </c>
      <c r="AS170" s="18">
        <v>1</v>
      </c>
      <c r="AT170" s="18">
        <v>-5.1150000000000002</v>
      </c>
      <c r="AU170" s="18">
        <v>5.1150000000000002</v>
      </c>
      <c r="AV170" s="18">
        <f t="shared" si="99"/>
        <v>0</v>
      </c>
      <c r="AY170" s="18">
        <f t="shared" si="100"/>
        <v>766.00000000003502</v>
      </c>
    </row>
    <row r="171" spans="1:51" x14ac:dyDescent="0.2">
      <c r="A171" s="123">
        <v>36963</v>
      </c>
      <c r="B171" s="18">
        <v>-6.1</v>
      </c>
      <c r="C171" s="18">
        <v>4.9749999999999996</v>
      </c>
      <c r="D171" s="18">
        <v>-4.9800000000000004</v>
      </c>
      <c r="E171" s="18">
        <f t="shared" si="92"/>
        <v>-305.00000000004769</v>
      </c>
      <c r="F171" s="18">
        <v>-2.1</v>
      </c>
      <c r="G171" s="18">
        <v>4.9450000000000003</v>
      </c>
      <c r="H171" s="18">
        <v>-4.9349999999999996</v>
      </c>
      <c r="I171" s="18">
        <f t="shared" si="93"/>
        <v>210.00000000001418</v>
      </c>
      <c r="J171" s="18">
        <v>-0.25</v>
      </c>
      <c r="K171" s="18">
        <v>4.95</v>
      </c>
      <c r="L171" s="18">
        <v>-4.95</v>
      </c>
      <c r="M171" s="18">
        <f t="shared" si="91"/>
        <v>0</v>
      </c>
      <c r="N171" s="18">
        <v>-8.9</v>
      </c>
      <c r="O171" s="18">
        <v>4.9349999999999996</v>
      </c>
      <c r="P171" s="18">
        <v>-4.9349999999999996</v>
      </c>
      <c r="Q171" s="18">
        <f t="shared" si="89"/>
        <v>0</v>
      </c>
      <c r="R171" s="18">
        <v>2</v>
      </c>
      <c r="S171" s="18">
        <v>-5.1719999999999997</v>
      </c>
      <c r="T171" s="18">
        <v>5.1749999999999998</v>
      </c>
      <c r="U171" s="18">
        <f t="shared" si="94"/>
        <v>60.000000000002274</v>
      </c>
      <c r="V171" s="18">
        <v>1.35</v>
      </c>
      <c r="W171" s="18">
        <v>-4.9349999999999996</v>
      </c>
      <c r="X171" s="18">
        <v>4.9450000000000003</v>
      </c>
      <c r="Y171" s="18">
        <f t="shared" si="95"/>
        <v>135.00000000000912</v>
      </c>
      <c r="Z171" s="18">
        <v>6</v>
      </c>
      <c r="AA171" s="18">
        <v>-4.9249999999999998</v>
      </c>
      <c r="AB171" s="18">
        <v>4.95</v>
      </c>
      <c r="AC171" s="18">
        <f t="shared" si="90"/>
        <v>1500.0000000000214</v>
      </c>
      <c r="AD171" s="18">
        <v>0.75</v>
      </c>
      <c r="AE171" s="18">
        <v>-4.9359999999999999</v>
      </c>
      <c r="AF171" s="18">
        <v>4.93</v>
      </c>
      <c r="AG171" s="18">
        <f t="shared" si="96"/>
        <v>-45.000000000001705</v>
      </c>
      <c r="AI171" s="18">
        <v>-0.68</v>
      </c>
      <c r="AJ171" s="18">
        <v>4.9349999999999996</v>
      </c>
      <c r="AK171" s="18">
        <v>-4.9550000000000001</v>
      </c>
      <c r="AL171" s="18">
        <f t="shared" si="97"/>
        <v>-136.00000000000315</v>
      </c>
      <c r="AN171" s="18">
        <v>-1.7</v>
      </c>
      <c r="AO171" s="18">
        <v>4.9349999999999996</v>
      </c>
      <c r="AP171" s="18">
        <v>-4.9050000000000002</v>
      </c>
      <c r="AQ171" s="18">
        <f t="shared" si="98"/>
        <v>509.99999999998914</v>
      </c>
      <c r="AS171" s="18">
        <v>1</v>
      </c>
      <c r="AT171" s="18">
        <v>-4.9800000000000004</v>
      </c>
      <c r="AU171" s="18">
        <v>4.9749999999999996</v>
      </c>
      <c r="AV171" s="18">
        <f t="shared" si="99"/>
        <v>-50.000000000007816</v>
      </c>
      <c r="AY171" s="18">
        <f t="shared" si="100"/>
        <v>1928.9999999999836</v>
      </c>
    </row>
    <row r="172" spans="1:51" x14ac:dyDescent="0.2">
      <c r="A172" s="123">
        <v>36964</v>
      </c>
      <c r="B172" s="18">
        <v>-6.1</v>
      </c>
      <c r="C172" s="18">
        <v>5.0750000000000002</v>
      </c>
      <c r="D172" s="18">
        <v>-5.0750000000000002</v>
      </c>
      <c r="E172" s="18">
        <f t="shared" si="92"/>
        <v>0</v>
      </c>
      <c r="F172" s="18">
        <v>-1.1000000000000001</v>
      </c>
      <c r="G172" s="18">
        <v>5.07</v>
      </c>
      <c r="H172" s="18">
        <v>-5.04</v>
      </c>
      <c r="I172" s="18">
        <f t="shared" si="93"/>
        <v>330.00000000000279</v>
      </c>
      <c r="J172" s="18">
        <v>2.75</v>
      </c>
      <c r="K172" s="18">
        <v>-5.08</v>
      </c>
      <c r="L172" s="18">
        <v>5.05</v>
      </c>
      <c r="M172" s="18">
        <f t="shared" si="91"/>
        <v>-825.00000000000682</v>
      </c>
      <c r="N172" s="18">
        <v>-7.9</v>
      </c>
      <c r="O172" s="18">
        <v>5.0570000000000004</v>
      </c>
      <c r="P172" s="18">
        <v>-5.04</v>
      </c>
      <c r="Q172" s="18">
        <f t="shared" si="89"/>
        <v>1343.0000000000275</v>
      </c>
      <c r="R172" s="18">
        <v>2</v>
      </c>
      <c r="S172" s="18">
        <v>-5.29</v>
      </c>
      <c r="T172" s="18">
        <v>5.2850000000000001</v>
      </c>
      <c r="U172" s="18">
        <f t="shared" si="94"/>
        <v>-99.999999999997868</v>
      </c>
      <c r="V172" s="18">
        <v>1.35</v>
      </c>
      <c r="W172" s="18">
        <v>-5.0549999999999997</v>
      </c>
      <c r="X172" s="18">
        <v>5.0449999999999999</v>
      </c>
      <c r="Y172" s="18">
        <f t="shared" si="95"/>
        <v>-134.99999999999713</v>
      </c>
      <c r="Z172" s="18">
        <v>8.5</v>
      </c>
      <c r="AA172" s="18">
        <v>-5.0750000000000002</v>
      </c>
      <c r="AB172" s="18">
        <v>5.0650000000000004</v>
      </c>
      <c r="AC172" s="18">
        <f t="shared" si="90"/>
        <v>-849.99999999998192</v>
      </c>
      <c r="AD172" s="18">
        <v>0.75</v>
      </c>
      <c r="AE172" s="18">
        <v>-5.0540000000000003</v>
      </c>
      <c r="AF172" s="18">
        <v>5.0350000000000001</v>
      </c>
      <c r="AG172" s="18">
        <f t="shared" si="96"/>
        <v>-142.50000000000097</v>
      </c>
      <c r="AI172" s="18">
        <v>-0.68</v>
      </c>
      <c r="AJ172" s="18">
        <v>5.0549999999999997</v>
      </c>
      <c r="AK172" s="18">
        <v>-5.0549999999999997</v>
      </c>
      <c r="AL172" s="18">
        <f t="shared" si="97"/>
        <v>0</v>
      </c>
      <c r="AN172" s="18">
        <v>-1.7</v>
      </c>
      <c r="AO172" s="18">
        <v>5.0549999999999997</v>
      </c>
      <c r="AP172" s="18">
        <v>-5.01</v>
      </c>
      <c r="AQ172" s="18">
        <f t="shared" si="98"/>
        <v>764.99999999999875</v>
      </c>
      <c r="AS172" s="18">
        <v>1</v>
      </c>
      <c r="AT172" s="18">
        <v>-5.0750000000000002</v>
      </c>
      <c r="AU172" s="18">
        <v>5.0549999999999997</v>
      </c>
      <c r="AV172" s="18">
        <f t="shared" si="99"/>
        <v>-200.0000000000046</v>
      </c>
      <c r="AY172" s="18">
        <f t="shared" si="100"/>
        <v>385.50000000004422</v>
      </c>
    </row>
    <row r="173" spans="1:51" x14ac:dyDescent="0.2">
      <c r="A173" s="123">
        <v>36965</v>
      </c>
      <c r="B173" s="18">
        <v>-4.6500000000000004</v>
      </c>
      <c r="C173" s="18">
        <v>4.99</v>
      </c>
      <c r="D173" s="18">
        <v>-4.99</v>
      </c>
      <c r="E173" s="18">
        <f t="shared" si="92"/>
        <v>0</v>
      </c>
      <c r="F173" s="18">
        <v>-1.1000000000000001</v>
      </c>
      <c r="G173" s="18">
        <v>4.92</v>
      </c>
      <c r="H173" s="18">
        <v>-4.9249999999999998</v>
      </c>
      <c r="I173" s="18">
        <f t="shared" si="93"/>
        <v>-54.999999999998835</v>
      </c>
      <c r="J173" s="18">
        <v>2.75</v>
      </c>
      <c r="K173" s="18">
        <v>-4.9400000000000004</v>
      </c>
      <c r="L173" s="18">
        <v>4.95</v>
      </c>
      <c r="M173" s="18">
        <f t="shared" si="91"/>
        <v>274.99999999999415</v>
      </c>
      <c r="N173" s="18">
        <v>-7.9</v>
      </c>
      <c r="O173" s="18">
        <v>4.9450000000000003</v>
      </c>
      <c r="P173" s="18">
        <v>-4.9550000000000001</v>
      </c>
      <c r="Q173" s="18">
        <f t="shared" si="89"/>
        <v>-789.99999999998317</v>
      </c>
      <c r="R173" s="18">
        <v>2</v>
      </c>
      <c r="S173" s="18">
        <v>-5.181</v>
      </c>
      <c r="T173" s="18">
        <v>5.19</v>
      </c>
      <c r="U173" s="18">
        <f t="shared" si="94"/>
        <v>180.00000000000682</v>
      </c>
      <c r="V173" s="18">
        <v>1.35</v>
      </c>
      <c r="W173" s="18">
        <v>-4.9450000000000003</v>
      </c>
      <c r="X173" s="18">
        <v>4.9550000000000001</v>
      </c>
      <c r="Y173" s="18">
        <f t="shared" si="95"/>
        <v>134.99999999999713</v>
      </c>
      <c r="Z173" s="18">
        <v>8.5</v>
      </c>
      <c r="AA173" s="18">
        <v>-4.9400000000000004</v>
      </c>
      <c r="AB173" s="18">
        <v>4.9550000000000001</v>
      </c>
      <c r="AC173" s="18">
        <f t="shared" si="90"/>
        <v>1274.9999999999727</v>
      </c>
      <c r="AD173" s="18">
        <v>0.75</v>
      </c>
      <c r="AE173" s="18">
        <v>-4.9459999999999997</v>
      </c>
      <c r="AF173" s="18">
        <v>4.9249999999999998</v>
      </c>
      <c r="AG173" s="18">
        <f t="shared" si="96"/>
        <v>-157.49999999999932</v>
      </c>
      <c r="AI173" s="18">
        <v>-0.68</v>
      </c>
      <c r="AJ173" s="18">
        <v>4.9450000000000003</v>
      </c>
      <c r="AK173" s="18">
        <v>-4.9400000000000004</v>
      </c>
      <c r="AL173" s="18">
        <f t="shared" si="97"/>
        <v>33.999999999999275</v>
      </c>
      <c r="AN173" s="18">
        <v>-1.7</v>
      </c>
      <c r="AO173" s="18">
        <v>4.9450000000000003</v>
      </c>
      <c r="AP173" s="18">
        <v>-4.88</v>
      </c>
      <c r="AQ173" s="18">
        <f t="shared" si="98"/>
        <v>1105.0000000000066</v>
      </c>
      <c r="AS173" s="18">
        <v>1</v>
      </c>
      <c r="AT173" s="18">
        <v>-4.9649999999999999</v>
      </c>
      <c r="AU173" s="18">
        <v>4.95</v>
      </c>
      <c r="AV173" s="18">
        <f t="shared" si="99"/>
        <v>-149.99999999999682</v>
      </c>
      <c r="AY173" s="18">
        <f t="shared" si="100"/>
        <v>2001.4999999999952</v>
      </c>
    </row>
    <row r="174" spans="1:51" x14ac:dyDescent="0.2">
      <c r="A174" s="123">
        <v>36966</v>
      </c>
      <c r="B174" s="18">
        <v>-6.8</v>
      </c>
      <c r="C174" s="18">
        <v>4.92</v>
      </c>
      <c r="D174" s="18">
        <v>-4.915</v>
      </c>
      <c r="E174" s="18">
        <f t="shared" si="92"/>
        <v>339.99999999999272</v>
      </c>
      <c r="F174" s="18">
        <v>-1.1000000000000001</v>
      </c>
      <c r="G174" s="18">
        <v>4.8899999999999997</v>
      </c>
      <c r="H174" s="18">
        <v>-4.875</v>
      </c>
      <c r="I174" s="18">
        <f t="shared" si="93"/>
        <v>164.9999999999965</v>
      </c>
      <c r="J174" s="18">
        <v>3.75</v>
      </c>
      <c r="K174" s="18">
        <v>-4.9050000000000002</v>
      </c>
      <c r="L174" s="18">
        <v>4.8949999999999996</v>
      </c>
      <c r="M174" s="18">
        <f t="shared" si="91"/>
        <v>-375.0000000000253</v>
      </c>
      <c r="N174" s="18">
        <v>-6.9</v>
      </c>
      <c r="O174" s="18">
        <v>4.9169999999999998</v>
      </c>
      <c r="P174" s="18">
        <v>-4.91</v>
      </c>
      <c r="Q174" s="18">
        <f t="shared" si="89"/>
        <v>482.99999999997749</v>
      </c>
      <c r="R174" s="18">
        <v>2</v>
      </c>
      <c r="S174" s="18">
        <v>-5.1289999999999996</v>
      </c>
      <c r="T174" s="18">
        <v>5.125</v>
      </c>
      <c r="U174" s="18">
        <f t="shared" si="94"/>
        <v>-79.999999999991189</v>
      </c>
      <c r="V174" s="18">
        <v>1.3</v>
      </c>
      <c r="W174" s="18">
        <v>-4.915</v>
      </c>
      <c r="X174" s="18">
        <v>4.93</v>
      </c>
      <c r="Y174" s="18">
        <f t="shared" si="95"/>
        <v>194.99999999999585</v>
      </c>
      <c r="Z174" s="18">
        <v>8.5</v>
      </c>
      <c r="AA174" s="18">
        <v>-4.8899999999999997</v>
      </c>
      <c r="AB174" s="18">
        <v>4.9050000000000002</v>
      </c>
      <c r="AC174" s="18">
        <f t="shared" si="90"/>
        <v>1275.0000000000482</v>
      </c>
      <c r="AD174" s="18">
        <v>0.75</v>
      </c>
      <c r="AE174" s="18">
        <v>-4.91</v>
      </c>
      <c r="AF174" s="18">
        <v>4.87</v>
      </c>
      <c r="AG174" s="18">
        <f t="shared" si="96"/>
        <v>-300.00000000000028</v>
      </c>
      <c r="AI174" s="18">
        <v>-0.68</v>
      </c>
      <c r="AJ174" s="18">
        <v>4.915</v>
      </c>
      <c r="AK174" s="18">
        <v>-4.9050000000000002</v>
      </c>
      <c r="AL174" s="18">
        <f t="shared" si="97"/>
        <v>67.99999999999855</v>
      </c>
      <c r="AN174" s="18">
        <v>-1.7</v>
      </c>
      <c r="AO174" s="18">
        <v>4.915</v>
      </c>
      <c r="AP174" s="18">
        <v>-4.87</v>
      </c>
      <c r="AQ174" s="18">
        <f t="shared" si="98"/>
        <v>764.99999999999875</v>
      </c>
      <c r="AS174" s="18">
        <v>1</v>
      </c>
      <c r="AT174" s="18">
        <v>-4.92</v>
      </c>
      <c r="AU174" s="18">
        <v>4.92</v>
      </c>
      <c r="AV174" s="18">
        <f t="shared" si="99"/>
        <v>0</v>
      </c>
      <c r="AY174" s="18">
        <f t="shared" si="100"/>
        <v>2535.9999999999909</v>
      </c>
    </row>
    <row r="175" spans="1:51" x14ac:dyDescent="0.2">
      <c r="A175" s="123">
        <v>36967</v>
      </c>
      <c r="B175" s="18">
        <v>-6.8</v>
      </c>
      <c r="C175" s="18">
        <v>4.9800000000000004</v>
      </c>
      <c r="D175" s="18">
        <v>-4.9800000000000004</v>
      </c>
      <c r="E175" s="18">
        <f t="shared" si="92"/>
        <v>0</v>
      </c>
      <c r="F175" s="18">
        <v>-1.1000000000000001</v>
      </c>
      <c r="G175" s="18">
        <v>4.9400000000000004</v>
      </c>
      <c r="H175" s="18">
        <v>-4.95</v>
      </c>
      <c r="I175" s="18">
        <f t="shared" si="93"/>
        <v>-109.99999999999767</v>
      </c>
      <c r="J175" s="18">
        <v>3.75</v>
      </c>
      <c r="K175" s="18">
        <v>-4.97</v>
      </c>
      <c r="L175" s="18">
        <v>4.9550000000000001</v>
      </c>
      <c r="M175" s="18">
        <f t="shared" si="91"/>
        <v>-562.49999999998806</v>
      </c>
      <c r="N175" s="18">
        <v>-6.9</v>
      </c>
      <c r="O175" s="18">
        <v>4.8499999999999996</v>
      </c>
      <c r="P175" s="18">
        <v>-4.9749999999999996</v>
      </c>
      <c r="Q175" s="18">
        <f t="shared" si="89"/>
        <v>-8625</v>
      </c>
      <c r="R175" s="18">
        <v>2</v>
      </c>
      <c r="S175" s="18">
        <v>-5.0999999999999996</v>
      </c>
      <c r="T175" s="18">
        <v>5.17</v>
      </c>
      <c r="U175" s="18">
        <f t="shared" si="94"/>
        <v>1400.0000000000057</v>
      </c>
      <c r="V175" s="18">
        <v>1.3</v>
      </c>
      <c r="W175" s="18">
        <v>-4.9800000000000004</v>
      </c>
      <c r="X175" s="18">
        <v>4.9800000000000004</v>
      </c>
      <c r="Y175" s="18">
        <f t="shared" si="95"/>
        <v>0</v>
      </c>
      <c r="Z175" s="18">
        <v>7</v>
      </c>
      <c r="AA175" s="18">
        <v>-4.9450000000000003</v>
      </c>
      <c r="AB175" s="18">
        <v>4.9649999999999999</v>
      </c>
      <c r="AC175" s="18">
        <f t="shared" si="90"/>
        <v>1399.9999999999702</v>
      </c>
      <c r="AD175" s="18">
        <v>0.75</v>
      </c>
      <c r="AE175" s="18">
        <v>-4.82</v>
      </c>
      <c r="AF175" s="18">
        <v>4.91</v>
      </c>
      <c r="AG175" s="18">
        <f t="shared" si="96"/>
        <v>674.99999999999898</v>
      </c>
      <c r="AI175" s="18">
        <v>-0.68</v>
      </c>
      <c r="AJ175" s="18">
        <v>4.9800000000000004</v>
      </c>
      <c r="AK175" s="18">
        <v>-4.9649999999999999</v>
      </c>
      <c r="AL175" s="18">
        <f t="shared" si="97"/>
        <v>102.00000000000388</v>
      </c>
      <c r="AN175" s="18">
        <v>-1.7</v>
      </c>
      <c r="AO175" s="18">
        <v>4.9800000000000004</v>
      </c>
      <c r="AP175" s="18">
        <v>-4.875</v>
      </c>
      <c r="AQ175" s="18">
        <f t="shared" si="98"/>
        <v>1785.000000000007</v>
      </c>
      <c r="AS175" s="18">
        <v>1</v>
      </c>
      <c r="AT175" s="18">
        <v>-4.9800000000000004</v>
      </c>
      <c r="AU175" s="18">
        <v>4.97</v>
      </c>
      <c r="AV175" s="18">
        <f t="shared" si="99"/>
        <v>-100.00000000000675</v>
      </c>
      <c r="AY175" s="18">
        <f t="shared" si="100"/>
        <v>-3935.5</v>
      </c>
    </row>
    <row r="176" spans="1:51" x14ac:dyDescent="0.2">
      <c r="A176" s="123">
        <v>36968</v>
      </c>
      <c r="B176" s="18">
        <v>-6.8</v>
      </c>
      <c r="C176" s="18">
        <v>4.9800000000000004</v>
      </c>
      <c r="D176" s="18">
        <v>-4.9800000000000004</v>
      </c>
      <c r="E176" s="18">
        <f t="shared" si="92"/>
        <v>0</v>
      </c>
      <c r="F176" s="18">
        <v>-1.1000000000000001</v>
      </c>
      <c r="G176" s="18">
        <v>4.9400000000000004</v>
      </c>
      <c r="H176" s="18">
        <v>-4.95</v>
      </c>
      <c r="I176" s="18">
        <f t="shared" si="93"/>
        <v>-109.99999999999767</v>
      </c>
      <c r="J176" s="18">
        <v>3.75</v>
      </c>
      <c r="K176" s="18">
        <v>-4.97</v>
      </c>
      <c r="L176" s="18">
        <v>4.9550000000000001</v>
      </c>
      <c r="M176" s="18">
        <f t="shared" ref="M176:M188" si="101">(K176+L176)*J176*10000</f>
        <v>-562.49999999998806</v>
      </c>
      <c r="N176" s="18">
        <v>-6.9</v>
      </c>
      <c r="O176" s="18">
        <v>4.8499999999999996</v>
      </c>
      <c r="P176" s="18">
        <v>-4.9749999999999996</v>
      </c>
      <c r="Q176" s="18">
        <f t="shared" ref="Q176:Q188" si="102">-(O176+P176)*N176*10000</f>
        <v>-8625</v>
      </c>
      <c r="R176" s="18">
        <v>2</v>
      </c>
      <c r="S176" s="18">
        <v>-5.0999999999999996</v>
      </c>
      <c r="T176" s="18">
        <v>5.17</v>
      </c>
      <c r="U176" s="18">
        <f t="shared" si="94"/>
        <v>1400.0000000000057</v>
      </c>
      <c r="V176" s="18">
        <v>1.3</v>
      </c>
      <c r="W176" s="18">
        <v>-4.9800000000000004</v>
      </c>
      <c r="X176" s="18">
        <v>4.9800000000000004</v>
      </c>
      <c r="Y176" s="18">
        <f t="shared" si="95"/>
        <v>0</v>
      </c>
      <c r="Z176" s="18">
        <v>7</v>
      </c>
      <c r="AA176" s="18">
        <v>-4.9450000000000003</v>
      </c>
      <c r="AB176" s="18">
        <v>4.9649999999999999</v>
      </c>
      <c r="AC176" s="18">
        <f t="shared" ref="AC176:AC188" si="103">(AA176+AB176)*Z176*10000</f>
        <v>1399.9999999999702</v>
      </c>
      <c r="AD176" s="18">
        <v>0.75</v>
      </c>
      <c r="AE176" s="18">
        <v>-4.82</v>
      </c>
      <c r="AF176" s="18">
        <v>4.91</v>
      </c>
      <c r="AG176" s="18">
        <f t="shared" si="96"/>
        <v>674.99999999999898</v>
      </c>
      <c r="AI176" s="18">
        <v>-0.68</v>
      </c>
      <c r="AJ176" s="18">
        <v>4.9800000000000004</v>
      </c>
      <c r="AK176" s="18">
        <v>-4.9649999999999999</v>
      </c>
      <c r="AL176" s="18">
        <f t="shared" si="97"/>
        <v>102.00000000000388</v>
      </c>
      <c r="AN176" s="18">
        <v>-1.7</v>
      </c>
      <c r="AO176" s="18">
        <v>4.9800000000000004</v>
      </c>
      <c r="AP176" s="18">
        <v>-4.875</v>
      </c>
      <c r="AQ176" s="18">
        <f t="shared" si="98"/>
        <v>1785.000000000007</v>
      </c>
      <c r="AS176" s="18">
        <v>1</v>
      </c>
      <c r="AT176" s="18">
        <v>-4.9800000000000004</v>
      </c>
      <c r="AU176" s="18">
        <v>4.97</v>
      </c>
      <c r="AV176" s="18">
        <f t="shared" si="99"/>
        <v>-100.00000000000675</v>
      </c>
      <c r="AY176" s="18">
        <f t="shared" si="100"/>
        <v>-3935.5</v>
      </c>
    </row>
    <row r="177" spans="1:51" x14ac:dyDescent="0.2">
      <c r="A177" s="123">
        <v>36969</v>
      </c>
      <c r="B177" s="18">
        <v>-6.8</v>
      </c>
      <c r="C177" s="18">
        <v>4.9800000000000004</v>
      </c>
      <c r="D177" s="18">
        <v>-4.9800000000000004</v>
      </c>
      <c r="E177" s="18">
        <f t="shared" si="92"/>
        <v>0</v>
      </c>
      <c r="F177" s="18">
        <v>-1.1000000000000001</v>
      </c>
      <c r="G177" s="18">
        <v>4.9400000000000004</v>
      </c>
      <c r="H177" s="18">
        <v>-4.95</v>
      </c>
      <c r="I177" s="18">
        <f t="shared" si="93"/>
        <v>-109.99999999999767</v>
      </c>
      <c r="J177" s="18">
        <v>3.75</v>
      </c>
      <c r="K177" s="18">
        <v>-4.97</v>
      </c>
      <c r="L177" s="18">
        <v>4.9550000000000001</v>
      </c>
      <c r="M177" s="18">
        <f t="shared" si="101"/>
        <v>-562.49999999998806</v>
      </c>
      <c r="N177" s="18">
        <v>-6.9</v>
      </c>
      <c r="O177" s="18">
        <v>4.8499999999999996</v>
      </c>
      <c r="P177" s="18">
        <v>-4.9749999999999996</v>
      </c>
      <c r="Q177" s="18">
        <f t="shared" si="102"/>
        <v>-8625</v>
      </c>
      <c r="R177" s="18">
        <v>2</v>
      </c>
      <c r="S177" s="18">
        <v>-5.0999999999999996</v>
      </c>
      <c r="T177" s="18">
        <v>5.17</v>
      </c>
      <c r="U177" s="18">
        <f t="shared" si="94"/>
        <v>1400.0000000000057</v>
      </c>
      <c r="V177" s="18">
        <v>1.3</v>
      </c>
      <c r="W177" s="18">
        <v>-4.9800000000000004</v>
      </c>
      <c r="X177" s="18">
        <v>4.9800000000000004</v>
      </c>
      <c r="Y177" s="18">
        <f t="shared" si="95"/>
        <v>0</v>
      </c>
      <c r="Z177" s="18">
        <v>7</v>
      </c>
      <c r="AA177" s="18">
        <v>-4.9450000000000003</v>
      </c>
      <c r="AB177" s="18">
        <v>4.9649999999999999</v>
      </c>
      <c r="AC177" s="18">
        <f t="shared" si="103"/>
        <v>1399.9999999999702</v>
      </c>
      <c r="AD177" s="18">
        <v>0.75</v>
      </c>
      <c r="AE177" s="18">
        <v>-4.82</v>
      </c>
      <c r="AF177" s="18">
        <v>4.91</v>
      </c>
      <c r="AG177" s="18">
        <f t="shared" si="96"/>
        <v>674.99999999999898</v>
      </c>
      <c r="AI177" s="18">
        <v>-0.68</v>
      </c>
      <c r="AJ177" s="18">
        <v>4.9800000000000004</v>
      </c>
      <c r="AK177" s="18">
        <v>-4.9649999999999999</v>
      </c>
      <c r="AL177" s="18">
        <f t="shared" si="97"/>
        <v>102.00000000000388</v>
      </c>
      <c r="AN177" s="18">
        <v>-1.7</v>
      </c>
      <c r="AO177" s="18">
        <v>4.9800000000000004</v>
      </c>
      <c r="AP177" s="18">
        <v>-4.875</v>
      </c>
      <c r="AQ177" s="18">
        <f t="shared" si="98"/>
        <v>1785.000000000007</v>
      </c>
      <c r="AS177" s="18">
        <v>1</v>
      </c>
      <c r="AT177" s="18">
        <v>-4.9800000000000004</v>
      </c>
      <c r="AU177" s="18">
        <v>4.97</v>
      </c>
      <c r="AV177" s="18">
        <f t="shared" si="99"/>
        <v>-100.00000000000675</v>
      </c>
      <c r="AY177" s="18">
        <f t="shared" si="100"/>
        <v>-3935.5</v>
      </c>
    </row>
    <row r="178" spans="1:51" x14ac:dyDescent="0.2">
      <c r="A178" s="123">
        <v>36970</v>
      </c>
      <c r="B178" s="18">
        <v>-6.8</v>
      </c>
      <c r="C178" s="18">
        <v>5.0650000000000004</v>
      </c>
      <c r="D178" s="18">
        <v>-5.0650000000000004</v>
      </c>
      <c r="E178" s="18">
        <f t="shared" si="92"/>
        <v>0</v>
      </c>
      <c r="F178" s="18">
        <v>-1.1000000000000001</v>
      </c>
      <c r="G178" s="18">
        <v>4.97</v>
      </c>
      <c r="H178" s="18">
        <v>-5.01</v>
      </c>
      <c r="I178" s="18">
        <f t="shared" si="93"/>
        <v>-440.00000000000045</v>
      </c>
      <c r="J178" s="18">
        <v>3.75</v>
      </c>
      <c r="K178" s="18">
        <v>-4.99</v>
      </c>
      <c r="L178" s="18">
        <v>5.0350000000000001</v>
      </c>
      <c r="M178" s="18">
        <f t="shared" si="101"/>
        <v>1687.4999999999973</v>
      </c>
      <c r="N178" s="18">
        <v>-6.9</v>
      </c>
      <c r="O178" s="18">
        <v>5.024</v>
      </c>
      <c r="P178" s="18">
        <v>-5.03</v>
      </c>
      <c r="Q178" s="18">
        <f t="shared" si="102"/>
        <v>-414.00000000001575</v>
      </c>
      <c r="R178" s="18">
        <v>2</v>
      </c>
      <c r="S178" s="18">
        <v>-5.2370000000000001</v>
      </c>
      <c r="T178" s="18">
        <v>5.2350000000000003</v>
      </c>
      <c r="U178" s="18">
        <f t="shared" si="94"/>
        <v>-39.999999999995595</v>
      </c>
      <c r="V178" s="18">
        <v>1.3</v>
      </c>
      <c r="W178" s="18">
        <v>-4.96</v>
      </c>
      <c r="X178" s="18">
        <v>5.05</v>
      </c>
      <c r="Y178" s="18">
        <f t="shared" si="95"/>
        <v>1169.9999999999982</v>
      </c>
      <c r="Z178" s="18">
        <v>7</v>
      </c>
      <c r="AA178" s="18">
        <v>-4.99</v>
      </c>
      <c r="AB178" s="18">
        <v>5.03</v>
      </c>
      <c r="AC178" s="18">
        <f t="shared" si="103"/>
        <v>2800.0000000000023</v>
      </c>
      <c r="AD178" s="18">
        <v>0.75</v>
      </c>
      <c r="AE178" s="18">
        <v>-4.9939999999999998</v>
      </c>
      <c r="AF178" s="18">
        <v>4.9950000000000001</v>
      </c>
      <c r="AG178" s="18">
        <f t="shared" si="96"/>
        <v>7.5000000000025047</v>
      </c>
      <c r="AI178" s="18">
        <v>-0.68</v>
      </c>
      <c r="AJ178" s="18">
        <v>4.96</v>
      </c>
      <c r="AK178" s="18">
        <v>-5.0199999999999996</v>
      </c>
      <c r="AL178" s="18">
        <f t="shared" si="97"/>
        <v>-407.99999999999739</v>
      </c>
      <c r="AN178" s="18">
        <v>-1.7</v>
      </c>
      <c r="AO178" s="18">
        <v>4.96</v>
      </c>
      <c r="AP178" s="18">
        <v>-4.96</v>
      </c>
      <c r="AQ178" s="18">
        <f t="shared" si="98"/>
        <v>0</v>
      </c>
      <c r="AS178" s="18">
        <v>1</v>
      </c>
      <c r="AT178" s="18">
        <v>-5.05</v>
      </c>
      <c r="AU178" s="18">
        <v>5.05</v>
      </c>
      <c r="AV178" s="18">
        <f t="shared" si="99"/>
        <v>0</v>
      </c>
      <c r="AY178" s="18">
        <f t="shared" si="100"/>
        <v>4362.9999999999918</v>
      </c>
    </row>
    <row r="179" spans="1:51" x14ac:dyDescent="0.2">
      <c r="A179" s="123">
        <v>36971</v>
      </c>
      <c r="B179" s="18">
        <v>-11.7</v>
      </c>
      <c r="C179" s="18">
        <v>5.0750000000000002</v>
      </c>
      <c r="D179" s="18">
        <v>-5.08</v>
      </c>
      <c r="E179" s="18">
        <f t="shared" si="92"/>
        <v>-584.99999999998749</v>
      </c>
      <c r="F179" s="18">
        <v>-1.1000000000000001</v>
      </c>
      <c r="G179" s="18">
        <v>5.08</v>
      </c>
      <c r="H179" s="18">
        <v>-5.0049999999999999</v>
      </c>
      <c r="I179" s="18">
        <f t="shared" si="93"/>
        <v>825.00000000000193</v>
      </c>
      <c r="J179" s="18">
        <v>3.75</v>
      </c>
      <c r="K179" s="18">
        <v>-5.03</v>
      </c>
      <c r="L179" s="18">
        <v>5.0250000000000004</v>
      </c>
      <c r="M179" s="18">
        <f t="shared" si="101"/>
        <v>-187.49999999999599</v>
      </c>
      <c r="N179" s="18">
        <v>-11.9</v>
      </c>
      <c r="O179" s="18">
        <v>5.0519999999999996</v>
      </c>
      <c r="P179" s="18">
        <v>-5.0449999999999999</v>
      </c>
      <c r="Q179" s="18">
        <f t="shared" si="102"/>
        <v>832.99999999996112</v>
      </c>
      <c r="R179" s="18">
        <v>2</v>
      </c>
      <c r="S179" s="18">
        <v>-5.2270000000000003</v>
      </c>
      <c r="T179" s="18">
        <v>5.2249999999999996</v>
      </c>
      <c r="U179" s="18">
        <f t="shared" si="94"/>
        <v>-40.000000000013358</v>
      </c>
      <c r="V179" s="18">
        <v>1.35</v>
      </c>
      <c r="W179" s="18">
        <v>-5.05</v>
      </c>
      <c r="X179" s="18">
        <v>5.0549999999999997</v>
      </c>
      <c r="Y179" s="18">
        <f t="shared" si="95"/>
        <v>67.499999999998565</v>
      </c>
      <c r="Z179" s="18">
        <v>7</v>
      </c>
      <c r="AA179" s="18">
        <v>-5.0149999999999997</v>
      </c>
      <c r="AB179" s="18">
        <v>5.03</v>
      </c>
      <c r="AC179" s="18">
        <f t="shared" si="103"/>
        <v>1050.0000000000398</v>
      </c>
      <c r="AD179" s="18">
        <v>0.75</v>
      </c>
      <c r="AE179" s="18">
        <v>-4.9729999999999999</v>
      </c>
      <c r="AF179" s="18">
        <v>4.9850000000000003</v>
      </c>
      <c r="AG179" s="18">
        <f t="shared" si="96"/>
        <v>90.000000000003411</v>
      </c>
      <c r="AI179" s="18">
        <v>-0.68</v>
      </c>
      <c r="AJ179" s="18">
        <v>5.05</v>
      </c>
      <c r="AK179" s="18">
        <v>-5.04</v>
      </c>
      <c r="AL179" s="18">
        <f t="shared" si="97"/>
        <v>67.99999999999855</v>
      </c>
      <c r="AN179" s="18">
        <v>-1.7</v>
      </c>
      <c r="AO179" s="18">
        <v>5.05</v>
      </c>
      <c r="AP179" s="18">
        <v>-4.97</v>
      </c>
      <c r="AQ179" s="18">
        <f t="shared" si="98"/>
        <v>1360.0000000000011</v>
      </c>
      <c r="AS179" s="18">
        <v>1</v>
      </c>
      <c r="AT179" s="18">
        <v>-5.0449999999999999</v>
      </c>
      <c r="AU179" s="18">
        <v>5.0350000000000001</v>
      </c>
      <c r="AV179" s="18">
        <f t="shared" si="99"/>
        <v>-99.999999999997868</v>
      </c>
      <c r="AY179" s="18">
        <f t="shared" si="100"/>
        <v>3481.0000000000086</v>
      </c>
    </row>
    <row r="180" spans="1:51" x14ac:dyDescent="0.2">
      <c r="A180" s="123">
        <v>36972</v>
      </c>
      <c r="B180" s="18">
        <v>1.5</v>
      </c>
      <c r="C180" s="18">
        <v>-5.1749999999999998</v>
      </c>
      <c r="D180" s="18">
        <v>5.1749999999999998</v>
      </c>
      <c r="E180" s="18">
        <f t="shared" si="92"/>
        <v>0</v>
      </c>
      <c r="F180" s="18">
        <v>-1.1000000000000001</v>
      </c>
      <c r="G180" s="18">
        <v>5.1150000000000002</v>
      </c>
      <c r="H180" s="18">
        <v>-5.1050000000000004</v>
      </c>
      <c r="I180" s="18">
        <f t="shared" si="93"/>
        <v>109.99999999999767</v>
      </c>
      <c r="J180" s="18">
        <v>3.75</v>
      </c>
      <c r="K180" s="18">
        <v>-5.13</v>
      </c>
      <c r="L180" s="18">
        <v>5.13</v>
      </c>
      <c r="M180" s="18">
        <f t="shared" si="101"/>
        <v>0</v>
      </c>
      <c r="N180" s="18">
        <v>-11.9</v>
      </c>
      <c r="O180" s="18">
        <v>5.149</v>
      </c>
      <c r="P180" s="18">
        <v>-5.15</v>
      </c>
      <c r="Q180" s="18">
        <f t="shared" si="102"/>
        <v>-119.00000000003975</v>
      </c>
      <c r="R180" s="18">
        <v>2</v>
      </c>
      <c r="S180" s="18">
        <v>-5.3440000000000003</v>
      </c>
      <c r="T180" s="18">
        <v>5.34</v>
      </c>
      <c r="U180" s="18">
        <f t="shared" si="94"/>
        <v>-80.000000000008953</v>
      </c>
      <c r="V180" s="18">
        <v>1.3</v>
      </c>
      <c r="W180" s="18">
        <v>-5.15</v>
      </c>
      <c r="X180" s="18">
        <v>5.14</v>
      </c>
      <c r="Y180" s="18">
        <f t="shared" si="95"/>
        <v>-130.00000000000878</v>
      </c>
      <c r="Z180" s="18">
        <v>7</v>
      </c>
      <c r="AA180" s="18">
        <v>-5.12</v>
      </c>
      <c r="AB180" s="18">
        <v>5.125</v>
      </c>
      <c r="AC180" s="18">
        <f t="shared" si="103"/>
        <v>349.99999999999255</v>
      </c>
      <c r="AD180" s="18">
        <v>0.75</v>
      </c>
      <c r="AE180" s="18">
        <v>-5.0830000000000002</v>
      </c>
      <c r="AF180" s="18">
        <v>5.0750000000000002</v>
      </c>
      <c r="AG180" s="18">
        <f t="shared" si="96"/>
        <v>-60.000000000000057</v>
      </c>
      <c r="AI180" s="18">
        <v>-0.68</v>
      </c>
      <c r="AJ180" s="18">
        <v>5.15</v>
      </c>
      <c r="AK180" s="18">
        <v>-5.09</v>
      </c>
      <c r="AL180" s="18">
        <f t="shared" si="97"/>
        <v>408.00000000000341</v>
      </c>
      <c r="AN180" s="18">
        <v>-1.7</v>
      </c>
      <c r="AO180" s="18">
        <v>5.15</v>
      </c>
      <c r="AP180" s="18">
        <v>-5.05</v>
      </c>
      <c r="AQ180" s="18">
        <f t="shared" si="98"/>
        <v>1700.0000000000091</v>
      </c>
      <c r="AS180" s="18">
        <v>1</v>
      </c>
      <c r="AT180" s="18">
        <v>-5.13</v>
      </c>
      <c r="AU180" s="18">
        <v>5.0999999999999996</v>
      </c>
      <c r="AV180" s="18">
        <f t="shared" si="99"/>
        <v>-300.0000000000025</v>
      </c>
      <c r="AY180" s="18">
        <f t="shared" si="100"/>
        <v>2178.9999999999454</v>
      </c>
    </row>
    <row r="181" spans="1:51" x14ac:dyDescent="0.2">
      <c r="A181" s="123">
        <v>36973</v>
      </c>
      <c r="B181" s="18">
        <v>0.05</v>
      </c>
      <c r="C181" s="18">
        <v>-5.0149999999999997</v>
      </c>
      <c r="D181" s="18">
        <v>5.0250000000000004</v>
      </c>
      <c r="E181" s="18">
        <f t="shared" ref="E181:E188" si="104">(C181+D181)*B181*10000</f>
        <v>5.0000000000003375</v>
      </c>
      <c r="F181" s="18">
        <v>-1.1000000000000001</v>
      </c>
      <c r="G181" s="18">
        <v>5.12</v>
      </c>
      <c r="H181" s="18">
        <v>-4.93</v>
      </c>
      <c r="I181" s="18">
        <f t="shared" si="93"/>
        <v>2090.0000000000045</v>
      </c>
      <c r="J181" s="18">
        <v>3.75</v>
      </c>
      <c r="K181" s="18">
        <v>-5.14</v>
      </c>
      <c r="L181" s="18">
        <v>4.9749999999999996</v>
      </c>
      <c r="M181" s="18">
        <f t="shared" si="101"/>
        <v>-6187.5000000000009</v>
      </c>
      <c r="N181" s="18">
        <v>-12</v>
      </c>
      <c r="O181" s="18">
        <v>4.9660000000000002</v>
      </c>
      <c r="P181" s="18">
        <v>-4.97</v>
      </c>
      <c r="Q181" s="18">
        <f t="shared" si="102"/>
        <v>-479.99999999994714</v>
      </c>
      <c r="V181" s="18">
        <v>1.3</v>
      </c>
      <c r="W181" s="18">
        <v>-4.97</v>
      </c>
      <c r="X181" s="18">
        <v>4.9749999999999996</v>
      </c>
      <c r="Y181" s="18">
        <f t="shared" si="95"/>
        <v>64.999999999998622</v>
      </c>
      <c r="Z181" s="18">
        <v>8</v>
      </c>
      <c r="AA181" s="18">
        <v>-4.96</v>
      </c>
      <c r="AB181" s="18">
        <v>4.9649999999999999</v>
      </c>
      <c r="AC181" s="18">
        <f t="shared" si="103"/>
        <v>399.99999999999147</v>
      </c>
      <c r="AD181" s="18">
        <v>0.75</v>
      </c>
      <c r="AE181" s="18">
        <v>-4.931</v>
      </c>
      <c r="AF181" s="18">
        <v>4.9450000000000003</v>
      </c>
      <c r="AG181" s="18">
        <f t="shared" si="96"/>
        <v>105.00000000000176</v>
      </c>
      <c r="AI181" s="18">
        <v>-0.68</v>
      </c>
      <c r="AJ181" s="18">
        <v>4.97</v>
      </c>
      <c r="AK181" s="18">
        <v>-5</v>
      </c>
      <c r="AL181" s="18">
        <f t="shared" si="97"/>
        <v>-204.00000000000171</v>
      </c>
      <c r="AN181" s="18">
        <v>-1.7</v>
      </c>
      <c r="AO181" s="18">
        <v>4.97</v>
      </c>
      <c r="AP181" s="18">
        <v>-4.9649999999999999</v>
      </c>
      <c r="AQ181" s="18">
        <f t="shared" si="98"/>
        <v>84.999999999998181</v>
      </c>
      <c r="AS181" s="18">
        <v>1</v>
      </c>
      <c r="AT181" s="18">
        <v>-4.9800000000000004</v>
      </c>
      <c r="AU181" s="18">
        <v>4.9550000000000001</v>
      </c>
      <c r="AV181" s="18">
        <f t="shared" si="99"/>
        <v>-250.00000000000355</v>
      </c>
      <c r="AY181" s="18">
        <f t="shared" si="100"/>
        <v>-4121.4999999999554</v>
      </c>
    </row>
    <row r="182" spans="1:51" x14ac:dyDescent="0.2">
      <c r="A182" s="123">
        <v>36974</v>
      </c>
      <c r="B182" s="18">
        <v>0.05</v>
      </c>
      <c r="C182" s="18">
        <v>-5.2149999999999999</v>
      </c>
      <c r="D182" s="18">
        <v>5.21</v>
      </c>
      <c r="E182" s="18">
        <f t="shared" si="104"/>
        <v>-2.4999999999999467</v>
      </c>
      <c r="F182" s="18">
        <v>-1.1000000000000001</v>
      </c>
      <c r="G182" s="18">
        <v>5.1849999999999996</v>
      </c>
      <c r="H182" s="18">
        <v>-5.15</v>
      </c>
      <c r="I182" s="18">
        <f t="shared" si="93"/>
        <v>384.99999999999181</v>
      </c>
      <c r="J182" s="18">
        <v>3.75</v>
      </c>
      <c r="K182" s="18">
        <v>-5.2</v>
      </c>
      <c r="L182" s="18">
        <v>5.2</v>
      </c>
      <c r="M182" s="18">
        <f t="shared" si="101"/>
        <v>0</v>
      </c>
      <c r="N182" s="18">
        <v>-12</v>
      </c>
      <c r="O182" s="18">
        <v>5.2320000000000002</v>
      </c>
      <c r="P182" s="18">
        <v>-5.21</v>
      </c>
      <c r="Q182" s="18">
        <f t="shared" si="102"/>
        <v>2640.0000000000291</v>
      </c>
      <c r="V182" s="18">
        <v>1.3</v>
      </c>
      <c r="W182" s="18">
        <v>-5.23</v>
      </c>
      <c r="X182" s="18">
        <v>5.21</v>
      </c>
      <c r="Y182" s="18">
        <f t="shared" si="95"/>
        <v>-260.00000000000603</v>
      </c>
      <c r="Z182" s="18">
        <v>8</v>
      </c>
      <c r="AA182" s="18">
        <v>-5.19</v>
      </c>
      <c r="AB182" s="18">
        <v>5.2050000000000001</v>
      </c>
      <c r="AC182" s="18">
        <f t="shared" si="103"/>
        <v>1199.9999999999745</v>
      </c>
      <c r="AD182" s="18">
        <v>0.75</v>
      </c>
      <c r="AE182" s="18">
        <v>-5.1550000000000002</v>
      </c>
      <c r="AF182" s="18">
        <v>5.1749999999999998</v>
      </c>
      <c r="AG182" s="18">
        <f t="shared" si="96"/>
        <v>149.99999999999682</v>
      </c>
      <c r="AI182" s="18">
        <v>-0.68</v>
      </c>
      <c r="AJ182" s="18">
        <v>5.23</v>
      </c>
      <c r="AK182" s="18">
        <v>-5.1950000000000003</v>
      </c>
      <c r="AL182" s="18">
        <f t="shared" si="97"/>
        <v>238.00000000000099</v>
      </c>
      <c r="AN182" s="18">
        <v>-1.7</v>
      </c>
      <c r="AO182" s="18">
        <v>5.23</v>
      </c>
      <c r="AP182" s="18">
        <v>-5.15</v>
      </c>
      <c r="AQ182" s="18">
        <f t="shared" si="98"/>
        <v>1360.0000000000011</v>
      </c>
      <c r="AS182" s="18">
        <v>1</v>
      </c>
      <c r="AT182" s="18">
        <v>-5.19</v>
      </c>
      <c r="AU182" s="18">
        <v>5.1849999999999996</v>
      </c>
      <c r="AV182" s="18">
        <f t="shared" si="99"/>
        <v>-50.000000000007816</v>
      </c>
      <c r="AY182" s="18">
        <f t="shared" si="100"/>
        <v>5710.4999999999882</v>
      </c>
    </row>
    <row r="183" spans="1:51" x14ac:dyDescent="0.2">
      <c r="A183" s="123">
        <v>36975</v>
      </c>
      <c r="B183" s="18">
        <v>0.05</v>
      </c>
      <c r="C183" s="18">
        <v>-5.2149999999999999</v>
      </c>
      <c r="D183" s="18">
        <v>5.21</v>
      </c>
      <c r="E183" s="18">
        <f t="shared" si="104"/>
        <v>-2.4999999999999467</v>
      </c>
      <c r="F183" s="18">
        <v>-1.1000000000000001</v>
      </c>
      <c r="G183" s="18">
        <v>5.1849999999999996</v>
      </c>
      <c r="H183" s="18">
        <v>-5.15</v>
      </c>
      <c r="I183" s="18">
        <f t="shared" ref="I183:I188" si="105">-(G183+H183)*F183*10000</f>
        <v>384.99999999999181</v>
      </c>
      <c r="J183" s="18">
        <v>3.75</v>
      </c>
      <c r="K183" s="18">
        <v>-5.2</v>
      </c>
      <c r="L183" s="18">
        <v>5.2</v>
      </c>
      <c r="M183" s="18">
        <f t="shared" si="101"/>
        <v>0</v>
      </c>
      <c r="N183" s="18">
        <v>-12</v>
      </c>
      <c r="O183" s="18">
        <v>5.2320000000000002</v>
      </c>
      <c r="P183" s="18">
        <v>-5.21</v>
      </c>
      <c r="Q183" s="18">
        <f t="shared" si="102"/>
        <v>2640.0000000000291</v>
      </c>
      <c r="V183" s="18">
        <v>1.3</v>
      </c>
      <c r="W183" s="18">
        <v>-5.23</v>
      </c>
      <c r="X183" s="18">
        <v>5.21</v>
      </c>
      <c r="Y183" s="18">
        <f t="shared" ref="Y183:Y188" si="106">(W183+X183)*V183*10000</f>
        <v>-260.00000000000603</v>
      </c>
      <c r="Z183" s="18">
        <v>8</v>
      </c>
      <c r="AA183" s="18">
        <v>-5.19</v>
      </c>
      <c r="AB183" s="18">
        <v>5.2050000000000001</v>
      </c>
      <c r="AC183" s="18">
        <f t="shared" si="103"/>
        <v>1199.9999999999745</v>
      </c>
      <c r="AD183" s="18">
        <v>0.75</v>
      </c>
      <c r="AE183" s="18">
        <v>-5.1550000000000002</v>
      </c>
      <c r="AF183" s="18">
        <v>5.1749999999999998</v>
      </c>
      <c r="AG183" s="18">
        <f t="shared" ref="AG183:AG188" si="107">(AE183+AF183)*AD183*10000</f>
        <v>149.99999999999682</v>
      </c>
      <c r="AI183" s="18">
        <v>-0.68</v>
      </c>
      <c r="AJ183" s="18">
        <v>5.23</v>
      </c>
      <c r="AK183" s="18">
        <v>-5.1950000000000003</v>
      </c>
      <c r="AL183" s="18">
        <f t="shared" ref="AL183:AL188" si="108">-(AJ183+AK183)*AI183*10000</f>
        <v>238.00000000000099</v>
      </c>
      <c r="AN183" s="18">
        <v>-1.7</v>
      </c>
      <c r="AO183" s="18">
        <v>5.23</v>
      </c>
      <c r="AP183" s="18">
        <v>-5.15</v>
      </c>
      <c r="AQ183" s="18">
        <f t="shared" ref="AQ183:AQ188" si="109">-(AO183+AP183)*AN183*10000</f>
        <v>1360.0000000000011</v>
      </c>
      <c r="AS183" s="18">
        <v>1</v>
      </c>
      <c r="AT183" s="18">
        <v>-5.19</v>
      </c>
      <c r="AU183" s="18">
        <v>5.1849999999999996</v>
      </c>
      <c r="AV183" s="18">
        <f t="shared" ref="AV183:AV188" si="110">(AT183+AU183)*AS183*10000</f>
        <v>-50.000000000007816</v>
      </c>
      <c r="AY183" s="18">
        <f t="shared" si="100"/>
        <v>5710.4999999999882</v>
      </c>
    </row>
    <row r="184" spans="1:51" x14ac:dyDescent="0.2">
      <c r="A184" s="123">
        <v>36976</v>
      </c>
      <c r="B184" s="18">
        <v>0.05</v>
      </c>
      <c r="C184" s="18">
        <v>-5.2149999999999999</v>
      </c>
      <c r="D184" s="18">
        <v>5.21</v>
      </c>
      <c r="E184" s="18">
        <f t="shared" si="104"/>
        <v>-2.4999999999999467</v>
      </c>
      <c r="F184" s="18">
        <v>-1.1000000000000001</v>
      </c>
      <c r="G184" s="18">
        <v>5.1849999999999996</v>
      </c>
      <c r="H184" s="18">
        <v>-5.15</v>
      </c>
      <c r="I184" s="18">
        <f t="shared" si="105"/>
        <v>384.99999999999181</v>
      </c>
      <c r="J184" s="18">
        <v>3.75</v>
      </c>
      <c r="K184" s="18">
        <v>-5.2</v>
      </c>
      <c r="L184" s="18">
        <v>5.2</v>
      </c>
      <c r="M184" s="18">
        <f t="shared" si="101"/>
        <v>0</v>
      </c>
      <c r="N184" s="18">
        <v>-12</v>
      </c>
      <c r="O184" s="18">
        <v>5.2320000000000002</v>
      </c>
      <c r="P184" s="18">
        <v>-5.21</v>
      </c>
      <c r="Q184" s="18">
        <f t="shared" si="102"/>
        <v>2640.0000000000291</v>
      </c>
      <c r="V184" s="18">
        <v>1.3</v>
      </c>
      <c r="W184" s="18">
        <v>-5.23</v>
      </c>
      <c r="X184" s="18">
        <v>5.21</v>
      </c>
      <c r="Y184" s="18">
        <f t="shared" si="106"/>
        <v>-260.00000000000603</v>
      </c>
      <c r="Z184" s="18">
        <v>8</v>
      </c>
      <c r="AA184" s="18">
        <v>-5.19</v>
      </c>
      <c r="AB184" s="18">
        <v>5.2050000000000001</v>
      </c>
      <c r="AC184" s="18">
        <f t="shared" si="103"/>
        <v>1199.9999999999745</v>
      </c>
      <c r="AD184" s="18">
        <v>0.75</v>
      </c>
      <c r="AE184" s="18">
        <v>-5.1550000000000002</v>
      </c>
      <c r="AF184" s="18">
        <v>5.1749999999999998</v>
      </c>
      <c r="AG184" s="18">
        <f t="shared" si="107"/>
        <v>149.99999999999682</v>
      </c>
      <c r="AI184" s="18">
        <v>-0.68</v>
      </c>
      <c r="AJ184" s="18">
        <v>5.23</v>
      </c>
      <c r="AK184" s="18">
        <v>-5.1950000000000003</v>
      </c>
      <c r="AL184" s="18">
        <f t="shared" si="108"/>
        <v>238.00000000000099</v>
      </c>
      <c r="AN184" s="18">
        <v>-1.7</v>
      </c>
      <c r="AO184" s="18">
        <v>5.23</v>
      </c>
      <c r="AP184" s="18">
        <v>-5.15</v>
      </c>
      <c r="AQ184" s="18">
        <f t="shared" si="109"/>
        <v>1360.0000000000011</v>
      </c>
      <c r="AS184" s="18">
        <v>1</v>
      </c>
      <c r="AT184" s="18">
        <v>-5.19</v>
      </c>
      <c r="AU184" s="18">
        <v>5.1849999999999996</v>
      </c>
      <c r="AV184" s="18">
        <f t="shared" si="110"/>
        <v>-50.000000000007816</v>
      </c>
      <c r="AY184" s="18">
        <f t="shared" si="100"/>
        <v>5710.4999999999882</v>
      </c>
    </row>
    <row r="185" spans="1:51" x14ac:dyDescent="0.2">
      <c r="A185" s="123">
        <v>36977</v>
      </c>
      <c r="B185" s="18">
        <v>1.5</v>
      </c>
      <c r="C185" s="18">
        <v>-5.21</v>
      </c>
      <c r="D185" s="18">
        <v>5.2050000000000001</v>
      </c>
      <c r="E185" s="18">
        <f t="shared" si="104"/>
        <v>-74.999999999998408</v>
      </c>
      <c r="F185" s="18">
        <v>-1.1000000000000001</v>
      </c>
      <c r="G185" s="18">
        <v>5.17</v>
      </c>
      <c r="H185" s="18">
        <v>-5.15</v>
      </c>
      <c r="I185" s="18">
        <f t="shared" si="105"/>
        <v>219.99999999999534</v>
      </c>
      <c r="J185" s="18">
        <v>3.75</v>
      </c>
      <c r="K185" s="18">
        <v>-5.1749999999999998</v>
      </c>
      <c r="L185" s="18">
        <v>5.1749999999999998</v>
      </c>
      <c r="M185" s="18">
        <f t="shared" si="101"/>
        <v>0</v>
      </c>
      <c r="N185" s="18">
        <v>-12</v>
      </c>
      <c r="O185" s="18">
        <v>5.202</v>
      </c>
      <c r="P185" s="18">
        <v>-5.2</v>
      </c>
      <c r="Q185" s="18">
        <f t="shared" si="102"/>
        <v>239.99999999997357</v>
      </c>
      <c r="V185" s="18">
        <v>1.3</v>
      </c>
      <c r="W185" s="18">
        <v>-5.2</v>
      </c>
      <c r="X185" s="18">
        <v>5.19</v>
      </c>
      <c r="Y185" s="18">
        <f t="shared" si="106"/>
        <v>-129.99999999999724</v>
      </c>
      <c r="Z185" s="18">
        <v>8</v>
      </c>
      <c r="AA185" s="18">
        <v>-5.18</v>
      </c>
      <c r="AB185" s="18">
        <v>5.1950000000000003</v>
      </c>
      <c r="AC185" s="18">
        <f t="shared" si="103"/>
        <v>1200.0000000000455</v>
      </c>
      <c r="AD185" s="18">
        <v>0.75</v>
      </c>
      <c r="AE185" s="18">
        <v>-5.157</v>
      </c>
      <c r="AF185" s="18">
        <v>5.16</v>
      </c>
      <c r="AG185" s="18">
        <f t="shared" si="107"/>
        <v>22.500000000000853</v>
      </c>
      <c r="AI185" s="18">
        <v>-0.68</v>
      </c>
      <c r="AJ185" s="18">
        <v>5.2</v>
      </c>
      <c r="AK185" s="18">
        <v>-5.19</v>
      </c>
      <c r="AL185" s="18">
        <f t="shared" si="108"/>
        <v>67.99999999999855</v>
      </c>
      <c r="AN185" s="18">
        <v>-1.7</v>
      </c>
      <c r="AO185" s="18">
        <v>5.2</v>
      </c>
      <c r="AP185" s="18">
        <v>-5.1100000000000003</v>
      </c>
      <c r="AQ185" s="18">
        <f t="shared" si="109"/>
        <v>1529.9999999999975</v>
      </c>
      <c r="AS185" s="18">
        <v>1</v>
      </c>
      <c r="AT185" s="18">
        <v>-5.22</v>
      </c>
      <c r="AU185" s="18">
        <v>5.21</v>
      </c>
      <c r="AV185" s="18">
        <f t="shared" si="110"/>
        <v>-99.999999999997868</v>
      </c>
      <c r="AY185" s="18">
        <f t="shared" si="100"/>
        <v>3075.5000000000164</v>
      </c>
    </row>
    <row r="186" spans="1:51" x14ac:dyDescent="0.2">
      <c r="A186" s="123">
        <v>36978</v>
      </c>
      <c r="B186" s="18">
        <v>-0.5</v>
      </c>
      <c r="C186" s="18">
        <v>-5.3949999999999996</v>
      </c>
      <c r="D186" s="18">
        <v>5.3949999999999996</v>
      </c>
      <c r="E186" s="18">
        <f t="shared" si="104"/>
        <v>0</v>
      </c>
      <c r="F186" s="18">
        <v>-1.1000000000000001</v>
      </c>
      <c r="G186" s="18">
        <v>5.44</v>
      </c>
      <c r="H186" s="18">
        <v>-5.35</v>
      </c>
      <c r="I186" s="18">
        <f t="shared" si="105"/>
        <v>990.00000000000819</v>
      </c>
      <c r="J186" s="18">
        <v>3.75</v>
      </c>
      <c r="K186" s="18">
        <v>-5.39</v>
      </c>
      <c r="L186" s="18">
        <v>5.3650000000000002</v>
      </c>
      <c r="M186" s="18">
        <f t="shared" si="101"/>
        <v>-937.49999999997999</v>
      </c>
      <c r="N186" s="18">
        <v>-12</v>
      </c>
      <c r="O186" s="18">
        <v>5.3959999999999999</v>
      </c>
      <c r="P186" s="18">
        <v>-5.39</v>
      </c>
      <c r="Q186" s="18">
        <f t="shared" si="102"/>
        <v>720.00000000002728</v>
      </c>
      <c r="V186" s="18">
        <v>1.3</v>
      </c>
      <c r="W186" s="18">
        <v>-5.4</v>
      </c>
      <c r="X186" s="18">
        <v>5.4249999999999998</v>
      </c>
      <c r="Y186" s="18">
        <f t="shared" si="106"/>
        <v>324.99999999999307</v>
      </c>
      <c r="Z186" s="18">
        <v>8</v>
      </c>
      <c r="AA186" s="18">
        <v>-5.4050000000000002</v>
      </c>
      <c r="AB186" s="18">
        <v>5.41</v>
      </c>
      <c r="AC186" s="18">
        <f t="shared" si="103"/>
        <v>399.99999999999147</v>
      </c>
      <c r="AD186" s="18">
        <v>0.75</v>
      </c>
      <c r="AE186" s="18">
        <v>-5.3369999999999997</v>
      </c>
      <c r="AF186" s="18">
        <v>5.34</v>
      </c>
      <c r="AG186" s="18">
        <f t="shared" si="107"/>
        <v>22.500000000000853</v>
      </c>
      <c r="AI186" s="18">
        <v>-0.68</v>
      </c>
      <c r="AJ186" s="18">
        <v>5.4</v>
      </c>
      <c r="AK186" s="18">
        <v>-5.4050000000000002</v>
      </c>
      <c r="AL186" s="18">
        <f t="shared" si="108"/>
        <v>-33.999999999999275</v>
      </c>
      <c r="AN186" s="18">
        <v>-1.7</v>
      </c>
      <c r="AO186" s="18">
        <v>5.4</v>
      </c>
      <c r="AP186" s="18">
        <v>-5.28</v>
      </c>
      <c r="AQ186" s="18">
        <f t="shared" si="109"/>
        <v>2040.0000000000018</v>
      </c>
      <c r="AS186" s="18">
        <v>1</v>
      </c>
      <c r="AT186" s="18">
        <v>-5.3949999999999996</v>
      </c>
      <c r="AU186" s="18">
        <v>5.4050000000000002</v>
      </c>
      <c r="AV186" s="18">
        <f t="shared" si="110"/>
        <v>100.00000000000675</v>
      </c>
      <c r="AY186" s="18">
        <f t="shared" si="100"/>
        <v>3526.0000000000437</v>
      </c>
    </row>
    <row r="187" spans="1:51" x14ac:dyDescent="0.2">
      <c r="A187" s="123">
        <v>36979</v>
      </c>
      <c r="B187" s="18">
        <v>-0.5</v>
      </c>
      <c r="C187" s="18">
        <v>-5.5949999999999998</v>
      </c>
      <c r="D187" s="18">
        <v>5.59</v>
      </c>
      <c r="E187" s="18">
        <f t="shared" si="104"/>
        <v>24.999999999999467</v>
      </c>
      <c r="F187" s="18">
        <v>-1.1000000000000001</v>
      </c>
      <c r="G187" s="18">
        <v>5.54</v>
      </c>
      <c r="H187" s="18">
        <v>-5.52</v>
      </c>
      <c r="I187" s="18">
        <f t="shared" si="105"/>
        <v>220.00000000000509</v>
      </c>
      <c r="J187" s="18">
        <v>3.75</v>
      </c>
      <c r="K187" s="18">
        <v>-5.54</v>
      </c>
      <c r="L187" s="18">
        <v>5.5449999999999999</v>
      </c>
      <c r="M187" s="18">
        <f t="shared" si="101"/>
        <v>187.49999999999599</v>
      </c>
      <c r="N187" s="18">
        <v>-12</v>
      </c>
      <c r="O187" s="18">
        <v>5.548</v>
      </c>
      <c r="P187" s="18">
        <v>-5.56</v>
      </c>
      <c r="Q187" s="18">
        <f t="shared" si="102"/>
        <v>-1439.9999999999479</v>
      </c>
      <c r="V187" s="18">
        <v>1.3</v>
      </c>
      <c r="W187" s="18">
        <v>-5.55</v>
      </c>
      <c r="X187" s="18">
        <v>5.58</v>
      </c>
      <c r="Y187" s="18">
        <f t="shared" si="106"/>
        <v>390.00000000000324</v>
      </c>
      <c r="Z187" s="18">
        <v>8</v>
      </c>
      <c r="AA187" s="18">
        <v>-5.53</v>
      </c>
      <c r="AB187" s="18">
        <v>5.5750000000000002</v>
      </c>
      <c r="AC187" s="18">
        <f t="shared" si="103"/>
        <v>3599.9999999999945</v>
      </c>
      <c r="AD187" s="18">
        <v>0.75</v>
      </c>
      <c r="AE187" s="18">
        <v>-5.5060000000000002</v>
      </c>
      <c r="AF187" s="18">
        <v>5.51</v>
      </c>
      <c r="AG187" s="18">
        <f t="shared" si="107"/>
        <v>29.999999999996696</v>
      </c>
      <c r="AI187" s="18">
        <v>-0.68</v>
      </c>
      <c r="AJ187" s="18">
        <v>5.55</v>
      </c>
      <c r="AK187" s="18">
        <v>-5.58</v>
      </c>
      <c r="AL187" s="18">
        <f t="shared" si="108"/>
        <v>-204.00000000000171</v>
      </c>
      <c r="AN187" s="18">
        <v>-1.7</v>
      </c>
      <c r="AO187" s="18">
        <v>5.55</v>
      </c>
      <c r="AP187" s="18">
        <v>-5.54</v>
      </c>
      <c r="AQ187" s="18">
        <f t="shared" si="109"/>
        <v>169.99999999999636</v>
      </c>
      <c r="AS187" s="18">
        <v>1</v>
      </c>
      <c r="AT187" s="18">
        <v>-5.53</v>
      </c>
      <c r="AU187" s="18">
        <v>5.6</v>
      </c>
      <c r="AV187" s="18">
        <f t="shared" si="110"/>
        <v>699.99999999999397</v>
      </c>
      <c r="AY187" s="18">
        <f t="shared" si="100"/>
        <v>2978.5000000000414</v>
      </c>
    </row>
    <row r="188" spans="1:51" x14ac:dyDescent="0.2">
      <c r="A188" s="123">
        <v>36980</v>
      </c>
      <c r="B188" s="18">
        <v>-0.5</v>
      </c>
      <c r="C188" s="18">
        <v>-5.335</v>
      </c>
      <c r="D188" s="18">
        <v>5.33</v>
      </c>
      <c r="E188" s="18">
        <f t="shared" si="104"/>
        <v>24.999999999999467</v>
      </c>
      <c r="F188" s="18">
        <v>-1.1000000000000001</v>
      </c>
      <c r="G188" s="18">
        <v>5.3250000000000002</v>
      </c>
      <c r="H188" s="18">
        <v>-5.29</v>
      </c>
      <c r="I188" s="18">
        <f t="shared" si="105"/>
        <v>385.00000000000159</v>
      </c>
      <c r="J188" s="18">
        <v>3.75</v>
      </c>
      <c r="K188" s="18">
        <v>-5.3250000000000002</v>
      </c>
      <c r="L188" s="18">
        <v>5.3</v>
      </c>
      <c r="M188" s="18">
        <f t="shared" si="101"/>
        <v>-937.5000000000133</v>
      </c>
      <c r="N188" s="18">
        <v>-12</v>
      </c>
      <c r="O188" s="18">
        <v>5.36</v>
      </c>
      <c r="P188" s="18">
        <v>-5.335</v>
      </c>
      <c r="Q188" s="18">
        <f t="shared" si="102"/>
        <v>3000.0000000000427</v>
      </c>
      <c r="V188" s="18">
        <v>1.3</v>
      </c>
      <c r="W188" s="18">
        <v>-5.36</v>
      </c>
      <c r="X188" s="18">
        <v>5.35</v>
      </c>
      <c r="Y188" s="18">
        <f t="shared" si="106"/>
        <v>-130.00000000000878</v>
      </c>
      <c r="Z188" s="18">
        <v>8</v>
      </c>
      <c r="AA188" s="18">
        <v>-5.32</v>
      </c>
      <c r="AB188" s="18">
        <v>5.3250000000000002</v>
      </c>
      <c r="AC188" s="18">
        <f t="shared" si="103"/>
        <v>399.99999999999147</v>
      </c>
      <c r="AD188" s="18">
        <v>0.75</v>
      </c>
      <c r="AE188" s="18">
        <v>-5.2889999999999997</v>
      </c>
      <c r="AF188" s="18">
        <v>5.29</v>
      </c>
      <c r="AG188" s="18">
        <f t="shared" si="107"/>
        <v>7.5000000000025047</v>
      </c>
      <c r="AI188" s="18">
        <v>-0.68</v>
      </c>
      <c r="AJ188" s="18">
        <v>5.36</v>
      </c>
      <c r="AK188" s="18">
        <v>-5.31</v>
      </c>
      <c r="AL188" s="18">
        <f t="shared" si="108"/>
        <v>340.00000000000489</v>
      </c>
      <c r="AN188" s="18">
        <v>-1.7</v>
      </c>
      <c r="AO188" s="18">
        <v>5.36</v>
      </c>
      <c r="AP188" s="18">
        <v>-5.25</v>
      </c>
      <c r="AQ188" s="18">
        <f t="shared" si="109"/>
        <v>1870.0000000000052</v>
      </c>
      <c r="AS188" s="18">
        <v>1</v>
      </c>
      <c r="AT188" s="18">
        <v>-5.33</v>
      </c>
      <c r="AU188" s="18">
        <v>5.3150000000000004</v>
      </c>
      <c r="AV188" s="18">
        <f t="shared" si="110"/>
        <v>-149.99999999999682</v>
      </c>
      <c r="AY188" s="18">
        <f t="shared" si="100"/>
        <v>4960.0000000000255</v>
      </c>
    </row>
    <row r="189" spans="1:51" x14ac:dyDescent="0.2">
      <c r="A189" s="123">
        <v>36981</v>
      </c>
    </row>
    <row r="190" spans="1:51" x14ac:dyDescent="0.2">
      <c r="A190" s="123">
        <v>36982</v>
      </c>
      <c r="B190" s="82" t="s">
        <v>311</v>
      </c>
      <c r="C190" s="82"/>
      <c r="D190" s="82"/>
      <c r="F190" s="82" t="s">
        <v>114</v>
      </c>
      <c r="G190" s="82"/>
      <c r="H190" s="82"/>
      <c r="J190" s="82" t="s">
        <v>115</v>
      </c>
      <c r="K190" s="82"/>
      <c r="L190" s="82"/>
      <c r="N190" s="82" t="s">
        <v>116</v>
      </c>
      <c r="O190" s="82"/>
      <c r="P190" s="82"/>
      <c r="R190" s="82" t="s">
        <v>300</v>
      </c>
      <c r="S190" s="82"/>
      <c r="T190" s="82"/>
      <c r="V190" s="82" t="s">
        <v>323</v>
      </c>
      <c r="W190" s="82"/>
      <c r="X190" s="82"/>
      <c r="Z190" s="82" t="s">
        <v>66</v>
      </c>
      <c r="AA190" s="82"/>
      <c r="AB190" s="82"/>
      <c r="AD190" s="82" t="s">
        <v>74</v>
      </c>
      <c r="AE190" s="82"/>
      <c r="AF190" s="82"/>
      <c r="AH190" s="82"/>
      <c r="AI190" s="82" t="s">
        <v>350</v>
      </c>
      <c r="AJ190" s="82"/>
      <c r="AK190" s="82"/>
      <c r="AL190" s="82"/>
      <c r="AM190" s="82"/>
      <c r="AN190" s="82" t="s">
        <v>347</v>
      </c>
      <c r="AO190" s="82"/>
      <c r="AP190" s="82"/>
      <c r="AQ190" s="82"/>
      <c r="AR190" s="82"/>
      <c r="AS190" s="82" t="s">
        <v>307</v>
      </c>
      <c r="AT190" s="82"/>
      <c r="AU190" s="82"/>
      <c r="AV190" s="82"/>
      <c r="AW190" s="82"/>
      <c r="AX190" s="82"/>
      <c r="AY190" s="18">
        <f t="shared" ref="AY190:AY196" si="111">Y190+AQ190+AL190+AG190+AC190+Q190+M190+I190+E190+U190</f>
        <v>0</v>
      </c>
    </row>
    <row r="191" spans="1:51" x14ac:dyDescent="0.2">
      <c r="A191" s="123">
        <v>36983</v>
      </c>
      <c r="AY191" s="18">
        <f t="shared" si="111"/>
        <v>0</v>
      </c>
    </row>
    <row r="192" spans="1:51" x14ac:dyDescent="0.2">
      <c r="A192" s="123">
        <v>36984</v>
      </c>
      <c r="AY192" s="18">
        <f t="shared" si="111"/>
        <v>0</v>
      </c>
    </row>
    <row r="193" spans="1:51" x14ac:dyDescent="0.2">
      <c r="A193" s="123">
        <v>36985</v>
      </c>
      <c r="AY193" s="18">
        <f t="shared" si="111"/>
        <v>0</v>
      </c>
    </row>
    <row r="194" spans="1:51" x14ac:dyDescent="0.2">
      <c r="A194" s="123">
        <v>36986</v>
      </c>
      <c r="AY194" s="18">
        <f t="shared" si="111"/>
        <v>0</v>
      </c>
    </row>
    <row r="195" spans="1:51" x14ac:dyDescent="0.2">
      <c r="A195" s="123">
        <v>36987</v>
      </c>
      <c r="B195" s="18">
        <v>9</v>
      </c>
      <c r="AY195" s="18">
        <f t="shared" si="111"/>
        <v>0</v>
      </c>
    </row>
    <row r="196" spans="1:51" x14ac:dyDescent="0.2">
      <c r="A196" s="123">
        <v>36988</v>
      </c>
      <c r="B196" s="18">
        <v>9</v>
      </c>
      <c r="C196" s="18">
        <v>-5.3550000000000004</v>
      </c>
      <c r="D196" s="18">
        <v>5.3550000000000004</v>
      </c>
      <c r="E196" s="18">
        <f t="shared" ref="E196:E201" si="112">(C196+D196)*B196*10000</f>
        <v>0</v>
      </c>
      <c r="F196" s="18">
        <v>2.7</v>
      </c>
      <c r="G196" s="18">
        <v>-5.2750000000000004</v>
      </c>
      <c r="H196" s="18">
        <v>5.2549999999999999</v>
      </c>
      <c r="I196" s="18">
        <f t="shared" ref="I196:I201" si="113">(G196+H196)*F196*10000</f>
        <v>-540.00000000001251</v>
      </c>
      <c r="J196" s="18">
        <v>-7</v>
      </c>
      <c r="K196" s="18">
        <v>5.3</v>
      </c>
      <c r="L196" s="18">
        <v>-5.2750000000000004</v>
      </c>
      <c r="M196" s="18">
        <f t="shared" ref="M196:M201" si="114">-(K196+L196)*J196*10000</f>
        <v>1749.9999999999627</v>
      </c>
      <c r="N196" s="18">
        <v>1.53</v>
      </c>
      <c r="O196" s="18">
        <v>-5.1760000000000002</v>
      </c>
      <c r="P196" s="18">
        <v>5.17</v>
      </c>
      <c r="Q196" s="18">
        <f t="shared" ref="Q196:Q201" si="115">(O196+P196)*N196*10000</f>
        <v>-91.800000000003479</v>
      </c>
      <c r="V196" s="18">
        <v>-1</v>
      </c>
      <c r="W196" s="18">
        <v>5.1749999999999998</v>
      </c>
      <c r="X196" s="18">
        <v>-5.2649999999999997</v>
      </c>
      <c r="Y196" s="18">
        <f t="shared" ref="Y196:Y201" si="116">-(W196+X196)*V196*10000</f>
        <v>-899.99999999999864</v>
      </c>
      <c r="Z196" s="18">
        <v>-2</v>
      </c>
      <c r="AA196" s="18">
        <v>5.24</v>
      </c>
      <c r="AB196" s="18">
        <v>-5.2649999999999997</v>
      </c>
      <c r="AC196" s="18">
        <f t="shared" ref="AC196:AC201" si="117">-(AA196+AB196)*Z196*10000</f>
        <v>-499.99999999998931</v>
      </c>
      <c r="AD196" s="18">
        <v>1</v>
      </c>
      <c r="AE196" s="18">
        <v>-5.2030000000000003</v>
      </c>
      <c r="AF196" s="18">
        <v>5.24</v>
      </c>
      <c r="AG196" s="18">
        <f t="shared" ref="AG196:AG201" si="118">(AE196+AF196)*AD196*10000</f>
        <v>369.9999999999992</v>
      </c>
      <c r="AI196" s="18">
        <v>-0.68</v>
      </c>
      <c r="AJ196" s="18">
        <v>5.1749999999999998</v>
      </c>
      <c r="AK196" s="18">
        <v>-5.32</v>
      </c>
      <c r="AL196" s="18">
        <f t="shared" ref="AL196:AL201" si="119">-(AJ196+AK196)*AI196*10000</f>
        <v>-986.0000000000033</v>
      </c>
      <c r="AN196" s="18">
        <v>-1.68</v>
      </c>
      <c r="AO196" s="18">
        <v>5.1749999999999998</v>
      </c>
      <c r="AP196" s="18">
        <v>-5.25</v>
      </c>
      <c r="AQ196" s="18">
        <f t="shared" ref="AQ196:AQ201" si="120">-(AO196+AP196)*AN196*10000</f>
        <v>-1260.000000000003</v>
      </c>
      <c r="AS196" s="18">
        <v>1</v>
      </c>
      <c r="AT196" s="18">
        <v>-5.34</v>
      </c>
      <c r="AU196" s="18">
        <v>5.32</v>
      </c>
      <c r="AV196" s="18">
        <f t="shared" ref="AV196:AV201" si="121">(AT196+AU196)*AS196*10000</f>
        <v>-199.99999999999574</v>
      </c>
      <c r="AY196" s="18">
        <f t="shared" si="111"/>
        <v>-2157.8000000000484</v>
      </c>
    </row>
    <row r="197" spans="1:51" x14ac:dyDescent="0.2">
      <c r="A197" s="123">
        <v>36989</v>
      </c>
      <c r="B197" s="18">
        <v>9</v>
      </c>
      <c r="C197" s="18">
        <v>-5.3550000000000004</v>
      </c>
      <c r="D197" s="18">
        <v>5.3550000000000004</v>
      </c>
      <c r="E197" s="18">
        <f t="shared" si="112"/>
        <v>0</v>
      </c>
      <c r="F197" s="18">
        <v>2.7</v>
      </c>
      <c r="G197" s="18">
        <v>-5.2750000000000004</v>
      </c>
      <c r="H197" s="18">
        <v>5.2549999999999999</v>
      </c>
      <c r="I197" s="18">
        <f t="shared" si="113"/>
        <v>-540.00000000001251</v>
      </c>
      <c r="J197" s="18">
        <v>-7</v>
      </c>
      <c r="K197" s="18">
        <v>5.3</v>
      </c>
      <c r="L197" s="18">
        <v>-5.2750000000000004</v>
      </c>
      <c r="M197" s="18">
        <f t="shared" si="114"/>
        <v>1749.9999999999627</v>
      </c>
      <c r="N197" s="18">
        <v>1.53</v>
      </c>
      <c r="O197" s="18">
        <v>-5.1760000000000002</v>
      </c>
      <c r="P197" s="18">
        <v>5.17</v>
      </c>
      <c r="Q197" s="18">
        <f t="shared" si="115"/>
        <v>-91.800000000003479</v>
      </c>
      <c r="V197" s="18">
        <v>-1</v>
      </c>
      <c r="W197" s="18">
        <v>5.1749999999999998</v>
      </c>
      <c r="X197" s="18">
        <v>-5.2649999999999997</v>
      </c>
      <c r="Y197" s="18">
        <f t="shared" si="116"/>
        <v>-899.99999999999864</v>
      </c>
      <c r="Z197" s="18">
        <v>-2</v>
      </c>
      <c r="AA197" s="18">
        <v>5.24</v>
      </c>
      <c r="AB197" s="18">
        <v>-5.2649999999999997</v>
      </c>
      <c r="AC197" s="18">
        <f t="shared" si="117"/>
        <v>-499.99999999998931</v>
      </c>
      <c r="AD197" s="18">
        <v>1</v>
      </c>
      <c r="AE197" s="18">
        <v>-5.2030000000000003</v>
      </c>
      <c r="AF197" s="18">
        <v>5.24</v>
      </c>
      <c r="AG197" s="18">
        <f t="shared" si="118"/>
        <v>369.9999999999992</v>
      </c>
      <c r="AI197" s="18">
        <v>-0.68</v>
      </c>
      <c r="AJ197" s="18">
        <v>5.1749999999999998</v>
      </c>
      <c r="AK197" s="18">
        <v>-5.32</v>
      </c>
      <c r="AL197" s="18">
        <f t="shared" si="119"/>
        <v>-986.0000000000033</v>
      </c>
      <c r="AN197" s="18">
        <v>-1.68</v>
      </c>
      <c r="AO197" s="18">
        <v>5.1749999999999998</v>
      </c>
      <c r="AP197" s="18">
        <v>-5.25</v>
      </c>
      <c r="AQ197" s="18">
        <f t="shared" si="120"/>
        <v>-1260.000000000003</v>
      </c>
      <c r="AS197" s="18">
        <v>1</v>
      </c>
      <c r="AT197" s="18">
        <v>-5.34</v>
      </c>
      <c r="AU197" s="18">
        <v>5.32</v>
      </c>
      <c r="AV197" s="18">
        <f t="shared" si="121"/>
        <v>-199.99999999999574</v>
      </c>
      <c r="AY197" s="18">
        <f>Y197+AQ197+AL197+AG197+AC197+Q197+M197+I197+E197+U197</f>
        <v>-2157.8000000000484</v>
      </c>
    </row>
    <row r="198" spans="1:51" x14ac:dyDescent="0.2">
      <c r="A198" s="123">
        <v>36990</v>
      </c>
      <c r="B198" s="18">
        <v>9</v>
      </c>
      <c r="C198" s="18">
        <v>-5.3550000000000004</v>
      </c>
      <c r="D198" s="18">
        <v>5.3550000000000004</v>
      </c>
      <c r="E198" s="18">
        <f t="shared" si="112"/>
        <v>0</v>
      </c>
      <c r="F198" s="18">
        <v>2.7</v>
      </c>
      <c r="G198" s="18">
        <v>-5.2750000000000004</v>
      </c>
      <c r="H198" s="18">
        <v>5.2549999999999999</v>
      </c>
      <c r="I198" s="18">
        <f t="shared" si="113"/>
        <v>-540.00000000001251</v>
      </c>
      <c r="J198" s="18">
        <v>-7</v>
      </c>
      <c r="K198" s="18">
        <v>5.3</v>
      </c>
      <c r="L198" s="18">
        <v>-5.2750000000000004</v>
      </c>
      <c r="M198" s="18">
        <f t="shared" si="114"/>
        <v>1749.9999999999627</v>
      </c>
      <c r="N198" s="18">
        <v>1.53</v>
      </c>
      <c r="O198" s="18">
        <v>-5.1760000000000002</v>
      </c>
      <c r="P198" s="18">
        <v>5.17</v>
      </c>
      <c r="Q198" s="18">
        <f t="shared" si="115"/>
        <v>-91.800000000003479</v>
      </c>
      <c r="V198" s="18">
        <v>-1</v>
      </c>
      <c r="W198" s="18">
        <v>5.1749999999999998</v>
      </c>
      <c r="X198" s="18">
        <v>-5.2649999999999997</v>
      </c>
      <c r="Y198" s="18">
        <f t="shared" si="116"/>
        <v>-899.99999999999864</v>
      </c>
      <c r="Z198" s="18">
        <v>-2</v>
      </c>
      <c r="AA198" s="18">
        <v>5.24</v>
      </c>
      <c r="AB198" s="18">
        <v>-5.2649999999999997</v>
      </c>
      <c r="AC198" s="18">
        <f t="shared" si="117"/>
        <v>-499.99999999998931</v>
      </c>
      <c r="AD198" s="18">
        <v>1</v>
      </c>
      <c r="AE198" s="18">
        <v>-5.2030000000000003</v>
      </c>
      <c r="AF198" s="18">
        <v>5.24</v>
      </c>
      <c r="AG198" s="18">
        <f t="shared" si="118"/>
        <v>369.9999999999992</v>
      </c>
      <c r="AI198" s="18">
        <v>-0.68</v>
      </c>
      <c r="AJ198" s="18">
        <v>5.1749999999999998</v>
      </c>
      <c r="AK198" s="18">
        <v>-5.32</v>
      </c>
      <c r="AL198" s="18">
        <f t="shared" si="119"/>
        <v>-986.0000000000033</v>
      </c>
      <c r="AN198" s="18">
        <v>-1.68</v>
      </c>
      <c r="AO198" s="18">
        <v>5.1749999999999998</v>
      </c>
      <c r="AP198" s="18">
        <v>-5.25</v>
      </c>
      <c r="AQ198" s="18">
        <f t="shared" si="120"/>
        <v>-1260.000000000003</v>
      </c>
      <c r="AS198" s="18">
        <v>1</v>
      </c>
      <c r="AT198" s="18">
        <v>-5.34</v>
      </c>
      <c r="AU198" s="18">
        <v>5.32</v>
      </c>
      <c r="AV198" s="18">
        <f t="shared" si="121"/>
        <v>-199.99999999999574</v>
      </c>
      <c r="AY198" s="18">
        <f>Y198+AQ198+AL198+AG198+AC198+Q198+M198+I198+E198+U198</f>
        <v>-2157.8000000000484</v>
      </c>
    </row>
    <row r="199" spans="1:51" x14ac:dyDescent="0.2">
      <c r="A199" s="123">
        <v>36991</v>
      </c>
      <c r="B199" s="18">
        <v>9</v>
      </c>
      <c r="C199" s="18">
        <v>-5.47</v>
      </c>
      <c r="D199" s="18">
        <v>5.47</v>
      </c>
      <c r="E199" s="18">
        <f t="shared" si="112"/>
        <v>0</v>
      </c>
      <c r="F199" s="18">
        <v>2.7</v>
      </c>
      <c r="G199" s="18">
        <v>-5.38</v>
      </c>
      <c r="H199" s="18">
        <v>5.38</v>
      </c>
      <c r="I199" s="18">
        <f t="shared" si="113"/>
        <v>0</v>
      </c>
      <c r="J199" s="18">
        <v>-7</v>
      </c>
      <c r="K199" s="18">
        <v>5.4</v>
      </c>
      <c r="L199" s="18">
        <v>-5.3849999999999998</v>
      </c>
      <c r="M199" s="18">
        <f t="shared" si="114"/>
        <v>1050.0000000000398</v>
      </c>
      <c r="N199" s="18">
        <v>1.53</v>
      </c>
      <c r="O199" s="18">
        <v>-5.28</v>
      </c>
      <c r="P199" s="18">
        <v>5.2850000000000001</v>
      </c>
      <c r="Q199" s="18">
        <f t="shared" si="115"/>
        <v>76.49999999999838</v>
      </c>
      <c r="V199" s="18">
        <v>-1</v>
      </c>
      <c r="W199" s="18">
        <v>5.3150000000000004</v>
      </c>
      <c r="X199" s="18">
        <v>-5.35</v>
      </c>
      <c r="Y199" s="18">
        <f t="shared" si="116"/>
        <v>-349.99999999999255</v>
      </c>
      <c r="Z199" s="18">
        <v>-2</v>
      </c>
      <c r="AA199" s="18">
        <v>5.35</v>
      </c>
      <c r="AB199" s="18">
        <v>-5.3650000000000002</v>
      </c>
      <c r="AC199" s="18">
        <f t="shared" si="117"/>
        <v>-300.00000000001137</v>
      </c>
      <c r="AD199" s="18">
        <v>1</v>
      </c>
      <c r="AE199" s="18">
        <v>-5.3220000000000001</v>
      </c>
      <c r="AF199" s="18">
        <v>5.3550000000000004</v>
      </c>
      <c r="AG199" s="18">
        <f t="shared" si="118"/>
        <v>330.00000000000364</v>
      </c>
      <c r="AI199" s="18">
        <v>-0.68</v>
      </c>
      <c r="AJ199" s="18">
        <v>5.28</v>
      </c>
      <c r="AK199" s="18">
        <v>-5.45</v>
      </c>
      <c r="AL199" s="18">
        <f t="shared" si="119"/>
        <v>-1155.9999999999998</v>
      </c>
      <c r="AN199" s="18">
        <v>-1.68</v>
      </c>
      <c r="AO199" s="18">
        <v>5.28</v>
      </c>
      <c r="AP199" s="18">
        <v>-5.3650000000000002</v>
      </c>
      <c r="AQ199" s="18">
        <f t="shared" si="120"/>
        <v>-1427.9999999999993</v>
      </c>
      <c r="AS199" s="18">
        <v>1</v>
      </c>
      <c r="AT199" s="18">
        <v>-5.4649999999999999</v>
      </c>
      <c r="AU199" s="18">
        <v>5.45</v>
      </c>
      <c r="AV199" s="18">
        <f t="shared" si="121"/>
        <v>-149.99999999999682</v>
      </c>
      <c r="AY199" s="18">
        <f>Y199+AQ199+AL199+AG199+AC199+Q199+M199+I199+E199+U199</f>
        <v>-1777.4999999999616</v>
      </c>
    </row>
    <row r="200" spans="1:51" x14ac:dyDescent="0.2">
      <c r="A200" s="123">
        <v>36992</v>
      </c>
      <c r="B200" s="18">
        <v>10</v>
      </c>
      <c r="C200" s="18">
        <v>-5.5350000000000001</v>
      </c>
      <c r="D200" s="18">
        <v>5.5449999999999999</v>
      </c>
      <c r="E200" s="18">
        <f t="shared" si="112"/>
        <v>999.99999999997863</v>
      </c>
      <c r="F200" s="18">
        <v>2.7</v>
      </c>
      <c r="G200" s="18">
        <v>-5.49</v>
      </c>
      <c r="H200" s="18">
        <v>5.4950000000000001</v>
      </c>
      <c r="I200" s="18">
        <f t="shared" si="113"/>
        <v>134.99999999999713</v>
      </c>
      <c r="J200" s="18">
        <v>-8</v>
      </c>
      <c r="K200" s="18">
        <v>5.49</v>
      </c>
      <c r="L200" s="18">
        <v>-5.4850000000000003</v>
      </c>
      <c r="M200" s="18">
        <f t="shared" si="114"/>
        <v>399.99999999999147</v>
      </c>
      <c r="N200" s="18">
        <v>2.2999999999999998</v>
      </c>
      <c r="O200" s="18">
        <v>-5.3959999999999999</v>
      </c>
      <c r="P200" s="18">
        <v>5.3949999999999996</v>
      </c>
      <c r="Q200" s="18">
        <f t="shared" si="115"/>
        <v>-23.000000000007681</v>
      </c>
      <c r="V200" s="18">
        <v>-1</v>
      </c>
      <c r="W200" s="18">
        <v>5.4</v>
      </c>
      <c r="X200" s="18">
        <v>-5.4450000000000003</v>
      </c>
      <c r="Y200" s="18">
        <f t="shared" si="116"/>
        <v>-449.99999999999932</v>
      </c>
      <c r="Z200" s="18">
        <v>-2</v>
      </c>
      <c r="AA200" s="18">
        <v>5.4550000000000001</v>
      </c>
      <c r="AB200" s="18">
        <v>-5.45</v>
      </c>
      <c r="AC200" s="18">
        <f t="shared" si="117"/>
        <v>99.999999999997868</v>
      </c>
      <c r="AD200" s="18">
        <v>1</v>
      </c>
      <c r="AE200" s="18">
        <v>-5.4130000000000003</v>
      </c>
      <c r="AF200" s="18">
        <v>5.46</v>
      </c>
      <c r="AG200" s="18">
        <f t="shared" si="118"/>
        <v>469.9999999999971</v>
      </c>
      <c r="AI200" s="18">
        <v>-0.68</v>
      </c>
      <c r="AJ200" s="18">
        <v>5.4</v>
      </c>
      <c r="AK200" s="18">
        <v>-5.4950000000000001</v>
      </c>
      <c r="AL200" s="18">
        <f t="shared" si="119"/>
        <v>-645.99999999999841</v>
      </c>
      <c r="AN200" s="18">
        <v>-1.68</v>
      </c>
      <c r="AO200" s="18">
        <v>5.4</v>
      </c>
      <c r="AP200" s="18">
        <v>-5.4349999999999996</v>
      </c>
      <c r="AQ200" s="18">
        <f t="shared" si="120"/>
        <v>-587.99999999998738</v>
      </c>
      <c r="AS200" s="18">
        <v>1</v>
      </c>
      <c r="AT200" s="18">
        <v>-5.54</v>
      </c>
      <c r="AU200" s="18">
        <v>5.5350000000000001</v>
      </c>
      <c r="AV200" s="18">
        <f t="shared" si="121"/>
        <v>-49.999999999998934</v>
      </c>
      <c r="AY200" s="18">
        <f>Y200+AQ200+AL200+AG200+AC200+Q200+M200+I200+E200+U200</f>
        <v>397.9999999999693</v>
      </c>
    </row>
    <row r="201" spans="1:51" x14ac:dyDescent="0.2">
      <c r="A201" s="123">
        <v>36993</v>
      </c>
      <c r="B201" s="18">
        <v>4.5</v>
      </c>
      <c r="C201" s="18">
        <v>-5.47</v>
      </c>
      <c r="D201" s="18">
        <v>5.47</v>
      </c>
      <c r="E201" s="18">
        <f t="shared" si="112"/>
        <v>0</v>
      </c>
      <c r="F201" s="18">
        <v>4.7</v>
      </c>
      <c r="G201" s="18">
        <v>-5.39</v>
      </c>
      <c r="H201" s="18">
        <v>5.3849999999999998</v>
      </c>
      <c r="I201" s="18">
        <f t="shared" si="113"/>
        <v>-234.999999999995</v>
      </c>
      <c r="J201" s="18">
        <v>-7.5</v>
      </c>
      <c r="K201" s="18">
        <v>5.4050000000000002</v>
      </c>
      <c r="L201" s="18">
        <v>-5.4</v>
      </c>
      <c r="M201" s="18">
        <f t="shared" si="114"/>
        <v>374.99999999999199</v>
      </c>
      <c r="N201" s="18">
        <v>4.7</v>
      </c>
      <c r="O201" s="18">
        <v>-5.343</v>
      </c>
      <c r="P201" s="18">
        <v>5.3449999999999998</v>
      </c>
      <c r="Q201" s="18">
        <f t="shared" si="115"/>
        <v>93.999999999989654</v>
      </c>
      <c r="V201" s="18">
        <v>-2</v>
      </c>
      <c r="W201" s="18">
        <v>5.36</v>
      </c>
      <c r="X201" s="18">
        <v>-5.3650000000000002</v>
      </c>
      <c r="Y201" s="18">
        <f t="shared" si="116"/>
        <v>-99.999999999997868</v>
      </c>
      <c r="Z201" s="18">
        <v>-1.7</v>
      </c>
      <c r="AA201" s="18">
        <v>5.35</v>
      </c>
      <c r="AB201" s="18">
        <v>-5.36</v>
      </c>
      <c r="AC201" s="18">
        <f t="shared" si="117"/>
        <v>-170.00000000001145</v>
      </c>
      <c r="AD201" s="18">
        <v>1</v>
      </c>
      <c r="AE201" s="18">
        <v>-5.3410000000000002</v>
      </c>
      <c r="AF201" s="18">
        <v>5.36</v>
      </c>
      <c r="AG201" s="18">
        <f t="shared" si="118"/>
        <v>190.00000000000128</v>
      </c>
      <c r="AI201" s="18">
        <v>-0.68</v>
      </c>
      <c r="AJ201" s="18">
        <v>5.34</v>
      </c>
      <c r="AK201" s="18">
        <v>-5.44</v>
      </c>
      <c r="AL201" s="18">
        <f t="shared" si="119"/>
        <v>-680.00000000000364</v>
      </c>
      <c r="AN201" s="18">
        <v>-1.68</v>
      </c>
      <c r="AO201" s="18">
        <v>5.34</v>
      </c>
      <c r="AP201" s="18">
        <v>-5.3449999999999998</v>
      </c>
      <c r="AQ201" s="18">
        <f t="shared" si="120"/>
        <v>-83.999999999998209</v>
      </c>
      <c r="AS201" s="18">
        <v>1</v>
      </c>
      <c r="AT201" s="18">
        <v>-5.44</v>
      </c>
      <c r="AU201" s="18">
        <v>5.43</v>
      </c>
      <c r="AV201" s="18">
        <f t="shared" si="121"/>
        <v>-100.00000000000675</v>
      </c>
      <c r="AY201" s="18">
        <f>Y201+AQ201+AL201+AG201+AC201+Q201+M201+I201+E201+U201</f>
        <v>-610.00000000002342</v>
      </c>
    </row>
    <row r="202" spans="1:51" x14ac:dyDescent="0.2">
      <c r="A202" s="123">
        <v>36994</v>
      </c>
    </row>
    <row r="203" spans="1:51" x14ac:dyDescent="0.2">
      <c r="A203" s="123">
        <v>36995</v>
      </c>
    </row>
    <row r="204" spans="1:51" x14ac:dyDescent="0.2">
      <c r="A204" s="123">
        <v>36996</v>
      </c>
    </row>
    <row r="205" spans="1:51" x14ac:dyDescent="0.2">
      <c r="A205" s="123">
        <v>36997</v>
      </c>
    </row>
    <row r="206" spans="1:51" x14ac:dyDescent="0.2">
      <c r="A206" s="123">
        <v>36998</v>
      </c>
    </row>
    <row r="207" spans="1:51" x14ac:dyDescent="0.2">
      <c r="A207" s="123">
        <v>36999</v>
      </c>
    </row>
    <row r="208" spans="1:51" x14ac:dyDescent="0.2">
      <c r="A208" s="123">
        <v>37000</v>
      </c>
    </row>
    <row r="209" spans="1:1" x14ac:dyDescent="0.2">
      <c r="A209" s="123">
        <v>37001</v>
      </c>
    </row>
    <row r="210" spans="1:1" x14ac:dyDescent="0.2">
      <c r="A210" s="123">
        <v>37002</v>
      </c>
    </row>
    <row r="211" spans="1:1" x14ac:dyDescent="0.2">
      <c r="A211" s="123">
        <v>37003</v>
      </c>
    </row>
    <row r="212" spans="1:1" x14ac:dyDescent="0.2">
      <c r="A212" s="123">
        <v>37004</v>
      </c>
    </row>
    <row r="213" spans="1:1" x14ac:dyDescent="0.2">
      <c r="A213" s="123">
        <v>37005</v>
      </c>
    </row>
    <row r="214" spans="1:1" x14ac:dyDescent="0.2">
      <c r="A214" s="123">
        <v>37006</v>
      </c>
    </row>
    <row r="215" spans="1:1" x14ac:dyDescent="0.2">
      <c r="A215" s="123">
        <v>37007</v>
      </c>
    </row>
    <row r="216" spans="1:1" x14ac:dyDescent="0.2">
      <c r="A216" s="123">
        <v>37008</v>
      </c>
    </row>
    <row r="217" spans="1:1" x14ac:dyDescent="0.2">
      <c r="A217" s="123">
        <v>37009</v>
      </c>
    </row>
    <row r="218" spans="1:1" x14ac:dyDescent="0.2">
      <c r="A218" s="123">
        <v>37010</v>
      </c>
    </row>
    <row r="219" spans="1:1" x14ac:dyDescent="0.2">
      <c r="A219" s="123">
        <v>37011</v>
      </c>
    </row>
    <row r="220" spans="1:1" x14ac:dyDescent="0.2">
      <c r="A220" s="123">
        <v>37012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5" sqref="I25"/>
    </sheetView>
  </sheetViews>
  <sheetFormatPr defaultRowHeight="12.75" x14ac:dyDescent="0.2"/>
  <sheetData>
    <row r="1" spans="1:9" x14ac:dyDescent="0.2">
      <c r="A1" s="77"/>
      <c r="B1" s="77" t="s">
        <v>96</v>
      </c>
      <c r="C1" s="77"/>
      <c r="D1" s="77" t="s">
        <v>97</v>
      </c>
      <c r="E1" s="77"/>
      <c r="F1" s="77"/>
      <c r="G1" s="77" t="s">
        <v>98</v>
      </c>
      <c r="H1" s="77" t="s">
        <v>99</v>
      </c>
      <c r="I1" s="77"/>
    </row>
    <row r="2" spans="1:9" x14ac:dyDescent="0.2">
      <c r="A2" s="77" t="s">
        <v>336</v>
      </c>
      <c r="B2" s="74">
        <v>-1.25</v>
      </c>
      <c r="C2" s="74">
        <v>-0.75</v>
      </c>
      <c r="D2" s="74">
        <v>-0.75</v>
      </c>
      <c r="E2" s="74">
        <v>-0.25</v>
      </c>
      <c r="F2" s="77"/>
      <c r="G2" s="77">
        <f t="shared" ref="G2:H4" si="0">B2+D2</f>
        <v>-2</v>
      </c>
      <c r="H2" s="77">
        <f t="shared" si="0"/>
        <v>-1</v>
      </c>
      <c r="I2" s="77"/>
    </row>
    <row r="3" spans="1:9" x14ac:dyDescent="0.2">
      <c r="A3" s="77" t="s">
        <v>326</v>
      </c>
      <c r="B3" s="74">
        <v>-0.25</v>
      </c>
      <c r="C3" s="74">
        <v>0.25</v>
      </c>
      <c r="D3" s="74">
        <v>-0.25</v>
      </c>
      <c r="E3" s="74">
        <v>0.25</v>
      </c>
      <c r="F3" s="77"/>
      <c r="G3" s="77">
        <f t="shared" si="0"/>
        <v>-0.5</v>
      </c>
      <c r="H3" s="77">
        <f t="shared" si="0"/>
        <v>0.5</v>
      </c>
      <c r="I3" s="77"/>
    </row>
    <row r="4" spans="1:9" x14ac:dyDescent="0.2">
      <c r="A4" s="77" t="s">
        <v>100</v>
      </c>
      <c r="B4" s="74">
        <v>-0.25</v>
      </c>
      <c r="C4" s="74">
        <v>0.25</v>
      </c>
      <c r="D4" s="74">
        <v>0</v>
      </c>
      <c r="E4" s="74"/>
      <c r="F4" s="77"/>
      <c r="G4" s="77">
        <f t="shared" si="0"/>
        <v>-0.25</v>
      </c>
      <c r="H4" s="77">
        <f t="shared" si="0"/>
        <v>0.25</v>
      </c>
      <c r="I4" s="77"/>
    </row>
    <row r="5" spans="1:9" x14ac:dyDescent="0.2">
      <c r="A5" s="77" t="s">
        <v>337</v>
      </c>
      <c r="B5" s="77"/>
      <c r="C5" s="77"/>
      <c r="D5" s="77"/>
      <c r="E5" s="77"/>
      <c r="F5" s="77"/>
      <c r="G5" s="77"/>
      <c r="H5" s="77"/>
      <c r="I5" s="77" t="s">
        <v>101</v>
      </c>
    </row>
    <row r="6" spans="1:9" x14ac:dyDescent="0.2">
      <c r="A6" s="77"/>
      <c r="B6" s="77" t="s">
        <v>102</v>
      </c>
      <c r="C6" s="77"/>
      <c r="D6" s="77" t="s">
        <v>103</v>
      </c>
      <c r="E6" s="77"/>
      <c r="F6" s="77"/>
      <c r="G6" s="89" t="s">
        <v>104</v>
      </c>
      <c r="H6" s="90" t="s">
        <v>105</v>
      </c>
      <c r="I6" s="77"/>
    </row>
    <row r="7" spans="1:9" x14ac:dyDescent="0.2">
      <c r="A7" s="77" t="s">
        <v>336</v>
      </c>
      <c r="B7" s="74">
        <v>-10.75</v>
      </c>
      <c r="C7" s="74">
        <v>-10.25</v>
      </c>
      <c r="D7" s="74">
        <v>-1</v>
      </c>
      <c r="E7" s="74">
        <v>0</v>
      </c>
      <c r="F7" s="77"/>
      <c r="G7" s="91">
        <f>((B7-$C$2)+(D7-$E$2))</f>
        <v>-10.75</v>
      </c>
      <c r="H7" s="97">
        <f>((C7-$B$2)+(E7-$D$2))</f>
        <v>-8.25</v>
      </c>
      <c r="I7" s="77">
        <f>AVERAGE(G7:H7)</f>
        <v>-9.5</v>
      </c>
    </row>
    <row r="8" spans="1:9" x14ac:dyDescent="0.2">
      <c r="A8" s="77" t="s">
        <v>326</v>
      </c>
      <c r="B8" s="74">
        <v>-9</v>
      </c>
      <c r="C8" s="74">
        <v>-8</v>
      </c>
      <c r="D8" s="74">
        <v>-0.25</v>
      </c>
      <c r="E8" s="74">
        <v>0.25</v>
      </c>
      <c r="F8" s="77"/>
      <c r="G8" s="91">
        <f>((B8-$C$2)+(D8-$E$3))</f>
        <v>-8.75</v>
      </c>
      <c r="H8" s="97">
        <f>((C8-$B$3)+(E8-$D$3))</f>
        <v>-7.25</v>
      </c>
      <c r="I8" s="77">
        <f t="shared" ref="I8:I30" si="1">AVERAGE(G8:H8)</f>
        <v>-8</v>
      </c>
    </row>
    <row r="9" spans="1:9" x14ac:dyDescent="0.2">
      <c r="A9" s="77" t="s">
        <v>100</v>
      </c>
      <c r="B9" s="74">
        <v>-7.25</v>
      </c>
      <c r="C9" s="74">
        <v>-6.25</v>
      </c>
      <c r="D9" s="74">
        <v>-0.25</v>
      </c>
      <c r="E9" s="74">
        <v>0.25</v>
      </c>
      <c r="F9" s="77"/>
      <c r="G9" s="91">
        <f>((B9-$C$4)+(D9-$E$4))</f>
        <v>-7.75</v>
      </c>
      <c r="H9" s="97">
        <f>((C9-$B$4)+(E9-$D$4))</f>
        <v>-5.75</v>
      </c>
      <c r="I9" s="77">
        <f t="shared" si="1"/>
        <v>-6.75</v>
      </c>
    </row>
    <row r="10" spans="1:9" x14ac:dyDescent="0.2">
      <c r="A10" s="77" t="s">
        <v>337</v>
      </c>
      <c r="B10" s="77"/>
      <c r="C10" s="77"/>
      <c r="D10" s="77"/>
      <c r="E10" s="77"/>
      <c r="F10" s="77"/>
      <c r="G10" s="91">
        <f>((B10-$C$5)+(D10-$E$5))</f>
        <v>0</v>
      </c>
      <c r="H10" s="97">
        <f>((C10-$B$5)+(E10-$D$5))</f>
        <v>0</v>
      </c>
      <c r="I10" s="77">
        <f>AVERAGE(G10:H10)</f>
        <v>0</v>
      </c>
    </row>
    <row r="11" spans="1:9" x14ac:dyDescent="0.2">
      <c r="A11" s="77"/>
      <c r="B11" s="77" t="s">
        <v>106</v>
      </c>
      <c r="C11" s="77"/>
      <c r="D11" s="77" t="s">
        <v>107</v>
      </c>
      <c r="E11" s="77"/>
      <c r="F11" s="77"/>
      <c r="G11" s="91"/>
      <c r="H11" s="97"/>
      <c r="I11" s="77"/>
    </row>
    <row r="12" spans="1:9" x14ac:dyDescent="0.2">
      <c r="A12" s="77" t="s">
        <v>336</v>
      </c>
      <c r="B12" s="74">
        <v>-10</v>
      </c>
      <c r="C12" s="74">
        <v>-9.5</v>
      </c>
      <c r="D12" s="74">
        <v>-1</v>
      </c>
      <c r="E12" s="74">
        <v>0</v>
      </c>
      <c r="F12" s="77"/>
      <c r="G12" s="91">
        <f>((B12-$C$2)+(D12-$E$2))</f>
        <v>-10</v>
      </c>
      <c r="H12" s="97">
        <f>((C12-$B$2)+(E12-$D$2))</f>
        <v>-7.5</v>
      </c>
      <c r="I12" s="77">
        <f t="shared" si="1"/>
        <v>-8.75</v>
      </c>
    </row>
    <row r="13" spans="1:9" x14ac:dyDescent="0.2">
      <c r="A13" s="77" t="s">
        <v>326</v>
      </c>
      <c r="B13" s="74">
        <v>-8.5</v>
      </c>
      <c r="C13" s="74">
        <v>-7.5</v>
      </c>
      <c r="D13" s="74">
        <v>-0.25</v>
      </c>
      <c r="E13" s="74">
        <v>0.25</v>
      </c>
      <c r="F13" s="77"/>
      <c r="G13" s="91">
        <f>((B13-$C$2)+(D13-$E$3))</f>
        <v>-8.25</v>
      </c>
      <c r="H13" s="97">
        <f>((C13-$B$3)+(E13-$D$3))</f>
        <v>-6.75</v>
      </c>
      <c r="I13" s="77">
        <f t="shared" si="1"/>
        <v>-7.5</v>
      </c>
    </row>
    <row r="14" spans="1:9" x14ac:dyDescent="0.2">
      <c r="A14" s="77" t="s">
        <v>100</v>
      </c>
      <c r="B14" s="74">
        <v>-6.75</v>
      </c>
      <c r="C14" s="74">
        <v>-5.75</v>
      </c>
      <c r="D14" s="74">
        <v>0.5</v>
      </c>
      <c r="E14" s="74">
        <v>1</v>
      </c>
      <c r="F14" s="77"/>
      <c r="G14" s="91">
        <f>((B14-$C$4)+(D14-$E$4))</f>
        <v>-6.5</v>
      </c>
      <c r="H14" s="97">
        <f>((C14-$B$4)+(E14-$D$4))</f>
        <v>-4.5</v>
      </c>
      <c r="I14" s="77">
        <f t="shared" si="1"/>
        <v>-5.5</v>
      </c>
    </row>
    <row r="15" spans="1:9" x14ac:dyDescent="0.2">
      <c r="A15" s="77" t="s">
        <v>337</v>
      </c>
      <c r="B15" s="77"/>
      <c r="C15" s="77"/>
      <c r="D15" s="77"/>
      <c r="E15" s="77"/>
      <c r="F15" s="77"/>
      <c r="G15" s="91">
        <f>((B15-$C$5)+(D15-$E$5))</f>
        <v>0</v>
      </c>
      <c r="H15" s="97">
        <f>((C15-$B$5)+(E15-$D$5))</f>
        <v>0</v>
      </c>
      <c r="I15" s="77">
        <f t="shared" si="1"/>
        <v>0</v>
      </c>
    </row>
    <row r="16" spans="1:9" x14ac:dyDescent="0.2">
      <c r="A16" s="77"/>
      <c r="B16" s="77" t="s">
        <v>108</v>
      </c>
      <c r="C16" s="77"/>
      <c r="D16" s="77" t="s">
        <v>109</v>
      </c>
      <c r="E16" s="77"/>
      <c r="F16" s="77"/>
      <c r="G16" s="91"/>
      <c r="H16" s="97"/>
      <c r="I16" s="77"/>
    </row>
    <row r="17" spans="1:9" x14ac:dyDescent="0.2">
      <c r="A17" s="77" t="s">
        <v>336</v>
      </c>
      <c r="B17" s="74">
        <v>-9.75</v>
      </c>
      <c r="C17" s="74">
        <v>-9.25</v>
      </c>
      <c r="D17" s="74">
        <v>-2.5</v>
      </c>
      <c r="E17" s="74">
        <v>-0.5</v>
      </c>
      <c r="F17" s="77"/>
      <c r="G17" s="91">
        <f>((B17-$C$2)+(D17-$E$2))</f>
        <v>-11.25</v>
      </c>
      <c r="H17" s="97">
        <f>((C17-$B$2)+(E17-$D$2))</f>
        <v>-7.75</v>
      </c>
      <c r="I17" s="77">
        <f t="shared" si="1"/>
        <v>-9.5</v>
      </c>
    </row>
    <row r="18" spans="1:9" x14ac:dyDescent="0.2">
      <c r="A18" s="77" t="s">
        <v>326</v>
      </c>
      <c r="B18" s="74">
        <v>-7.5</v>
      </c>
      <c r="C18" s="74">
        <v>-7</v>
      </c>
      <c r="D18" s="74">
        <v>-0.75</v>
      </c>
      <c r="E18" s="74">
        <v>-0.25</v>
      </c>
      <c r="F18" s="77"/>
      <c r="G18" s="91">
        <f>((B18-$C$2)+(D18-$E$3))</f>
        <v>-7.75</v>
      </c>
      <c r="H18" s="97">
        <f>((C18-$B$3)+(E18-$D$3))</f>
        <v>-6.75</v>
      </c>
      <c r="I18" s="77">
        <f t="shared" si="1"/>
        <v>-7.25</v>
      </c>
    </row>
    <row r="19" spans="1:9" x14ac:dyDescent="0.2">
      <c r="A19" s="77" t="s">
        <v>100</v>
      </c>
      <c r="B19" s="74">
        <v>-6.75</v>
      </c>
      <c r="C19" s="74">
        <v>-6.25</v>
      </c>
      <c r="D19" s="74">
        <v>0.25</v>
      </c>
      <c r="E19" s="74">
        <v>0.75</v>
      </c>
      <c r="F19" s="77"/>
      <c r="G19" s="91">
        <f>((B19-$C$4)+(D19-$E$4))</f>
        <v>-6.75</v>
      </c>
      <c r="H19" s="97">
        <f>((C19-$B$4)+(E19-$D$4))</f>
        <v>-5.25</v>
      </c>
      <c r="I19" s="77">
        <f t="shared" si="1"/>
        <v>-6</v>
      </c>
    </row>
    <row r="20" spans="1:9" x14ac:dyDescent="0.2">
      <c r="A20" s="77" t="s">
        <v>337</v>
      </c>
      <c r="B20" s="74"/>
      <c r="C20" s="74"/>
      <c r="D20" s="74"/>
      <c r="E20" s="74"/>
      <c r="F20" s="77"/>
      <c r="G20" s="91">
        <f>((B20-$C$5)+(D20-$E$5))</f>
        <v>0</v>
      </c>
      <c r="H20" s="97">
        <f>((C20-$B$5)+(E20-$D$5))</f>
        <v>0</v>
      </c>
      <c r="I20" s="77">
        <f t="shared" si="1"/>
        <v>0</v>
      </c>
    </row>
    <row r="21" spans="1:9" x14ac:dyDescent="0.2">
      <c r="A21" s="77"/>
      <c r="B21" s="77" t="s">
        <v>110</v>
      </c>
      <c r="C21" s="77"/>
      <c r="D21" s="77" t="s">
        <v>111</v>
      </c>
      <c r="E21" s="77"/>
      <c r="F21" s="77"/>
      <c r="G21" s="91"/>
      <c r="H21" s="97"/>
      <c r="I21" s="77"/>
    </row>
    <row r="22" spans="1:9" x14ac:dyDescent="0.2">
      <c r="A22" s="77" t="s">
        <v>336</v>
      </c>
      <c r="B22" s="74">
        <v>-13</v>
      </c>
      <c r="C22" s="74">
        <v>-12.5</v>
      </c>
      <c r="D22" s="74">
        <v>-5</v>
      </c>
      <c r="E22" s="74">
        <v>-45</v>
      </c>
      <c r="F22" s="77"/>
      <c r="G22" s="91">
        <f>((B22-$C$2)+(D22-$E$2))</f>
        <v>-17</v>
      </c>
      <c r="H22" s="97">
        <f>((C22-$B$2)+(E22-$D$2))</f>
        <v>-55.5</v>
      </c>
      <c r="I22" s="77">
        <f t="shared" si="1"/>
        <v>-36.25</v>
      </c>
    </row>
    <row r="23" spans="1:9" x14ac:dyDescent="0.2">
      <c r="A23" s="77" t="s">
        <v>326</v>
      </c>
      <c r="B23" s="74">
        <v>-11</v>
      </c>
      <c r="C23" s="74">
        <v>-10.5</v>
      </c>
      <c r="D23" s="74">
        <v>-0.5</v>
      </c>
      <c r="E23" s="74">
        <v>0.5</v>
      </c>
      <c r="F23" s="77"/>
      <c r="G23" s="91">
        <f>((B23-$C$2)+(D23-$E$3))</f>
        <v>-11</v>
      </c>
      <c r="H23" s="97">
        <f>((C23-$B$3)+(E23-$D$3))</f>
        <v>-9.5</v>
      </c>
      <c r="I23" s="77">
        <f t="shared" si="1"/>
        <v>-10.25</v>
      </c>
    </row>
    <row r="24" spans="1:9" x14ac:dyDescent="0.2">
      <c r="A24" s="77" t="s">
        <v>100</v>
      </c>
      <c r="B24" s="74">
        <v>-10</v>
      </c>
      <c r="C24" s="74">
        <v>-9.5</v>
      </c>
      <c r="D24" s="74">
        <v>0.75</v>
      </c>
      <c r="E24" s="74">
        <v>1.25</v>
      </c>
      <c r="F24" s="77"/>
      <c r="G24" s="91">
        <f>((B24-$C$4)+(D24-$E$4))</f>
        <v>-9.5</v>
      </c>
      <c r="H24" s="97">
        <f>((C24-$B$4)+(E24-$D$4))</f>
        <v>-8</v>
      </c>
      <c r="I24" s="77">
        <f t="shared" si="1"/>
        <v>-8.75</v>
      </c>
    </row>
    <row r="25" spans="1:9" x14ac:dyDescent="0.2">
      <c r="A25" s="77" t="s">
        <v>337</v>
      </c>
      <c r="B25" s="77"/>
      <c r="C25" s="77"/>
      <c r="D25" s="77"/>
      <c r="E25" s="77"/>
      <c r="F25" s="77"/>
      <c r="G25" s="91">
        <f>((B25-$C$5)+(D25-$E$5))</f>
        <v>0</v>
      </c>
      <c r="H25" s="97">
        <f>((C25-$B$5)+(E25-$D$5))</f>
        <v>0</v>
      </c>
      <c r="I25" s="77">
        <f>AVERAGE(G25:H25)</f>
        <v>0</v>
      </c>
    </row>
    <row r="26" spans="1:9" x14ac:dyDescent="0.2">
      <c r="A26" s="77"/>
      <c r="B26" s="77" t="s">
        <v>112</v>
      </c>
      <c r="C26" s="77"/>
      <c r="D26" s="77" t="s">
        <v>113</v>
      </c>
      <c r="E26" s="77"/>
      <c r="F26" s="77"/>
      <c r="G26" s="91"/>
      <c r="H26" s="97"/>
      <c r="I26" s="77"/>
    </row>
    <row r="27" spans="1:9" x14ac:dyDescent="0.2">
      <c r="A27" s="77" t="s">
        <v>336</v>
      </c>
      <c r="B27" s="74">
        <v>-8</v>
      </c>
      <c r="C27" s="74">
        <v>-7.5</v>
      </c>
      <c r="D27" s="74">
        <v>-2</v>
      </c>
      <c r="E27" s="74">
        <v>-1</v>
      </c>
      <c r="F27" s="77"/>
      <c r="G27" s="91">
        <f>((B27-$C$2)+(D27-$E$2))</f>
        <v>-9</v>
      </c>
      <c r="H27" s="97">
        <f>((C27-$B$2)+(E27-$D$2))</f>
        <v>-6.5</v>
      </c>
      <c r="I27" s="77">
        <f t="shared" si="1"/>
        <v>-7.75</v>
      </c>
    </row>
    <row r="28" spans="1:9" x14ac:dyDescent="0.2">
      <c r="A28" s="77" t="s">
        <v>326</v>
      </c>
      <c r="B28" s="74">
        <v>-8.5</v>
      </c>
      <c r="C28" s="74">
        <v>-8</v>
      </c>
      <c r="D28" s="74">
        <v>-0.5</v>
      </c>
      <c r="E28" s="74">
        <v>0</v>
      </c>
      <c r="F28" s="77"/>
      <c r="G28" s="91">
        <f>((B28-$C$2)+(D28-$E$3))</f>
        <v>-8.5</v>
      </c>
      <c r="H28" s="97">
        <f>((C28-$B$3)+(E28-$D$3))</f>
        <v>-7.5</v>
      </c>
      <c r="I28" s="77">
        <f t="shared" si="1"/>
        <v>-8</v>
      </c>
    </row>
    <row r="29" spans="1:9" x14ac:dyDescent="0.2">
      <c r="A29" s="77" t="s">
        <v>100</v>
      </c>
      <c r="B29" s="74">
        <v>-8</v>
      </c>
      <c r="C29" s="74">
        <v>-7.5</v>
      </c>
      <c r="D29" s="74">
        <v>0.25</v>
      </c>
      <c r="E29" s="74">
        <v>0.75</v>
      </c>
      <c r="F29" s="77"/>
      <c r="G29" s="91">
        <f>((B29-$C$4)+(D29-$E$4))</f>
        <v>-8</v>
      </c>
      <c r="H29" s="97">
        <f>((C29-$B$4)+(E29-$D$4))</f>
        <v>-6.5</v>
      </c>
      <c r="I29" s="77">
        <f t="shared" si="1"/>
        <v>-7.25</v>
      </c>
    </row>
    <row r="30" spans="1:9" x14ac:dyDescent="0.2">
      <c r="A30" s="77" t="s">
        <v>337</v>
      </c>
      <c r="B30" s="77"/>
      <c r="C30" s="77"/>
      <c r="D30" s="77"/>
      <c r="E30" s="77"/>
      <c r="F30" s="77"/>
      <c r="G30" s="91">
        <f>((B30-$C$5)+(D30-$E$5))</f>
        <v>0</v>
      </c>
      <c r="H30" s="97">
        <f>((C30-$B$4)+(E30-$D$4))</f>
        <v>0.25</v>
      </c>
      <c r="I30" s="77">
        <f t="shared" si="1"/>
        <v>0.125</v>
      </c>
    </row>
    <row r="31" spans="1:9" x14ac:dyDescent="0.2">
      <c r="A31" s="18"/>
      <c r="B31" s="18" t="s">
        <v>69</v>
      </c>
      <c r="C31" s="18"/>
      <c r="D31" s="18"/>
      <c r="E31" s="18"/>
      <c r="F31" s="18"/>
      <c r="G31" s="98"/>
      <c r="H31" s="99"/>
      <c r="I31" s="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</vt:lpstr>
      <vt:lpstr>overview</vt:lpstr>
      <vt:lpstr>openmthsindiv</vt:lpstr>
      <vt:lpstr>GDDPL</vt:lpstr>
      <vt:lpstr>gdcalc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rmenear</dc:creator>
  <cp:lastModifiedBy>Felienne</cp:lastModifiedBy>
  <cp:lastPrinted>2001-04-16T17:50:29Z</cp:lastPrinted>
  <dcterms:created xsi:type="dcterms:W3CDTF">2000-08-29T17:11:47Z</dcterms:created>
  <dcterms:modified xsi:type="dcterms:W3CDTF">2014-09-05T06:39:18Z</dcterms:modified>
</cp:coreProperties>
</file>