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90" windowWidth="14220" windowHeight="8835" activeTab="1"/>
  </bookViews>
  <sheets>
    <sheet name="Gen Summary" sheetId="2" r:id="rId1"/>
    <sheet name="Sheet4" sheetId="5" r:id="rId2"/>
    <sheet name="Raw Data" sheetId="4" r:id="rId3"/>
    <sheet name="Rogers Info" sheetId="1" r:id="rId4"/>
  </sheets>
  <definedNames>
    <definedName name="_xlnm.Print_Area" localSheetId="3">'Rogers Info'!$A$1:$U$208</definedName>
    <definedName name="_xlnm.Print_Area" localSheetId="1">Sheet4!$B$3:$N$18</definedName>
  </definedNames>
  <calcPr calcId="152511" calcMode="manual"/>
  <pivotCaches>
    <pivotCache cacheId="0" r:id="rId5"/>
  </pivotCaches>
</workbook>
</file>

<file path=xl/calcChain.xml><?xml version="1.0" encoding="utf-8"?>
<calcChain xmlns="http://schemas.openxmlformats.org/spreadsheetml/2006/main">
  <c r="C5" i="2" l="1"/>
  <c r="D5" i="2"/>
  <c r="C6" i="2"/>
  <c r="D6" i="2"/>
  <c r="C7" i="2"/>
  <c r="D132" i="4"/>
  <c r="C45" i="1"/>
  <c r="C66" i="1"/>
  <c r="C78" i="1"/>
  <c r="C90" i="1"/>
  <c r="C125" i="1"/>
  <c r="C137" i="1"/>
  <c r="C153" i="1"/>
  <c r="C162" i="1"/>
  <c r="C189" i="1"/>
  <c r="C207" i="1"/>
</calcChain>
</file>

<file path=xl/sharedStrings.xml><?xml version="1.0" encoding="utf-8"?>
<sst xmlns="http://schemas.openxmlformats.org/spreadsheetml/2006/main" count="2736" uniqueCount="506">
  <si>
    <t>ECAR</t>
  </si>
  <si>
    <t>Summer 2000</t>
  </si>
  <si>
    <t>Company</t>
  </si>
  <si>
    <t>Plant</t>
  </si>
  <si>
    <t>MW</t>
  </si>
  <si>
    <t>Unit</t>
  </si>
  <si>
    <t>Fuel</t>
  </si>
  <si>
    <t>Mo</t>
  </si>
  <si>
    <t>Year</t>
  </si>
  <si>
    <t>City</t>
  </si>
  <si>
    <t>State</t>
  </si>
  <si>
    <t>NERC/Reg</t>
  </si>
  <si>
    <t>Status</t>
  </si>
  <si>
    <t>Cost/Mllns</t>
  </si>
  <si>
    <t>Service</t>
  </si>
  <si>
    <t>Mmbtu/d</t>
  </si>
  <si>
    <t>Host/Utility</t>
  </si>
  <si>
    <t>Source/Site</t>
  </si>
  <si>
    <t>Number</t>
  </si>
  <si>
    <t>Contact</t>
  </si>
  <si>
    <t>First</t>
  </si>
  <si>
    <t>Last</t>
  </si>
  <si>
    <t>Notes</t>
  </si>
  <si>
    <t>AES</t>
  </si>
  <si>
    <t>Hoosier Merchant</t>
  </si>
  <si>
    <t>CT</t>
  </si>
  <si>
    <t>NG</t>
  </si>
  <si>
    <t>(southern)</t>
  </si>
  <si>
    <t>IN</t>
  </si>
  <si>
    <t>PLN</t>
  </si>
  <si>
    <t>Merchant</t>
  </si>
  <si>
    <t>HEC</t>
  </si>
  <si>
    <t>http://www.state.in.us/iurc/schedule/hearing.html</t>
  </si>
  <si>
    <t>317-232-2765</t>
  </si>
  <si>
    <t>Jerry Webb</t>
  </si>
  <si>
    <t>Applied for permit with IURC.  Originally 200 MW, and starting in summer 99.  Now starting summer 2000 with 400. Constructed on property leased from HEC. Permitted 7/15/99</t>
  </si>
  <si>
    <t>Cinergy</t>
  </si>
  <si>
    <t>Henry Cty Peaker</t>
  </si>
  <si>
    <t>New Castle</t>
  </si>
  <si>
    <t>Utility</t>
  </si>
  <si>
    <t>Already have air permit, awaiting final call from management which should be by year end.  3x45 MW units.  Did not receive tax abatement as economic development zone from Henry Cty Council.</t>
  </si>
  <si>
    <t>Duke Energy</t>
  </si>
  <si>
    <t>Vermillion County Merchant</t>
  </si>
  <si>
    <t>Cayuga</t>
  </si>
  <si>
    <t>317-232-2297</t>
  </si>
  <si>
    <t>Ryan Soultz</t>
  </si>
  <si>
    <t xml:space="preserve">8x80 MW GT's.  (Enron Dublin 2/16/99).  IURC gave approval 4-99. Breaking ground on Aug 11.  </t>
  </si>
  <si>
    <t>Enron Capital &amp; Trade</t>
  </si>
  <si>
    <t>West Fork Land LLC Peaker</t>
  </si>
  <si>
    <t>Wheatland</t>
  </si>
  <si>
    <t>They are asking the Indiana regulatory commission to approve the new plant.  The certificant of convience was filed by Enron's subsidiary West Fork Land Development.  Approval received.</t>
  </si>
  <si>
    <t>IPALCO &amp; DTE J/V</t>
  </si>
  <si>
    <t>Marion County</t>
  </si>
  <si>
    <t>GT</t>
  </si>
  <si>
    <t>Indianapolis</t>
  </si>
  <si>
    <t>CON</t>
  </si>
  <si>
    <t>Announced plans to build up to 200 MW of new CT to be used for peaking demand by spring of 2001 – 100 MW by June 2000. As of Oct, J/V with DTE (who has equipment, IPL has site) IPL to run units - IPL to get 80 MW, DTE to get 160 MW.  Stone &amp; Webster to ge</t>
  </si>
  <si>
    <t xml:space="preserve">East Kentucky Power </t>
  </si>
  <si>
    <t>JK Smith</t>
  </si>
  <si>
    <t>Clark Cty</t>
  </si>
  <si>
    <t>KY</t>
  </si>
  <si>
    <t>Filed with commission, awaiting approval.  Long term ppa with Kentucky Pioneer when online (see below).  PSC Oks plant end of June.  PMW calls it 80 MW.</t>
  </si>
  <si>
    <t>DQE / Michcon</t>
  </si>
  <si>
    <t>Midfield Airport</t>
  </si>
  <si>
    <t>CG</t>
  </si>
  <si>
    <t>Wayne Cty</t>
  </si>
  <si>
    <t>MI</t>
  </si>
  <si>
    <t>Cogen</t>
  </si>
  <si>
    <t>PRNewswire</t>
  </si>
  <si>
    <t>Holland, City of</t>
  </si>
  <si>
    <t>48th Street</t>
  </si>
  <si>
    <t>Holland</t>
  </si>
  <si>
    <t>ES&amp;D 98</t>
  </si>
  <si>
    <t>B&amp;V is EPC.  To be ready June 1, 2000.</t>
  </si>
  <si>
    <t>AMP-Ohio</t>
  </si>
  <si>
    <t>Landfill Project</t>
  </si>
  <si>
    <t>ST</t>
  </si>
  <si>
    <t>WTE</t>
  </si>
  <si>
    <t>9 sites</t>
  </si>
  <si>
    <t>OH</t>
  </si>
  <si>
    <t>AMP Ohio</t>
  </si>
  <si>
    <t>Landfill gas reclamation</t>
  </si>
  <si>
    <t xml:space="preserve">Peaker </t>
  </si>
  <si>
    <t>Peaker needed because of Summer '99 fiasco. Should be 200 MW, awaiting announcement</t>
  </si>
  <si>
    <t>Dayton Power &amp; Light</t>
  </si>
  <si>
    <t>Darke County Phase II</t>
  </si>
  <si>
    <t>Darke County</t>
  </si>
  <si>
    <t>DPL</t>
  </si>
  <si>
    <t>Electric Power Daily</t>
  </si>
  <si>
    <t>Phase II of expansion plan.  4x56 MW aeroderivatives from Pratt &amp; Whitney.</t>
  </si>
  <si>
    <t>Madison Generating Station</t>
  </si>
  <si>
    <t>Butler County</t>
  </si>
  <si>
    <t>http://www.puc.state.oh.us/pubrel/opsb/98-1603.html</t>
  </si>
  <si>
    <t>Northeastern Ohio locatio - east of Cleveland.  Approval received from Ohio Power Siting Board 4-99.  8x80 MW CT, 2000 hr/yr. Construction originally to start June 99, now July '99.  8x80 MW.  Gas from Tennessee Pipelines. Will be built adjacent to Cinerg</t>
  </si>
  <si>
    <t>Mid-Atlantic Energy Group</t>
  </si>
  <si>
    <t>Richland Station</t>
  </si>
  <si>
    <t>Defiance</t>
  </si>
  <si>
    <t>FE</t>
  </si>
  <si>
    <t>http://www.puc.state.oh.us/pubrel/opsb/99-586.html</t>
  </si>
  <si>
    <t>It is a $75 million gas-fired 3x130 MW peaking plant that would help meet capacity needs of First Energy in the summer of 2000.  The plant will be located at Toledo Edision's Richland substation in Defiance County, Ohio.  Toledo Edison will operate the pe</t>
  </si>
  <si>
    <t>Allegheny Energy Supply</t>
  </si>
  <si>
    <t>Springdale Station Upgrade</t>
  </si>
  <si>
    <t>Springdale</t>
  </si>
  <si>
    <t>PA</t>
  </si>
  <si>
    <t>OPR</t>
  </si>
  <si>
    <t>Allegheny</t>
  </si>
  <si>
    <t xml:space="preserve">This is an addition to their Springdale Power Station in Allegheny County. Cost 37 milion,  Designed to be a peaker. (BTU WK. May  10,1999) </t>
  </si>
  <si>
    <t>City of Columbus</t>
  </si>
  <si>
    <t>FO2</t>
  </si>
  <si>
    <t>WV</t>
  </si>
  <si>
    <t>UDI, Generation week (1/13/99)</t>
  </si>
  <si>
    <t>304-872-2211</t>
  </si>
  <si>
    <t>Steve LaRose</t>
  </si>
  <si>
    <t xml:space="preserve">Broke ground 5/98.  Catamount, sub of CVPS, managing developer.  The plant will generate electricity for AEP subsidiary Appalachina Power customers. 
</t>
  </si>
  <si>
    <t>Gauley River Power Prtnr</t>
  </si>
  <si>
    <t>Summersville HY 1&amp;2</t>
  </si>
  <si>
    <t>HY</t>
  </si>
  <si>
    <t>WAT</t>
  </si>
  <si>
    <t>Summersville</t>
  </si>
  <si>
    <t>Summer Assessment</t>
  </si>
  <si>
    <t>Central Wayne WTE</t>
  </si>
  <si>
    <t>Central Wayne</t>
  </si>
  <si>
    <t>Dearborn</t>
  </si>
  <si>
    <t>Summer Assessment.  Plant name Napoleon 46</t>
  </si>
  <si>
    <t>Detroit Edison</t>
  </si>
  <si>
    <t>Belle River</t>
  </si>
  <si>
    <t>Conners Creek</t>
  </si>
  <si>
    <t>Delray</t>
  </si>
  <si>
    <t>Greenwood</t>
  </si>
  <si>
    <t>Jackson Center</t>
  </si>
  <si>
    <t>N/A</t>
  </si>
  <si>
    <t>Arcunum</t>
  </si>
  <si>
    <t>Arcunum 3</t>
  </si>
  <si>
    <t>City of Napoleon</t>
  </si>
  <si>
    <t>Napoleon 46</t>
  </si>
  <si>
    <t>FM Tait</t>
  </si>
  <si>
    <t>Virginia Power</t>
  </si>
  <si>
    <t>Baynard</t>
  </si>
  <si>
    <t>Consumers Energy</t>
  </si>
  <si>
    <t>Livingston</t>
  </si>
  <si>
    <t>Warrior Run</t>
  </si>
  <si>
    <t>Coal</t>
  </si>
  <si>
    <t>Belle Ville</t>
  </si>
  <si>
    <t>DistGen Project Phase 1</t>
  </si>
  <si>
    <t>Cobb</t>
  </si>
  <si>
    <t>Morrow</t>
  </si>
  <si>
    <t>St Mary's GT</t>
  </si>
  <si>
    <t>City of Bryan</t>
  </si>
  <si>
    <t>City of Cleveland</t>
  </si>
  <si>
    <t>Kalamazoo</t>
  </si>
  <si>
    <t>Dearborn Ind. Generation</t>
  </si>
  <si>
    <t>Rouge Cogen</t>
  </si>
  <si>
    <t>Total</t>
  </si>
  <si>
    <t>ERCOT</t>
  </si>
  <si>
    <t>Calpine</t>
  </si>
  <si>
    <t>Clearlake Expansion</t>
  </si>
  <si>
    <t>Pasadena</t>
  </si>
  <si>
    <t>TX</t>
  </si>
  <si>
    <t>Online by 12/99.</t>
  </si>
  <si>
    <t>FPL Energy</t>
  </si>
  <si>
    <t>McCamey Wind</t>
  </si>
  <si>
    <t>WT</t>
  </si>
  <si>
    <t>WND</t>
  </si>
  <si>
    <t>McCamey</t>
  </si>
  <si>
    <t>NUG</t>
  </si>
  <si>
    <t>CSW</t>
  </si>
  <si>
    <t>FPL Website</t>
  </si>
  <si>
    <t>(561) 694-4699</t>
  </si>
  <si>
    <t>Max Kuniansky</t>
  </si>
  <si>
    <t>Some capacity available before June 99.</t>
  </si>
  <si>
    <t>Koch Power</t>
  </si>
  <si>
    <t>Corpus Christi</t>
  </si>
  <si>
    <t>CC</t>
  </si>
  <si>
    <t>Lubbock Power &amp; Light</t>
  </si>
  <si>
    <t>Massengale Station</t>
  </si>
  <si>
    <t>Lubbock</t>
  </si>
  <si>
    <t>GE LM 6000 SPRINT.  Existing 22 MW ST</t>
  </si>
  <si>
    <t>Reliant Energy</t>
  </si>
  <si>
    <t>Sabine</t>
  </si>
  <si>
    <t>Orange</t>
  </si>
  <si>
    <t>Bayer</t>
  </si>
  <si>
    <t xml:space="preserve">Air Liquide to manage plant.  60 MW sold to Alabama Eelectric Co-op for 3 years.  Other capacity and steam to go to Bayer Corp synthetic rubber plant.  </t>
  </si>
  <si>
    <t>ANP</t>
  </si>
  <si>
    <t>Midlothian</t>
  </si>
  <si>
    <t>Megawatt Daily (7/6/99)</t>
  </si>
  <si>
    <t>The plant was changed from 750 MW to 1100 MW and changed from 2001 to 2000 according to article.  The plant has begun construction according to ANP.</t>
  </si>
  <si>
    <t>Pasadena Expansion</t>
  </si>
  <si>
    <t>http://www.calpine.com/portfolio/portfolio.htm</t>
  </si>
  <si>
    <t>Phillips Petroleum.  Financing complete in Feb now 265 million (was 235 million).  TU and LG&amp;E signed PPAs.  Westinghouse equipment.</t>
  </si>
  <si>
    <t>City Public Service</t>
  </si>
  <si>
    <t>Arthur Von Rosenberg</t>
  </si>
  <si>
    <t>Braunig Lake</t>
  </si>
  <si>
    <t>GE F technology.  Due online in March 00.</t>
  </si>
  <si>
    <t>Hidalgo</t>
  </si>
  <si>
    <t>Edinburg</t>
  </si>
  <si>
    <t>Duke PR</t>
  </si>
  <si>
    <t>Construction originally to start in mid 1999/Broke ground in February.  21.5% sold to Brownsville.  Still called June start-up</t>
  </si>
  <si>
    <t>Dynegy</t>
  </si>
  <si>
    <t>CoGen Lyondell</t>
  </si>
  <si>
    <t>Houston</t>
  </si>
  <si>
    <t>Merchant/Cogen</t>
  </si>
  <si>
    <t>CoGen</t>
  </si>
  <si>
    <t>Expansion at existing site from 610 MW. F-Class turbine</t>
  </si>
  <si>
    <t>Lamar Power Prtnr (FPL)</t>
  </si>
  <si>
    <t>Paris</t>
  </si>
  <si>
    <t>Paris / Marion</t>
  </si>
  <si>
    <t>MWBB Website</t>
  </si>
  <si>
    <t>700 MW to TU, TNP and Constellation; rest wholesale sales to ERCOT and SPP. Construction to begin 1-99.  Panda sold interest to FPL in Feb 99. On schedule -Rusty Kelley.  To use 4xGE MS7001FA GTs and 2x200 MW STs (ordered in Oct).</t>
  </si>
  <si>
    <t>LG&amp;E / Columbia</t>
  </si>
  <si>
    <t>Reynolds/Gregory</t>
  </si>
  <si>
    <t>Gregory</t>
  </si>
  <si>
    <t>Cogen/Merchant</t>
  </si>
  <si>
    <t>Reynolds Aluminum</t>
  </si>
  <si>
    <t>MW Daily</t>
  </si>
  <si>
    <t>Final negotiations due to end this Summer.  Output limited to 400 MW when producing 1.5 million lbs steam for Reynolds Sherwin Alumina plant, will also sell Reyonlds 55 MW.  Coral supplying 10 yrs of gas. Fully financed from ING Barings.  Clearinghouse to</t>
  </si>
  <si>
    <t>Borger Energy Assoc</t>
  </si>
  <si>
    <t>Blackhawk</t>
  </si>
  <si>
    <t>Frontera</t>
  </si>
  <si>
    <t>Ingleside Cogen</t>
  </si>
  <si>
    <t>Ingleside</t>
  </si>
  <si>
    <t>FRCC</t>
  </si>
  <si>
    <t>Tallahassee City Of</t>
  </si>
  <si>
    <t>S. O. Purdom Unit 8</t>
  </si>
  <si>
    <t>Tallahassee</t>
  </si>
  <si>
    <t>FL</t>
  </si>
  <si>
    <t>850-891-5534</t>
  </si>
  <si>
    <t>Rob McGarrah</t>
  </si>
  <si>
    <t>Allows city to retire units 5&amp;6.  Broke ground in Jan-99.  GE7FA gas turbine + 80 MW steam turbine. On-time as of 11/99.</t>
  </si>
  <si>
    <t>Tampa Electric</t>
  </si>
  <si>
    <t>Hardee Power Station</t>
  </si>
  <si>
    <t>Hardee Cty</t>
  </si>
  <si>
    <t>PR Newswire</t>
  </si>
  <si>
    <t>Upgrade to existing unit.  Station serves both TECO and Seminole.</t>
  </si>
  <si>
    <t>Lakeland, City of</t>
  </si>
  <si>
    <t>Lakeland</t>
  </si>
  <si>
    <t>(941) 499-6461</t>
  </si>
  <si>
    <t>Al Dodd</t>
  </si>
  <si>
    <t>Westinghouse W501G unit</t>
  </si>
  <si>
    <t>MAAC</t>
  </si>
  <si>
    <t>Star Enterprises</t>
  </si>
  <si>
    <t>Delaware City</t>
  </si>
  <si>
    <t>PC</t>
  </si>
  <si>
    <t>DE</t>
  </si>
  <si>
    <t>PUF</t>
  </si>
  <si>
    <t>302-834-6000</t>
  </si>
  <si>
    <t>IGCC</t>
  </si>
  <si>
    <t>Williams/PP&amp;L</t>
  </si>
  <si>
    <t>Hazleton</t>
  </si>
  <si>
    <t>Williams Website</t>
  </si>
  <si>
    <t>twc.com</t>
  </si>
  <si>
    <t>Repower additional.  83 MW online.  This is HRSG</t>
  </si>
  <si>
    <t>Repower additional.  83 MW online.  This is additional CC.</t>
  </si>
  <si>
    <t>Commonwealth Chesapeake</t>
  </si>
  <si>
    <t>New Church</t>
  </si>
  <si>
    <t>Oil</t>
  </si>
  <si>
    <t>VA</t>
  </si>
  <si>
    <t>VA SCC Website</t>
  </si>
  <si>
    <t>804-371-9141</t>
  </si>
  <si>
    <t>Ken Schrad</t>
  </si>
  <si>
    <t>J/V with AES.  Originally due on-line 12-99, now split 2000/2001.  For sale to PJM, although physically part of SERC-VACAR.</t>
  </si>
  <si>
    <t>MAIN</t>
  </si>
  <si>
    <t>Ameren</t>
  </si>
  <si>
    <t>Carlyle Lake</t>
  </si>
  <si>
    <t>Patoka</t>
  </si>
  <si>
    <t>IL</t>
  </si>
  <si>
    <t>Total project to add 700 MW</t>
  </si>
  <si>
    <t>Gibson City Peaker</t>
  </si>
  <si>
    <t>Gibson City</t>
  </si>
  <si>
    <t>City Water Light &amp; Power</t>
  </si>
  <si>
    <t>Springfield Peaker RFP</t>
  </si>
  <si>
    <t>Springfield</t>
  </si>
  <si>
    <t>CWL&amp;P</t>
  </si>
  <si>
    <t>PMW</t>
  </si>
  <si>
    <t>Issued RFP for Summer 99, but no one could produce.  Will issue '00 RFP later this year.</t>
  </si>
  <si>
    <t>Coga Industries</t>
  </si>
  <si>
    <t>Macoupin County</t>
  </si>
  <si>
    <t xml:space="preserve">                                                                      </t>
  </si>
  <si>
    <t>UDI</t>
  </si>
  <si>
    <t>Dynegy/NICOR J/V</t>
  </si>
  <si>
    <t>Rocky Road Power Plant</t>
  </si>
  <si>
    <t>East Dundee</t>
  </si>
  <si>
    <t>Upgrading new plant for next summer.  To begin construction in 4th qtr.</t>
  </si>
  <si>
    <t>Wilton Center</t>
  </si>
  <si>
    <t>Manhattan</t>
  </si>
  <si>
    <t>ComEd territory, near substation. Genco/Orgination.  Approval received.  Should be early 2000 online date.</t>
  </si>
  <si>
    <t>Shelby County Peaker</t>
  </si>
  <si>
    <t>Shelby County</t>
  </si>
  <si>
    <t>Due on-line by next summer.  8x45 MW turbines.  If permits received, construction to begin in January.  Reached agreement to receive cooling water from Lake Mattoon municipal authority.</t>
  </si>
  <si>
    <t>Soyland Power Coop</t>
  </si>
  <si>
    <t>Winchester (Alsey)</t>
  </si>
  <si>
    <t>Alsey</t>
  </si>
  <si>
    <t xml:space="preserve">4x25 MW. 1 unit is opr as of 7/28/99.. The other 3 will be on mid Aug. </t>
  </si>
  <si>
    <t>Unicom DistGen</t>
  </si>
  <si>
    <t>ComEd Territory</t>
  </si>
  <si>
    <t>Chicago</t>
  </si>
  <si>
    <t>Managed by ASNI Consultants.  Developer is anonymous. For Calumet, Crawford, Ithasca, Elmhurst, Northbrook, Skokie, etc.  Was 233 MW, but 20 MW dropped out.</t>
  </si>
  <si>
    <t>Itasca Power Companu</t>
  </si>
  <si>
    <t>Northome</t>
  </si>
  <si>
    <t>MN</t>
  </si>
  <si>
    <t>Great River will purchase the 15 MW from Itasca Power compay.  Great river will connect the plant to the transmission grid by connecting about 11 miles of 69kv lines.  The palnt will be fueled by wood waste.  (MWD 5/5/99)</t>
  </si>
  <si>
    <t>Trigen Energy</t>
  </si>
  <si>
    <t>St Louis Cogen</t>
  </si>
  <si>
    <t>St Louis</t>
  </si>
  <si>
    <t>MO</t>
  </si>
  <si>
    <t>Madison G&amp;E</t>
  </si>
  <si>
    <t>Temporary Backup</t>
  </si>
  <si>
    <t>Huiskamp/Middleton</t>
  </si>
  <si>
    <t>WI</t>
  </si>
  <si>
    <t>MAIN report stats.</t>
  </si>
  <si>
    <t>Madison G&amp;E / WPS</t>
  </si>
  <si>
    <t>Al Alatalo Backup</t>
  </si>
  <si>
    <t>West Marionette</t>
  </si>
  <si>
    <t>Peaking</t>
  </si>
  <si>
    <t>Construction starts in early 1999.  Sheboygan area. SIS completed</t>
  </si>
  <si>
    <t>Manitowoc</t>
  </si>
  <si>
    <t>Peaker</t>
  </si>
  <si>
    <t>WI PSC</t>
  </si>
  <si>
    <t>Jim Loock</t>
  </si>
  <si>
    <t>Southern Energy</t>
  </si>
  <si>
    <t>Herman</t>
  </si>
  <si>
    <t>Neenah</t>
  </si>
  <si>
    <t>WI Electric; GW</t>
  </si>
  <si>
    <t>414-221-4444</t>
  </si>
  <si>
    <t>Mary Carpenter</t>
  </si>
  <si>
    <t>WI Electric to buy for eight years.  Plan to add HRSG in future; could expand to 525 (8/98 Atlanta Journal)/ Plant recieves PSC approval (Generation Week 1/20/99)</t>
  </si>
  <si>
    <t>Wisconsin Electric Power</t>
  </si>
  <si>
    <t>Concord/Paris</t>
  </si>
  <si>
    <t>Jefferson/Kenosha</t>
  </si>
  <si>
    <t>WI Electric</t>
  </si>
  <si>
    <t>Plant refurbishment adding cooling to increase output.</t>
  </si>
  <si>
    <t>Germantown</t>
  </si>
  <si>
    <t>Plant refurbishment (conversion of 4 turbines from oil to gas), new gas peaker (85 MW). Ice pack to each cooling tower adds 10 MW to existing turbines.</t>
  </si>
  <si>
    <t>Dominion/Peoples</t>
  </si>
  <si>
    <t>Elwood</t>
  </si>
  <si>
    <t>Illinois Power</t>
  </si>
  <si>
    <t>Havana</t>
  </si>
  <si>
    <t>Tilton</t>
  </si>
  <si>
    <t>Associated Elec Coop</t>
  </si>
  <si>
    <t>Nodaway</t>
  </si>
  <si>
    <t>Maryville</t>
  </si>
  <si>
    <t>Madison Gas &amp; Electric</t>
  </si>
  <si>
    <t>Wind1</t>
  </si>
  <si>
    <t/>
  </si>
  <si>
    <t>SkyGen (Polsky)</t>
  </si>
  <si>
    <t>DePere Energy/Phase I</t>
  </si>
  <si>
    <t>De Pere</t>
  </si>
  <si>
    <t>MAPP</t>
  </si>
  <si>
    <t>FPL Energy/Interstate Power</t>
  </si>
  <si>
    <t>Clear Lake</t>
  </si>
  <si>
    <t>IA</t>
  </si>
  <si>
    <t>Northern Alternative Energy</t>
  </si>
  <si>
    <t>?</t>
  </si>
  <si>
    <t>103mw are scheduled to be online by mid-99.  NSP is required by legilation to have 425 mw of wind energy.  To date 132 mw are installed. (EPD 2/17/99)</t>
  </si>
  <si>
    <t>Zond Systems</t>
  </si>
  <si>
    <t>Ruthton</t>
  </si>
  <si>
    <t>OPPD</t>
  </si>
  <si>
    <t>Sarpy</t>
  </si>
  <si>
    <t>Omaha</t>
  </si>
  <si>
    <t>NE</t>
  </si>
  <si>
    <t xml:space="preserve">TransAlta Energy </t>
  </si>
  <si>
    <t>Meridian Cogen Project</t>
  </si>
  <si>
    <t>Lloydminster</t>
  </si>
  <si>
    <t>SK</t>
  </si>
  <si>
    <t>Sak Power</t>
  </si>
  <si>
    <t>Natural Gas Mkt Report</t>
  </si>
  <si>
    <t>NEPOOL</t>
  </si>
  <si>
    <t>Power Development</t>
  </si>
  <si>
    <t>Milford Power / Devon</t>
  </si>
  <si>
    <t>Milford</t>
  </si>
  <si>
    <t>http://www.iso-ne.com/transmission_services_and_generation_interconnection/documents/New_Interconnections/Listing_of_Interconnection_Studies_in_Progress/Interconnection_Study_Status.htm</t>
  </si>
  <si>
    <t>Siting decision deadline 5-99.  EPG signed gas contract with Eastern Express 3-18.  Received approval. Would sell power on a merchant basis with a target price of 4 cents/kWh.  (3Q PGMQ)  Does not have air permit (doubtful).  Also filed with ISO I/C for 4</t>
  </si>
  <si>
    <t>Berkshire Power</t>
  </si>
  <si>
    <t>Agawam</t>
  </si>
  <si>
    <t>MA</t>
  </si>
  <si>
    <t xml:space="preserve">El Paso has part.  6700 heat rate / con started 12,97.  ABB equipment.  Signed gas contract with Eastern Express (3-18) The case is in the air as yet. Mass Sitting. Also said will be on in Dec 1999. </t>
  </si>
  <si>
    <t>PG&amp;E Gen (US Gen)</t>
  </si>
  <si>
    <t>Millennium</t>
  </si>
  <si>
    <t>Charlton</t>
  </si>
  <si>
    <t>http://www.usgen.com/news/pr062498.html</t>
  </si>
  <si>
    <t>First US HSRG using Westinghouse 501G CTs (230MW of CT).  Will use SCR.  Interconnect study complete</t>
  </si>
  <si>
    <t>Casco Bay Energy/Duke</t>
  </si>
  <si>
    <t>ME Independence</t>
  </si>
  <si>
    <t>Veazie</t>
  </si>
  <si>
    <t>ME</t>
  </si>
  <si>
    <t>2x250 MW Duke subsidiary to own/operate.  Uses existing site of Bangor Hydro. Under Construction, Turbine Ordered.</t>
  </si>
  <si>
    <t>EMI / Calpine</t>
  </si>
  <si>
    <t>Rumford</t>
  </si>
  <si>
    <t>Aquila to supply gas on partial fuel subordinated payment basis for 8 yrs. Financing secured approximately 10/6/98 (RDI).  I/C study finished.  Stone &amp; Webster to construct. Under Construction, Turbine Ordered</t>
  </si>
  <si>
    <t>Androscoggin Energy Center</t>
  </si>
  <si>
    <t>Jay</t>
  </si>
  <si>
    <t>Intl Paper</t>
  </si>
  <si>
    <t>http://www.polskyenergy.com/project/projectframe.html</t>
  </si>
  <si>
    <t>B&amp;V is EPC.  IP is steam host.  Interconnect approval received, Under Construction, Turbine Ordered.</t>
  </si>
  <si>
    <t>EMI</t>
  </si>
  <si>
    <t xml:space="preserve">Tiverton </t>
  </si>
  <si>
    <t>Tiverton</t>
  </si>
  <si>
    <t>RI</t>
  </si>
  <si>
    <t>Construction to begin end of 1998 Calpine markets power.  Aquila supplies gas through Algonquin line.  Interconnect received.  Stone &amp; Webster to construct. Under Construction, Turbine Ordered.</t>
  </si>
  <si>
    <t>NYPP</t>
  </si>
  <si>
    <t>Linden (CogenTech)</t>
  </si>
  <si>
    <t>Linden NJ</t>
  </si>
  <si>
    <t>NY</t>
  </si>
  <si>
    <t>ConEd</t>
  </si>
  <si>
    <t>Qualifies for in-city generation.  Plant uprate</t>
  </si>
  <si>
    <t>SERC</t>
  </si>
  <si>
    <t>Alabama Power</t>
  </si>
  <si>
    <t>APC1</t>
  </si>
  <si>
    <t>Lee County</t>
  </si>
  <si>
    <t>AL</t>
  </si>
  <si>
    <t>Ala Power</t>
  </si>
  <si>
    <t>APSC</t>
  </si>
  <si>
    <t>334-242-9714</t>
  </si>
  <si>
    <t>Rick</t>
  </si>
  <si>
    <t>Carolina Power &amp; Light</t>
  </si>
  <si>
    <t>MEAG/Merchant</t>
  </si>
  <si>
    <t>Monroe</t>
  </si>
  <si>
    <t>GA</t>
  </si>
  <si>
    <t>Could be upto 300 MW, anything over 160 sold to grid.  Looking for buyers of output</t>
  </si>
  <si>
    <t>Georgia Power Co</t>
  </si>
  <si>
    <t>Plant Dahlberg</t>
  </si>
  <si>
    <t>Jackson County</t>
  </si>
  <si>
    <t>GPC</t>
  </si>
  <si>
    <t>Could grow up to 1,200 MW by 2002. (See SOCO 10-K).  Plant expands to 640 MW from 400 Mw for summer 2000.  160 MW sold to unidentified buyer by Southern Wholesale Energy.  Total 540 MW now under contract from this unit</t>
  </si>
  <si>
    <t xml:space="preserve">Sonat </t>
  </si>
  <si>
    <t>Thomaston Peaker</t>
  </si>
  <si>
    <t>Thomaston</t>
  </si>
  <si>
    <t>Sonat.com</t>
  </si>
  <si>
    <t>Being developed to fulfill Georgia Power contract, as originally intended for Cataula plant (see below).  310 MW being sold to GA Power</t>
  </si>
  <si>
    <t>LS Power / Cogentrix</t>
  </si>
  <si>
    <t>Batesville</t>
  </si>
  <si>
    <t>MS</t>
  </si>
  <si>
    <t>EPSA</t>
  </si>
  <si>
    <t>epsa.org</t>
  </si>
  <si>
    <t>Construction began Sept 1998. TVA backed out / Cogentrix now 52%.  2/3 sold to Vepco, 1/3 to Aquila.  Aquila supplies gas.  Aquila sold its 1/3 output to SMEPA for 20 years.  Financed by CS First Boston</t>
  </si>
  <si>
    <t>Asheville CT</t>
  </si>
  <si>
    <t>Asheville</t>
  </si>
  <si>
    <t>NC</t>
  </si>
  <si>
    <t>NCPUC Minutes</t>
  </si>
  <si>
    <t>Extra CT because NUG RFP winner backed out</t>
  </si>
  <si>
    <t>Lee Station CT</t>
  </si>
  <si>
    <t>Wayne County</t>
  </si>
  <si>
    <t xml:space="preserve">Wayne Cty CT </t>
  </si>
  <si>
    <t>CP&amp;L 10 K</t>
  </si>
  <si>
    <t>Site permitted in 96.  Plans unknown yet.</t>
  </si>
  <si>
    <t>Gleason Peaker</t>
  </si>
  <si>
    <t>Gleason</t>
  </si>
  <si>
    <t>TN</t>
  </si>
  <si>
    <t>GE Cogen</t>
  </si>
  <si>
    <t>Olin Cogen</t>
  </si>
  <si>
    <t>MCN</t>
  </si>
  <si>
    <t>Mobile Bay Cogen</t>
  </si>
  <si>
    <t>Mobile</t>
  </si>
  <si>
    <t>South Eastern Electric DC</t>
  </si>
  <si>
    <t>Lee County Peaker</t>
  </si>
  <si>
    <t>Phenix City</t>
  </si>
  <si>
    <t>Oglethorpe Power</t>
  </si>
  <si>
    <t>Caledonia</t>
  </si>
  <si>
    <t>Lowndes Cty</t>
  </si>
  <si>
    <t>New Albany</t>
  </si>
  <si>
    <t>SCC-L1 Brownsville</t>
  </si>
  <si>
    <t>Brownsville</t>
  </si>
  <si>
    <t>SPP</t>
  </si>
  <si>
    <t>Western Resources</t>
  </si>
  <si>
    <t>Gordon Evans Energy Ctr</t>
  </si>
  <si>
    <t>Wichita</t>
  </si>
  <si>
    <t>KS</t>
  </si>
  <si>
    <t>KCPL/KGE</t>
  </si>
  <si>
    <t>2 units in late Spring 2000, third in 2001.  Originally, one unit starts in 99, two others in 2000</t>
  </si>
  <si>
    <t>CLECO Evangeline</t>
  </si>
  <si>
    <t>Coughlin</t>
  </si>
  <si>
    <t>St Landry</t>
  </si>
  <si>
    <t>LA</t>
  </si>
  <si>
    <t>CLECO</t>
  </si>
  <si>
    <t>Repower units 6&amp;7 (330 MW) and add 3x150 MW units.  Lower heat rate from 11,600 to 7,100 btu/kwh.  Unreg sub signed deal in Nov with Williams Power Marketer to toll gas and release output for 20 years.  Construction 37% done as of November.</t>
  </si>
  <si>
    <t>Calcasieu Generation Project</t>
  </si>
  <si>
    <t>Lake Charles</t>
  </si>
  <si>
    <t>Entergy</t>
  </si>
  <si>
    <t>Should start construction in by Fall '99.  Parsons will be EPC, to use Siemens 501F technology.  Construction to start January.</t>
  </si>
  <si>
    <t>KCP&amp;L</t>
  </si>
  <si>
    <t>Hawthorn CTs + Repower</t>
  </si>
  <si>
    <t>Hawthorn</t>
  </si>
  <si>
    <t>KCPL</t>
  </si>
  <si>
    <t>KCPL Website</t>
  </si>
  <si>
    <t>Two new CTs plus repower existing unit.</t>
  </si>
  <si>
    <t xml:space="preserve">Entergy </t>
  </si>
  <si>
    <t>Restart Mothballed</t>
  </si>
  <si>
    <t>Chouteau</t>
  </si>
  <si>
    <t>Mayes/Rogers Cty</t>
  </si>
  <si>
    <t>OK</t>
  </si>
  <si>
    <t>AECI</t>
  </si>
  <si>
    <t>2.  J/V with KAMO</t>
  </si>
  <si>
    <t>Nelson Ind Steam Co</t>
  </si>
  <si>
    <t>RS Nelson</t>
  </si>
  <si>
    <t>Essex</t>
  </si>
  <si>
    <t>Stoddard</t>
  </si>
  <si>
    <t>St Francis</t>
  </si>
  <si>
    <t>Colorado Springs Utilities</t>
  </si>
  <si>
    <t>Ray Nixon</t>
  </si>
  <si>
    <t>Colorado Springs</t>
  </si>
  <si>
    <t>CO</t>
  </si>
  <si>
    <t>Region</t>
  </si>
  <si>
    <t>`</t>
  </si>
  <si>
    <t>Sum of MW</t>
  </si>
  <si>
    <t>Grand Total</t>
  </si>
  <si>
    <t>1999 Total</t>
  </si>
  <si>
    <t>2000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</si>
</sst>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6" formatCode="General_)"/>
    <numFmt numFmtId="167" formatCode="_(* #,##0_);_(* \(#,##0\);_(* &quot;-&quot;??_);_(@_)"/>
    <numFmt numFmtId="168" formatCode="mm/dd/yy"/>
  </numFmts>
  <fonts count="11" x14ac:knownFonts="1">
    <font>
      <sz val="10"/>
      <name val="Arial"/>
    </font>
    <font>
      <sz val="10"/>
      <name val="Arial"/>
    </font>
    <font>
      <u/>
      <sz val="10"/>
      <color indexed="12"/>
      <name val="Courier"/>
    </font>
    <font>
      <sz val="10"/>
      <color indexed="8"/>
      <name val="MS Sans Serif"/>
    </font>
    <font>
      <b/>
      <sz val="10"/>
      <name val="Arial"/>
      <family val="2"/>
    </font>
    <font>
      <b/>
      <sz val="10"/>
      <name val="Arial"/>
    </font>
    <font>
      <sz val="10"/>
      <name val="Arial"/>
      <family val="2"/>
    </font>
    <font>
      <sz val="10"/>
      <color indexed="12"/>
      <name val="Arial"/>
      <family val="2"/>
    </font>
    <font>
      <sz val="10"/>
      <color indexed="8"/>
      <name val="Arial"/>
      <family val="2"/>
    </font>
    <font>
      <sz val="10"/>
      <color indexed="8"/>
      <name val="Arial"/>
    </font>
    <font>
      <b/>
      <sz val="10"/>
      <color indexed="8"/>
      <name val="Arial"/>
    </font>
  </fonts>
  <fills count="4">
    <fill>
      <patternFill patternType="none"/>
    </fill>
    <fill>
      <patternFill patternType="gray125"/>
    </fill>
    <fill>
      <patternFill patternType="solid">
        <fgColor indexed="22"/>
        <bgColor indexed="64"/>
      </patternFill>
    </fill>
    <fill>
      <patternFill patternType="solid">
        <fgColor indexed="43"/>
        <bgColor indexed="64"/>
      </patternFill>
    </fill>
  </fills>
  <borders count="13">
    <border>
      <left/>
      <right/>
      <top/>
      <bottom/>
      <diagonal/>
    </border>
    <border>
      <left style="thin">
        <color indexed="22"/>
      </left>
      <right style="thin">
        <color indexed="22"/>
      </right>
      <top style="thin">
        <color indexed="22"/>
      </top>
      <bottom style="thin">
        <color indexed="22"/>
      </bottom>
      <diagonal/>
    </border>
    <border>
      <left style="thin">
        <color indexed="8"/>
      </left>
      <right/>
      <top style="thin">
        <color indexed="8"/>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65"/>
      </left>
      <right/>
      <top style="thin">
        <color indexed="8"/>
      </top>
      <bottom/>
      <diagonal/>
    </border>
  </borders>
  <cellStyleXfs count="4">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3" fillId="0" borderId="0"/>
  </cellStyleXfs>
  <cellXfs count="104">
    <xf numFmtId="0" fontId="0" fillId="0" borderId="0" xfId="0"/>
    <xf numFmtId="0" fontId="4" fillId="0" borderId="0" xfId="0" applyFont="1"/>
    <xf numFmtId="166" fontId="5" fillId="0" borderId="0" xfId="0" applyNumberFormat="1" applyFont="1" applyAlignment="1" applyProtection="1">
      <alignment horizontal="left"/>
    </xf>
    <xf numFmtId="1" fontId="5" fillId="0" borderId="0" xfId="0" applyNumberFormat="1" applyFont="1" applyAlignment="1" applyProtection="1">
      <alignment horizontal="right"/>
    </xf>
    <xf numFmtId="166" fontId="5" fillId="0" borderId="0" xfId="0" applyNumberFormat="1" applyFont="1" applyAlignment="1" applyProtection="1">
      <alignment horizontal="center"/>
    </xf>
    <xf numFmtId="166" fontId="5" fillId="0" borderId="0" xfId="0" applyNumberFormat="1" applyFont="1" applyAlignment="1" applyProtection="1"/>
    <xf numFmtId="166" fontId="6" fillId="0" borderId="0" xfId="0" applyNumberFormat="1" applyFont="1" applyAlignment="1" applyProtection="1">
      <alignment horizontal="left"/>
    </xf>
    <xf numFmtId="167" fontId="6" fillId="0" borderId="0" xfId="1" applyNumberFormat="1" applyFont="1" applyAlignment="1" applyProtection="1">
      <alignment horizontal="right"/>
    </xf>
    <xf numFmtId="166" fontId="6" fillId="0" borderId="0" xfId="0" applyNumberFormat="1" applyFont="1" applyAlignment="1" applyProtection="1">
      <alignment horizontal="center"/>
    </xf>
    <xf numFmtId="166" fontId="6" fillId="0" borderId="0" xfId="0" quotePrefix="1" applyNumberFormat="1" applyFont="1" applyAlignment="1" applyProtection="1">
      <alignment horizontal="left"/>
    </xf>
    <xf numFmtId="168" fontId="6" fillId="0" borderId="0" xfId="0" applyNumberFormat="1" applyFont="1" applyAlignment="1" applyProtection="1"/>
    <xf numFmtId="0" fontId="6" fillId="0" borderId="0" xfId="0" applyFont="1" applyAlignment="1"/>
    <xf numFmtId="167" fontId="6" fillId="0" borderId="0" xfId="1" applyNumberFormat="1" applyFont="1" applyAlignment="1" applyProtection="1">
      <alignment horizontal="center"/>
    </xf>
    <xf numFmtId="0" fontId="6" fillId="0" borderId="0" xfId="0" applyFont="1" applyAlignment="1">
      <alignment horizontal="left"/>
    </xf>
    <xf numFmtId="37" fontId="6" fillId="0" borderId="0" xfId="0" applyNumberFormat="1" applyFont="1" applyAlignment="1" applyProtection="1">
      <alignment horizontal="left"/>
    </xf>
    <xf numFmtId="167" fontId="6" fillId="0" borderId="0" xfId="1" applyNumberFormat="1" applyFont="1" applyAlignment="1" applyProtection="1">
      <alignment horizontal="left"/>
    </xf>
    <xf numFmtId="0" fontId="6" fillId="0" borderId="0" xfId="0" applyFont="1"/>
    <xf numFmtId="168" fontId="6" fillId="0" borderId="0" xfId="0" applyNumberFormat="1" applyFont="1" applyAlignment="1"/>
    <xf numFmtId="0" fontId="6" fillId="0" borderId="0" xfId="0" applyFont="1" applyFill="1" applyBorder="1" applyAlignment="1"/>
    <xf numFmtId="166" fontId="6" fillId="0" borderId="0" xfId="0" applyNumberFormat="1" applyFont="1" applyFill="1" applyAlignment="1" applyProtection="1">
      <alignment horizontal="left"/>
    </xf>
    <xf numFmtId="167" fontId="6" fillId="0" borderId="0" xfId="1" applyNumberFormat="1" applyFont="1" applyFill="1" applyAlignment="1" applyProtection="1">
      <alignment horizontal="right"/>
    </xf>
    <xf numFmtId="167" fontId="6" fillId="0" borderId="0" xfId="1" applyNumberFormat="1" applyFont="1" applyFill="1" applyAlignment="1" applyProtection="1">
      <alignment horizontal="center"/>
    </xf>
    <xf numFmtId="0" fontId="6" fillId="0" borderId="0" xfId="0" applyFont="1" applyFill="1" applyAlignment="1">
      <alignment horizontal="left"/>
    </xf>
    <xf numFmtId="37" fontId="6" fillId="0" borderId="0" xfId="0" applyNumberFormat="1" applyFont="1" applyFill="1" applyAlignment="1" applyProtection="1">
      <alignment horizontal="left"/>
    </xf>
    <xf numFmtId="167" fontId="6" fillId="0" borderId="0" xfId="1" applyNumberFormat="1" applyFont="1" applyFill="1" applyAlignment="1" applyProtection="1">
      <alignment horizontal="left"/>
    </xf>
    <xf numFmtId="0" fontId="6" fillId="0" borderId="0" xfId="0" applyFont="1" applyFill="1"/>
    <xf numFmtId="168" fontId="6" fillId="0" borderId="0" xfId="0" applyNumberFormat="1" applyFont="1" applyFill="1" applyAlignment="1" applyProtection="1"/>
    <xf numFmtId="0" fontId="6" fillId="0" borderId="0" xfId="0" applyFont="1" applyFill="1" applyAlignment="1"/>
    <xf numFmtId="0" fontId="6" fillId="0" borderId="0" xfId="0" applyFont="1" applyFill="1" applyBorder="1" applyAlignment="1">
      <alignment horizontal="left"/>
    </xf>
    <xf numFmtId="167" fontId="6" fillId="0" borderId="0" xfId="1" applyNumberFormat="1" applyFont="1" applyFill="1" applyAlignment="1">
      <alignment horizontal="left"/>
    </xf>
    <xf numFmtId="166" fontId="6" fillId="0" borderId="0" xfId="0" quotePrefix="1" applyNumberFormat="1" applyFont="1" applyFill="1" applyAlignment="1" applyProtection="1">
      <alignment horizontal="left"/>
    </xf>
    <xf numFmtId="167" fontId="6" fillId="0" borderId="0" xfId="1" applyNumberFormat="1" applyFont="1" applyFill="1" applyBorder="1" applyAlignment="1">
      <alignment horizontal="right"/>
    </xf>
    <xf numFmtId="0" fontId="6" fillId="0" borderId="0" xfId="0" applyFont="1" applyFill="1" applyBorder="1" applyAlignment="1">
      <alignment horizontal="center"/>
    </xf>
    <xf numFmtId="1" fontId="6" fillId="0" borderId="0" xfId="0" applyNumberFormat="1" applyFont="1" applyFill="1" applyBorder="1" applyAlignment="1">
      <alignment horizontal="left"/>
    </xf>
    <xf numFmtId="0" fontId="6" fillId="0" borderId="0" xfId="0" applyFont="1" applyFill="1" applyBorder="1"/>
    <xf numFmtId="168" fontId="6" fillId="0" borderId="0" xfId="0" applyNumberFormat="1" applyFont="1" applyFill="1" applyBorder="1" applyAlignment="1"/>
    <xf numFmtId="0" fontId="6" fillId="0" borderId="0" xfId="0" quotePrefix="1" applyFont="1" applyAlignment="1">
      <alignment horizontal="center"/>
    </xf>
    <xf numFmtId="166" fontId="7" fillId="0" borderId="0" xfId="2" applyNumberFormat="1" applyFont="1" applyAlignment="1" applyProtection="1">
      <alignment horizontal="left"/>
    </xf>
    <xf numFmtId="0" fontId="6" fillId="0" borderId="0" xfId="0" applyFont="1" applyFill="1" applyBorder="1" applyAlignment="1">
      <alignment horizontal="left" wrapText="1"/>
    </xf>
    <xf numFmtId="0" fontId="6" fillId="0" borderId="0" xfId="0" applyFont="1" applyFill="1" applyBorder="1" applyAlignment="1">
      <alignment horizontal="center" wrapText="1"/>
    </xf>
    <xf numFmtId="0" fontId="7" fillId="0" borderId="0" xfId="2" applyFont="1" applyFill="1" applyBorder="1" applyAlignment="1" applyProtection="1"/>
    <xf numFmtId="0" fontId="8" fillId="0" borderId="0" xfId="0" applyFont="1" applyFill="1" applyBorder="1" applyAlignment="1">
      <alignment horizontal="left" wrapText="1"/>
    </xf>
    <xf numFmtId="0" fontId="8" fillId="0" borderId="0" xfId="0" applyFont="1" applyFill="1" applyBorder="1" applyAlignment="1">
      <alignment horizontal="center"/>
    </xf>
    <xf numFmtId="1" fontId="8" fillId="0" borderId="0" xfId="0" applyNumberFormat="1" applyFont="1" applyFill="1" applyBorder="1" applyAlignment="1">
      <alignment horizontal="left"/>
    </xf>
    <xf numFmtId="0" fontId="8" fillId="0" borderId="0" xfId="0" applyFont="1" applyFill="1" applyBorder="1" applyAlignment="1">
      <alignment horizontal="left"/>
    </xf>
    <xf numFmtId="168" fontId="8" fillId="0" borderId="0" xfId="0" applyNumberFormat="1" applyFont="1" applyFill="1" applyBorder="1" applyAlignment="1"/>
    <xf numFmtId="0" fontId="6" fillId="0" borderId="0" xfId="0" applyFont="1" applyFill="1" applyBorder="1" applyAlignment="1">
      <alignment wrapText="1"/>
    </xf>
    <xf numFmtId="167" fontId="6" fillId="0" borderId="0" xfId="1" applyNumberFormat="1" applyFont="1" applyAlignment="1">
      <alignment horizontal="left"/>
    </xf>
    <xf numFmtId="0" fontId="9" fillId="0" borderId="1" xfId="3" applyFont="1" applyFill="1" applyBorder="1" applyAlignment="1">
      <alignment horizontal="left" wrapText="1"/>
    </xf>
    <xf numFmtId="0" fontId="9" fillId="0" borderId="1" xfId="3" applyFont="1" applyFill="1" applyBorder="1" applyAlignment="1">
      <alignment horizontal="right" wrapText="1"/>
    </xf>
    <xf numFmtId="167" fontId="1" fillId="0" borderId="0" xfId="1" applyNumberFormat="1" applyAlignment="1">
      <alignment horizontal="right"/>
    </xf>
    <xf numFmtId="0" fontId="0" fillId="0" borderId="0" xfId="0" applyAlignment="1">
      <alignment horizontal="center"/>
    </xf>
    <xf numFmtId="0" fontId="0" fillId="0" borderId="0" xfId="0" applyAlignment="1">
      <alignment horizontal="left"/>
    </xf>
    <xf numFmtId="167" fontId="4" fillId="0" borderId="0" xfId="1" applyNumberFormat="1" applyFont="1" applyAlignment="1">
      <alignment horizontal="right"/>
    </xf>
    <xf numFmtId="37" fontId="6" fillId="0" borderId="0" xfId="0" applyNumberFormat="1" applyFont="1" applyAlignment="1" applyProtection="1">
      <alignment horizontal="center"/>
    </xf>
    <xf numFmtId="0" fontId="4" fillId="0" borderId="0" xfId="0" applyFont="1" applyAlignment="1">
      <alignment horizontal="left"/>
    </xf>
    <xf numFmtId="167" fontId="4" fillId="0" borderId="0" xfId="1" applyNumberFormat="1" applyFont="1" applyAlignment="1" applyProtection="1">
      <alignment horizontal="right"/>
    </xf>
    <xf numFmtId="0" fontId="6" fillId="0" borderId="0" xfId="0" quotePrefix="1" applyFont="1"/>
    <xf numFmtId="0" fontId="0" fillId="0" borderId="0" xfId="0" applyAlignment="1"/>
    <xf numFmtId="166" fontId="6" fillId="0" borderId="0" xfId="0" applyNumberFormat="1" applyFont="1" applyFill="1" applyBorder="1" applyAlignment="1" applyProtection="1">
      <alignment horizontal="left"/>
    </xf>
    <xf numFmtId="167" fontId="6" fillId="0" borderId="0" xfId="1" applyNumberFormat="1" applyFont="1" applyFill="1" applyBorder="1" applyAlignment="1" applyProtection="1">
      <alignment horizontal="right"/>
    </xf>
    <xf numFmtId="167" fontId="6" fillId="0" borderId="0" xfId="1" applyNumberFormat="1" applyFont="1" applyFill="1" applyBorder="1" applyAlignment="1" applyProtection="1">
      <alignment horizontal="center"/>
    </xf>
    <xf numFmtId="167" fontId="6" fillId="0" borderId="0" xfId="1" applyNumberFormat="1" applyFont="1" applyFill="1" applyBorder="1" applyAlignment="1" applyProtection="1">
      <alignment horizontal="left"/>
    </xf>
    <xf numFmtId="168" fontId="6" fillId="0" borderId="0" xfId="0" applyNumberFormat="1" applyFont="1" applyFill="1" applyBorder="1" applyAlignment="1" applyProtection="1"/>
    <xf numFmtId="0" fontId="0" fillId="0" borderId="0" xfId="0" applyFill="1" applyBorder="1"/>
    <xf numFmtId="168" fontId="6" fillId="0" borderId="0" xfId="0" applyNumberFormat="1" applyFont="1" applyFill="1" applyAlignment="1"/>
    <xf numFmtId="0" fontId="6" fillId="0" borderId="0" xfId="0" applyFont="1" applyFill="1" applyBorder="1" applyAlignment="1">
      <alignment horizontal="right" wrapText="1"/>
    </xf>
    <xf numFmtId="0" fontId="6" fillId="0" borderId="0" xfId="0" applyFont="1" applyFill="1" applyBorder="1" applyAlignment="1">
      <alignment horizontal="right"/>
    </xf>
    <xf numFmtId="14" fontId="6" fillId="0" borderId="0" xfId="0" applyNumberFormat="1" applyFont="1" applyFill="1" applyBorder="1" applyAlignment="1">
      <alignment horizontal="right"/>
    </xf>
    <xf numFmtId="0" fontId="0" fillId="0" borderId="0" xfId="0" applyFill="1"/>
    <xf numFmtId="49" fontId="6" fillId="0" borderId="0" xfId="0" applyNumberFormat="1" applyFont="1" applyFill="1" applyBorder="1" applyAlignment="1">
      <alignment horizontal="left"/>
    </xf>
    <xf numFmtId="0" fontId="9" fillId="0" borderId="0" xfId="3" applyFont="1" applyFill="1" applyBorder="1" applyAlignment="1">
      <alignment horizontal="left" wrapText="1"/>
    </xf>
    <xf numFmtId="0" fontId="9" fillId="0" borderId="0" xfId="3" applyFont="1" applyFill="1" applyBorder="1" applyAlignment="1">
      <alignment horizontal="right" wrapText="1"/>
    </xf>
    <xf numFmtId="167" fontId="4" fillId="0" borderId="0" xfId="0" applyNumberFormat="1" applyFont="1"/>
    <xf numFmtId="167" fontId="6" fillId="0" borderId="0" xfId="1" applyNumberFormat="1" applyFont="1" applyFill="1" applyBorder="1" applyAlignment="1">
      <alignment horizontal="left"/>
    </xf>
    <xf numFmtId="166" fontId="7" fillId="0" borderId="0" xfId="2" applyNumberFormat="1" applyFont="1" applyFill="1" applyBorder="1" applyAlignment="1" applyProtection="1">
      <alignment horizontal="left"/>
    </xf>
    <xf numFmtId="14" fontId="0" fillId="0" borderId="0" xfId="0" applyNumberFormat="1" applyFill="1" applyBorder="1"/>
    <xf numFmtId="0" fontId="10" fillId="0" borderId="0" xfId="0" applyFont="1" applyFill="1" applyBorder="1" applyAlignment="1">
      <alignment horizontal="center"/>
    </xf>
    <xf numFmtId="166" fontId="7" fillId="0" borderId="0" xfId="2" applyNumberFormat="1" applyFont="1" applyFill="1" applyAlignment="1" applyProtection="1">
      <alignment horizontal="left"/>
    </xf>
    <xf numFmtId="0" fontId="6" fillId="0" borderId="0" xfId="0" quotePrefix="1" applyFont="1" applyAlignment="1">
      <alignment horizontal="left"/>
    </xf>
    <xf numFmtId="0" fontId="0" fillId="0" borderId="3" xfId="0" pivotButton="1" applyBorder="1"/>
    <xf numFmtId="0" fontId="0" fillId="0" borderId="4" xfId="0" applyBorder="1"/>
    <xf numFmtId="0" fontId="0" fillId="0" borderId="5" xfId="0" applyBorder="1"/>
    <xf numFmtId="0" fontId="0" fillId="0" borderId="6" xfId="0" applyBorder="1"/>
    <xf numFmtId="0" fontId="5" fillId="0" borderId="2" xfId="0" applyFont="1" applyBorder="1"/>
    <xf numFmtId="0" fontId="5" fillId="0" borderId="7" xfId="0" applyFont="1" applyBorder="1"/>
    <xf numFmtId="0" fontId="5" fillId="2" borderId="8" xfId="0" applyFont="1" applyFill="1" applyBorder="1"/>
    <xf numFmtId="0" fontId="5" fillId="2" borderId="9" xfId="0" applyFont="1" applyFill="1" applyBorder="1"/>
    <xf numFmtId="38" fontId="5" fillId="2" borderId="3" xfId="0" applyNumberFormat="1" applyFont="1" applyFill="1" applyBorder="1"/>
    <xf numFmtId="38" fontId="5" fillId="0" borderId="6" xfId="0" applyNumberFormat="1" applyFont="1" applyBorder="1"/>
    <xf numFmtId="38" fontId="5" fillId="0" borderId="10" xfId="0" applyNumberFormat="1" applyFont="1" applyBorder="1"/>
    <xf numFmtId="0" fontId="0" fillId="0" borderId="10" xfId="0" applyBorder="1"/>
    <xf numFmtId="0" fontId="0" fillId="0" borderId="11" xfId="0" applyBorder="1"/>
    <xf numFmtId="0" fontId="4" fillId="3" borderId="2" xfId="0" applyFont="1" applyFill="1" applyBorder="1"/>
    <xf numFmtId="0" fontId="4" fillId="3" borderId="12" xfId="0" applyFont="1" applyFill="1" applyBorder="1"/>
    <xf numFmtId="38" fontId="4" fillId="3" borderId="6" xfId="0" applyNumberFormat="1" applyFont="1" applyFill="1" applyBorder="1"/>
    <xf numFmtId="38" fontId="5" fillId="0" borderId="11" xfId="0" applyNumberFormat="1" applyFont="1" applyBorder="1"/>
    <xf numFmtId="0" fontId="5" fillId="0" borderId="6" xfId="0" applyFont="1" applyBorder="1" applyAlignment="1">
      <alignment horizontal="right"/>
    </xf>
    <xf numFmtId="38" fontId="0" fillId="0" borderId="6" xfId="0" applyNumberFormat="1" applyBorder="1" applyAlignment="1">
      <alignment horizontal="right"/>
    </xf>
    <xf numFmtId="38" fontId="0" fillId="0" borderId="10" xfId="0" applyNumberFormat="1" applyBorder="1" applyAlignment="1">
      <alignment horizontal="right"/>
    </xf>
    <xf numFmtId="38" fontId="0" fillId="0" borderId="11" xfId="0" applyNumberFormat="1" applyBorder="1" applyAlignment="1">
      <alignment horizontal="right"/>
    </xf>
    <xf numFmtId="0" fontId="4" fillId="3" borderId="6" xfId="0" applyNumberFormat="1" applyFont="1" applyFill="1" applyBorder="1" applyAlignment="1">
      <alignment horizontal="right"/>
    </xf>
    <xf numFmtId="38" fontId="5" fillId="2" borderId="3" xfId="0" applyNumberFormat="1" applyFont="1" applyFill="1" applyBorder="1" applyAlignment="1">
      <alignment horizontal="right"/>
    </xf>
    <xf numFmtId="0" fontId="0" fillId="0" borderId="2" xfId="0" pivotButton="1" applyBorder="1"/>
  </cellXfs>
  <cellStyles count="4">
    <cellStyle name="Comma" xfId="1" builtinId="3"/>
    <cellStyle name="Hyperlink" xfId="2" builtinId="8"/>
    <cellStyle name="Normal" xfId="0" builtinId="0"/>
    <cellStyle name="Normal_Sheet2" xfId="3"/>
  </cellStyles>
  <dxfs count="12">
    <dxf>
      <alignment horizontal="right" readingOrder="0"/>
    </dxf>
    <dxf>
      <fill>
        <patternFill patternType="solid">
          <bgColor indexed="43"/>
        </patternFill>
      </fill>
    </dxf>
    <dxf>
      <font>
        <b/>
      </font>
    </dxf>
    <dxf>
      <numFmt numFmtId="6" formatCode="#,##0_);[Red]\(#,##0\)"/>
    </dxf>
    <dxf>
      <font>
        <b/>
      </font>
    </dxf>
    <dxf>
      <numFmt numFmtId="6" formatCode="#,##0_);[Red]\(#,##0\)"/>
    </dxf>
    <dxf>
      <fill>
        <patternFill>
          <bgColor indexed="22"/>
        </patternFill>
      </fill>
    </dxf>
    <dxf>
      <fill>
        <patternFill patternType="solid">
          <bgColor indexed="9"/>
        </patternFill>
      </fill>
    </dxf>
    <dxf>
      <numFmt numFmtId="6" formatCode="#,##0_);[Red]\(#,##0\)"/>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ruscit" refreshedDate="36598.650753009257" createdVersion="1" recordCount="129" upgradeOnRefresh="1">
  <cacheSource type="worksheet">
    <worksheetSource ref="A2:R131" sheet="Raw Data"/>
  </cacheSource>
  <cacheFields count="18">
    <cacheField name="Company" numFmtId="0">
      <sharedItems/>
    </cacheField>
    <cacheField name="Region" numFmtId="0">
      <sharedItems count="10">
        <s v="ECAR"/>
        <s v="ERCOT"/>
        <s v="FRCC"/>
        <s v="MAAC"/>
        <s v="MAIN"/>
        <s v="MAPP"/>
        <s v="NEPOOL"/>
        <s v="NYPP"/>
        <s v="SERC"/>
        <s v="SPP"/>
      </sharedItems>
    </cacheField>
    <cacheField name="Plant" numFmtId="0">
      <sharedItems containsBlank="1"/>
    </cacheField>
    <cacheField name="MW" numFmtId="0">
      <sharedItems containsSemiMixedTypes="0" containsString="0" containsNumber="1" minValue="0" maxValue="1100"/>
    </cacheField>
    <cacheField name="Unit" numFmtId="0">
      <sharedItems containsBlank="1" count="9">
        <s v="CT"/>
        <s v="GT"/>
        <s v="CG"/>
        <m/>
        <s v="ST"/>
        <s v="HY"/>
        <s v="N/A"/>
        <s v="WT"/>
        <s v="CC"/>
      </sharedItems>
    </cacheField>
    <cacheField name="Fuel" numFmtId="0">
      <sharedItems count="8">
        <s v="NG"/>
        <s v="WTE"/>
        <s v="FO2"/>
        <s v="WAT"/>
        <s v="Coal"/>
        <s v="WND"/>
        <s v="PC"/>
        <s v="Oil"/>
      </sharedItems>
    </cacheField>
    <cacheField name="Mo" numFmtId="0">
      <sharedItems containsBlank="1" containsMixedTypes="1" containsNumber="1" containsInteger="1" minValue="2" maxValue="12" count="13">
        <n v="6"/>
        <n v="12"/>
        <n v="4"/>
        <n v="8"/>
        <m/>
        <n v="7"/>
        <n v="11"/>
        <n v="5"/>
        <n v="10"/>
        <s v="                                                                      "/>
        <n v="2"/>
        <n v="3"/>
        <n v="9"/>
      </sharedItems>
    </cacheField>
    <cacheField name="Year" numFmtId="0">
      <sharedItems containsSemiMixedTypes="0" containsString="0" containsNumber="1" containsInteger="1" minValue="1999" maxValue="2000" count="2">
        <n v="2000"/>
        <n v="1999"/>
      </sharedItems>
    </cacheField>
    <cacheField name="City" numFmtId="0">
      <sharedItems containsBlank="1"/>
    </cacheField>
    <cacheField name="State" numFmtId="0">
      <sharedItems containsBlank="1"/>
    </cacheField>
    <cacheField name="Status" numFmtId="0">
      <sharedItems containsBlank="1" count="4">
        <s v="PLN"/>
        <s v="CON"/>
        <s v="OPR"/>
        <m/>
      </sharedItems>
    </cacheField>
    <cacheField name="Cost/Mllns" numFmtId="0">
      <sharedItems containsString="0" containsBlank="1" containsNumber="1" minValue="13.5" maxValue="500" count="30">
        <m/>
        <n v="64"/>
        <n v="30"/>
        <n v="80"/>
        <n v="200"/>
        <n v="75"/>
        <n v="37"/>
        <n v="50"/>
        <n v="66"/>
        <n v="265"/>
        <n v="175"/>
        <n v="400"/>
        <n v="365"/>
        <n v="108"/>
        <n v="38"/>
        <n v="55"/>
        <n v="250"/>
        <n v="100"/>
        <n v="87"/>
        <n v="40"/>
        <n v="150"/>
        <n v="13.5"/>
        <n v="31"/>
        <n v="60"/>
        <n v="190"/>
        <n v="221"/>
        <n v="500"/>
        <n v="230"/>
        <n v="130"/>
        <n v="220"/>
      </sharedItems>
    </cacheField>
    <cacheField name="Service" numFmtId="0">
      <sharedItems containsBlank="1" count="8">
        <s v="Merchant"/>
        <s v="Utility"/>
        <m/>
        <s v="Cogen"/>
        <s v="NUG"/>
        <s v="Merchant/Cogen"/>
        <s v="Cogen/Merchant"/>
        <s v="Peaking"/>
      </sharedItems>
    </cacheField>
    <cacheField name="Mmbtu/d" numFmtId="0">
      <sharedItems containsString="0" containsBlank="1" containsNumber="1" containsInteger="1" minValue="46000" maxValue="170000" count="4">
        <m/>
        <n v="170000"/>
        <n v="105000"/>
        <n v="46000"/>
      </sharedItems>
    </cacheField>
    <cacheField name="Host/Utility" numFmtId="0">
      <sharedItems containsBlank="1" count="25">
        <s v="HEC"/>
        <s v="Cinergy"/>
        <m/>
        <s v="AMP Ohio"/>
        <s v="DPL"/>
        <s v="FE"/>
        <s v="Allegheny"/>
        <s v="CSW"/>
        <s v="Bayer"/>
        <s v="CoGen"/>
        <s v="Reynolds Aluminum"/>
        <s v="Ameren"/>
        <s v="CWL&amp;P"/>
        <s v="WI Electric; GW"/>
        <s v="WI Electric"/>
        <s v="Sak Power"/>
        <s v="Intl Paper"/>
        <s v="ConEd"/>
        <s v="Ala Power"/>
        <s v="GPC"/>
        <s v="KCPL/KGE"/>
        <s v="CLECO"/>
        <s v="Entergy"/>
        <s v="KCPL"/>
        <s v="AECI"/>
      </sharedItems>
    </cacheField>
    <cacheField name="Source/Site" numFmtId="0">
      <sharedItems containsBlank="1"/>
    </cacheField>
    <cacheField name="Number" numFmtId="0">
      <sharedItems containsBlank="1" count="13">
        <s v="317-232-2765"/>
        <m/>
        <s v="317-232-2297"/>
        <s v="304-872-2211"/>
        <s v="(561) 694-4699"/>
        <s v="850-891-5534"/>
        <s v="(941) 499-6461"/>
        <s v="302-834-6000"/>
        <s v="twc.com"/>
        <s v="804-371-9141"/>
        <s v="414-221-4444"/>
        <s v="334-242-9714"/>
        <s v="epsa.org"/>
      </sharedItems>
    </cacheField>
    <cacheField name="Contact" numFmtId="0">
      <sharedItems containsBlank="1" count="11">
        <s v="Jerry Webb"/>
        <m/>
        <s v="Ryan Soultz"/>
        <s v="Steve LaRose"/>
        <s v="Max Kuniansky"/>
        <s v="Rob McGarrah"/>
        <s v="Al Dodd"/>
        <s v="Ken Schrad"/>
        <s v="Jim Loock"/>
        <s v="Mary Carpenter"/>
        <s v="Rick"/>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9">
  <r>
    <s v="AES"/>
    <x v="0"/>
    <s v="Hoosier Merchant"/>
    <n v="400"/>
    <x v="0"/>
    <x v="0"/>
    <x v="0"/>
    <x v="0"/>
    <s v="(southern)"/>
    <s v="IN"/>
    <x v="0"/>
    <x v="0"/>
    <x v="0"/>
    <x v="0"/>
    <x v="0"/>
    <s v="http://www.state.in.us/iurc/schedule/hearing.html"/>
    <x v="0"/>
    <x v="0"/>
  </r>
  <r>
    <s v="Cinergy"/>
    <x v="0"/>
    <s v="Henry Cty Peaker"/>
    <n v="135"/>
    <x v="0"/>
    <x v="0"/>
    <x v="0"/>
    <x v="0"/>
    <s v="New Castle"/>
    <s v="IN"/>
    <x v="0"/>
    <x v="1"/>
    <x v="1"/>
    <x v="0"/>
    <x v="1"/>
    <m/>
    <x v="1"/>
    <x v="1"/>
  </r>
  <r>
    <s v="Duke Energy"/>
    <x v="0"/>
    <s v="Vermillion County Merchant"/>
    <n v="640"/>
    <x v="0"/>
    <x v="0"/>
    <x v="0"/>
    <x v="0"/>
    <s v="Cayuga"/>
    <s v="IN"/>
    <x v="0"/>
    <x v="0"/>
    <x v="2"/>
    <x v="0"/>
    <x v="2"/>
    <m/>
    <x v="2"/>
    <x v="2"/>
  </r>
  <r>
    <s v="Enron Capital &amp; Trade"/>
    <x v="0"/>
    <s v="West Fork Land LLC Peaker"/>
    <n v="514"/>
    <x v="0"/>
    <x v="0"/>
    <x v="0"/>
    <x v="0"/>
    <s v="Wheatland"/>
    <s v="IN"/>
    <x v="0"/>
    <x v="0"/>
    <x v="0"/>
    <x v="0"/>
    <x v="2"/>
    <m/>
    <x v="1"/>
    <x v="1"/>
  </r>
  <r>
    <s v="IPALCO &amp; DTE J/V"/>
    <x v="0"/>
    <s v="Marion County"/>
    <n v="240"/>
    <x v="1"/>
    <x v="0"/>
    <x v="0"/>
    <x v="0"/>
    <s v="Indianapolis"/>
    <s v="IN"/>
    <x v="1"/>
    <x v="2"/>
    <x v="0"/>
    <x v="0"/>
    <x v="2"/>
    <m/>
    <x v="1"/>
    <x v="1"/>
  </r>
  <r>
    <s v="East Kentucky Power "/>
    <x v="0"/>
    <s v="JK Smith"/>
    <n v="110"/>
    <x v="1"/>
    <x v="0"/>
    <x v="0"/>
    <x v="0"/>
    <s v="Clark Cty"/>
    <s v="KY"/>
    <x v="1"/>
    <x v="0"/>
    <x v="1"/>
    <x v="0"/>
    <x v="2"/>
    <m/>
    <x v="1"/>
    <x v="1"/>
  </r>
  <r>
    <s v="DQE / Michcon"/>
    <x v="0"/>
    <s v="Midfield Airport"/>
    <n v="60"/>
    <x v="2"/>
    <x v="0"/>
    <x v="1"/>
    <x v="0"/>
    <s v="Wayne Cty"/>
    <s v="MI"/>
    <x v="0"/>
    <x v="0"/>
    <x v="3"/>
    <x v="0"/>
    <x v="2"/>
    <s v="PRNewswire"/>
    <x v="1"/>
    <x v="1"/>
  </r>
  <r>
    <s v="Holland, City of"/>
    <x v="0"/>
    <s v="48th Street"/>
    <n v="80"/>
    <x v="3"/>
    <x v="0"/>
    <x v="0"/>
    <x v="0"/>
    <s v="Holland"/>
    <s v="MI"/>
    <x v="0"/>
    <x v="0"/>
    <x v="2"/>
    <x v="0"/>
    <x v="2"/>
    <s v="ES&amp;D 98"/>
    <x v="1"/>
    <x v="1"/>
  </r>
  <r>
    <s v="AMP-Ohio"/>
    <x v="0"/>
    <s v="Landfill Project"/>
    <n v="35"/>
    <x v="4"/>
    <x v="1"/>
    <x v="0"/>
    <x v="0"/>
    <s v="9 sites"/>
    <s v="OH"/>
    <x v="0"/>
    <x v="0"/>
    <x v="1"/>
    <x v="0"/>
    <x v="3"/>
    <s v="AMP Ohio"/>
    <x v="1"/>
    <x v="1"/>
  </r>
  <r>
    <s v="Cinergy"/>
    <x v="0"/>
    <s v="Peaker "/>
    <n v="0"/>
    <x v="1"/>
    <x v="0"/>
    <x v="2"/>
    <x v="0"/>
    <m/>
    <s v="OH"/>
    <x v="0"/>
    <x v="0"/>
    <x v="2"/>
    <x v="0"/>
    <x v="2"/>
    <m/>
    <x v="1"/>
    <x v="1"/>
  </r>
  <r>
    <s v="Dayton Power &amp; Light"/>
    <x v="0"/>
    <s v="Darke County Phase II"/>
    <n v="225"/>
    <x v="1"/>
    <x v="0"/>
    <x v="0"/>
    <x v="0"/>
    <s v="Darke County"/>
    <s v="OH"/>
    <x v="0"/>
    <x v="3"/>
    <x v="1"/>
    <x v="0"/>
    <x v="4"/>
    <s v="Electric Power Daily"/>
    <x v="1"/>
    <x v="1"/>
  </r>
  <r>
    <s v="Duke Energy"/>
    <x v="0"/>
    <s v="Madison Generating Station"/>
    <n v="640"/>
    <x v="0"/>
    <x v="0"/>
    <x v="0"/>
    <x v="0"/>
    <s v="Butler County"/>
    <s v="OH"/>
    <x v="1"/>
    <x v="4"/>
    <x v="0"/>
    <x v="0"/>
    <x v="2"/>
    <s v="http://www.puc.state.oh.us/pubrel/opsb/98-1603.html"/>
    <x v="1"/>
    <x v="1"/>
  </r>
  <r>
    <s v="Mid-Atlantic Energy Group"/>
    <x v="0"/>
    <s v="Richland Station"/>
    <n v="390"/>
    <x v="1"/>
    <x v="0"/>
    <x v="0"/>
    <x v="0"/>
    <s v="Defiance"/>
    <s v="OH"/>
    <x v="0"/>
    <x v="5"/>
    <x v="2"/>
    <x v="0"/>
    <x v="5"/>
    <s v="http://www.puc.state.oh.us/pubrel/opsb/99-586.html"/>
    <x v="1"/>
    <x v="1"/>
  </r>
  <r>
    <s v="Allegheny Energy Supply"/>
    <x v="0"/>
    <s v="Springdale Station Upgrade"/>
    <n v="88"/>
    <x v="0"/>
    <x v="0"/>
    <x v="1"/>
    <x v="1"/>
    <s v="Springdale"/>
    <s v="PA"/>
    <x v="2"/>
    <x v="6"/>
    <x v="1"/>
    <x v="0"/>
    <x v="6"/>
    <m/>
    <x v="1"/>
    <x v="1"/>
  </r>
  <r>
    <s v="City of Columbus"/>
    <x v="0"/>
    <s v="City of Columbus"/>
    <n v="16"/>
    <x v="3"/>
    <x v="2"/>
    <x v="3"/>
    <x v="1"/>
    <m/>
    <s v="WV"/>
    <x v="1"/>
    <x v="7"/>
    <x v="1"/>
    <x v="0"/>
    <x v="2"/>
    <s v="UDI, Generation week (1/13/99)"/>
    <x v="3"/>
    <x v="3"/>
  </r>
  <r>
    <s v="Gauley River Power Prtnr"/>
    <x v="0"/>
    <s v="Summersville HY 1&amp;2"/>
    <n v="80"/>
    <x v="5"/>
    <x v="3"/>
    <x v="1"/>
    <x v="1"/>
    <s v="Summersville"/>
    <m/>
    <x v="2"/>
    <x v="0"/>
    <x v="2"/>
    <x v="0"/>
    <x v="2"/>
    <s v="Summer Assessment"/>
    <x v="1"/>
    <x v="1"/>
  </r>
  <r>
    <s v="Central Wayne WTE"/>
    <x v="0"/>
    <s v="Central Wayne"/>
    <n v="20"/>
    <x v="4"/>
    <x v="1"/>
    <x v="1"/>
    <x v="1"/>
    <s v="Dearborn"/>
    <s v="IN"/>
    <x v="2"/>
    <x v="0"/>
    <x v="2"/>
    <x v="0"/>
    <x v="2"/>
    <s v="Summer Assessment"/>
    <x v="1"/>
    <x v="1"/>
  </r>
  <r>
    <s v="Detroit Edison"/>
    <x v="0"/>
    <s v="Belle River"/>
    <n v="75"/>
    <x v="0"/>
    <x v="0"/>
    <x v="4"/>
    <x v="1"/>
    <m/>
    <s v="MI"/>
    <x v="2"/>
    <x v="0"/>
    <x v="2"/>
    <x v="0"/>
    <x v="2"/>
    <m/>
    <x v="1"/>
    <x v="1"/>
  </r>
  <r>
    <s v="Detroit Edison"/>
    <x v="0"/>
    <s v="Belle River"/>
    <n v="150"/>
    <x v="0"/>
    <x v="0"/>
    <x v="4"/>
    <x v="1"/>
    <m/>
    <s v="MI"/>
    <x v="2"/>
    <x v="0"/>
    <x v="2"/>
    <x v="0"/>
    <x v="2"/>
    <m/>
    <x v="1"/>
    <x v="1"/>
  </r>
  <r>
    <s v="Detroit Edison"/>
    <x v="0"/>
    <s v="Conners Creek"/>
    <n v="300"/>
    <x v="0"/>
    <x v="0"/>
    <x v="4"/>
    <x v="1"/>
    <m/>
    <s v="MI"/>
    <x v="2"/>
    <x v="0"/>
    <x v="2"/>
    <x v="0"/>
    <x v="2"/>
    <m/>
    <x v="1"/>
    <x v="1"/>
  </r>
  <r>
    <s v="Detroit Edison"/>
    <x v="0"/>
    <s v="Delray"/>
    <n v="150"/>
    <x v="0"/>
    <x v="0"/>
    <x v="4"/>
    <x v="1"/>
    <m/>
    <s v="MI"/>
    <x v="2"/>
    <x v="0"/>
    <x v="2"/>
    <x v="0"/>
    <x v="2"/>
    <m/>
    <x v="1"/>
    <x v="1"/>
  </r>
  <r>
    <s v="Detroit Edison"/>
    <x v="0"/>
    <s v="Greenwood"/>
    <n v="225"/>
    <x v="0"/>
    <x v="0"/>
    <x v="4"/>
    <x v="1"/>
    <m/>
    <s v="MI"/>
    <x v="2"/>
    <x v="0"/>
    <x v="2"/>
    <x v="0"/>
    <x v="2"/>
    <m/>
    <x v="1"/>
    <x v="1"/>
  </r>
  <r>
    <s v="Jackson Center"/>
    <x v="0"/>
    <s v="Jackson Center"/>
    <n v="2"/>
    <x v="6"/>
    <x v="2"/>
    <x v="4"/>
    <x v="1"/>
    <m/>
    <s v="MI"/>
    <x v="2"/>
    <x v="0"/>
    <x v="2"/>
    <x v="0"/>
    <x v="2"/>
    <m/>
    <x v="1"/>
    <x v="1"/>
  </r>
  <r>
    <s v="Arcunum"/>
    <x v="0"/>
    <s v="Arcunum 3"/>
    <n v="2"/>
    <x v="1"/>
    <x v="2"/>
    <x v="4"/>
    <x v="1"/>
    <m/>
    <s v="OH"/>
    <x v="2"/>
    <x v="0"/>
    <x v="2"/>
    <x v="0"/>
    <x v="2"/>
    <m/>
    <x v="1"/>
    <x v="1"/>
  </r>
  <r>
    <s v="City of Napoleon"/>
    <x v="0"/>
    <s v="Napoleon 46"/>
    <n v="5"/>
    <x v="1"/>
    <x v="2"/>
    <x v="4"/>
    <x v="1"/>
    <m/>
    <s v="OH"/>
    <x v="2"/>
    <x v="0"/>
    <x v="2"/>
    <x v="0"/>
    <x v="2"/>
    <m/>
    <x v="1"/>
    <x v="1"/>
  </r>
  <r>
    <s v="Dayton Power &amp; Light"/>
    <x v="0"/>
    <s v="FM Tait"/>
    <n v="84"/>
    <x v="1"/>
    <x v="0"/>
    <x v="4"/>
    <x v="1"/>
    <m/>
    <s v="OH"/>
    <x v="2"/>
    <x v="0"/>
    <x v="2"/>
    <x v="0"/>
    <x v="2"/>
    <m/>
    <x v="1"/>
    <x v="1"/>
  </r>
  <r>
    <s v="Virginia Power"/>
    <x v="0"/>
    <s v="Baynard"/>
    <n v="74"/>
    <x v="4"/>
    <x v="1"/>
    <x v="4"/>
    <x v="1"/>
    <m/>
    <s v="OH"/>
    <x v="2"/>
    <x v="0"/>
    <x v="2"/>
    <x v="0"/>
    <x v="2"/>
    <m/>
    <x v="1"/>
    <x v="1"/>
  </r>
  <r>
    <s v="Consumers Energy"/>
    <x v="0"/>
    <s v="Livingston"/>
    <n v="140"/>
    <x v="0"/>
    <x v="0"/>
    <x v="4"/>
    <x v="1"/>
    <m/>
    <s v="KY"/>
    <x v="2"/>
    <x v="0"/>
    <x v="2"/>
    <x v="0"/>
    <x v="2"/>
    <m/>
    <x v="1"/>
    <x v="1"/>
  </r>
  <r>
    <s v="AES"/>
    <x v="0"/>
    <s v="Warrior Run"/>
    <n v="182"/>
    <x v="4"/>
    <x v="4"/>
    <x v="4"/>
    <x v="1"/>
    <m/>
    <s v="WV"/>
    <x v="2"/>
    <x v="0"/>
    <x v="2"/>
    <x v="0"/>
    <x v="2"/>
    <m/>
    <x v="1"/>
    <x v="1"/>
  </r>
  <r>
    <s v="AMP-Ohio"/>
    <x v="0"/>
    <s v="Belle Ville"/>
    <n v="42"/>
    <x v="5"/>
    <x v="3"/>
    <x v="4"/>
    <x v="1"/>
    <m/>
    <s v="MI"/>
    <x v="2"/>
    <x v="0"/>
    <x v="2"/>
    <x v="0"/>
    <x v="2"/>
    <m/>
    <x v="1"/>
    <x v="1"/>
  </r>
  <r>
    <s v="AMP-Ohio"/>
    <x v="0"/>
    <s v="DistGen Project Phase 1"/>
    <n v="45.625"/>
    <x v="1"/>
    <x v="0"/>
    <x v="4"/>
    <x v="1"/>
    <m/>
    <s v="MI"/>
    <x v="2"/>
    <x v="0"/>
    <x v="2"/>
    <x v="0"/>
    <x v="2"/>
    <m/>
    <x v="1"/>
    <x v="1"/>
  </r>
  <r>
    <s v="Consumers Energy"/>
    <x v="0"/>
    <s v="Cobb"/>
    <n v="56"/>
    <x v="0"/>
    <x v="0"/>
    <x v="4"/>
    <x v="1"/>
    <m/>
    <s v="MI"/>
    <x v="2"/>
    <x v="0"/>
    <x v="2"/>
    <x v="0"/>
    <x v="2"/>
    <m/>
    <x v="1"/>
    <x v="1"/>
  </r>
  <r>
    <s v="Consumers Energy"/>
    <x v="0"/>
    <s v="Morrow"/>
    <n v="63"/>
    <x v="0"/>
    <x v="0"/>
    <x v="4"/>
    <x v="1"/>
    <m/>
    <s v="MI"/>
    <x v="2"/>
    <x v="0"/>
    <x v="2"/>
    <x v="0"/>
    <x v="2"/>
    <m/>
    <x v="1"/>
    <x v="1"/>
  </r>
  <r>
    <s v="AMP-Ohio"/>
    <x v="0"/>
    <s v="St Mary's GT"/>
    <n v="11"/>
    <x v="1"/>
    <x v="0"/>
    <x v="4"/>
    <x v="1"/>
    <m/>
    <s v="MI"/>
    <x v="2"/>
    <x v="0"/>
    <x v="2"/>
    <x v="0"/>
    <x v="2"/>
    <m/>
    <x v="1"/>
    <x v="1"/>
  </r>
  <r>
    <s v="City of Bryan"/>
    <x v="0"/>
    <s v="City of Bryan"/>
    <n v="5"/>
    <x v="6"/>
    <x v="2"/>
    <x v="4"/>
    <x v="1"/>
    <m/>
    <s v="MI"/>
    <x v="2"/>
    <x v="0"/>
    <x v="2"/>
    <x v="0"/>
    <x v="2"/>
    <m/>
    <x v="1"/>
    <x v="1"/>
  </r>
  <r>
    <s v="City of Cleveland"/>
    <x v="0"/>
    <s v="City of Cleveland"/>
    <n v="9"/>
    <x v="6"/>
    <x v="2"/>
    <x v="4"/>
    <x v="1"/>
    <m/>
    <s v="MI"/>
    <x v="2"/>
    <x v="0"/>
    <x v="2"/>
    <x v="0"/>
    <x v="2"/>
    <m/>
    <x v="1"/>
    <x v="1"/>
  </r>
  <r>
    <s v="Consumers Energy"/>
    <x v="0"/>
    <s v="Kalamazoo"/>
    <n v="65"/>
    <x v="0"/>
    <x v="0"/>
    <x v="4"/>
    <x v="1"/>
    <m/>
    <s v="MI"/>
    <x v="2"/>
    <x v="0"/>
    <x v="2"/>
    <x v="0"/>
    <x v="2"/>
    <m/>
    <x v="1"/>
    <x v="1"/>
  </r>
  <r>
    <s v="Dearborn Ind. Generation"/>
    <x v="0"/>
    <s v="Rouge Cogen"/>
    <n v="160"/>
    <x v="0"/>
    <x v="0"/>
    <x v="4"/>
    <x v="1"/>
    <m/>
    <s v="MI"/>
    <x v="2"/>
    <x v="0"/>
    <x v="2"/>
    <x v="0"/>
    <x v="2"/>
    <m/>
    <x v="1"/>
    <x v="1"/>
  </r>
  <r>
    <s v="Calpine"/>
    <x v="1"/>
    <s v="Clearlake Expansion"/>
    <n v="35"/>
    <x v="2"/>
    <x v="0"/>
    <x v="1"/>
    <x v="1"/>
    <s v="Pasadena"/>
    <s v="TX"/>
    <x v="1"/>
    <x v="0"/>
    <x v="3"/>
    <x v="0"/>
    <x v="2"/>
    <m/>
    <x v="1"/>
    <x v="1"/>
  </r>
  <r>
    <s v="FPL Energy"/>
    <x v="1"/>
    <s v="McCamey Wind"/>
    <n v="75"/>
    <x v="7"/>
    <x v="5"/>
    <x v="0"/>
    <x v="1"/>
    <s v="McCamey"/>
    <s v="TX"/>
    <x v="1"/>
    <x v="0"/>
    <x v="4"/>
    <x v="0"/>
    <x v="7"/>
    <s v="FPL Website"/>
    <x v="4"/>
    <x v="4"/>
  </r>
  <r>
    <s v="Koch Power"/>
    <x v="1"/>
    <s v="Corpus Christi"/>
    <n v="200"/>
    <x v="8"/>
    <x v="0"/>
    <x v="0"/>
    <x v="1"/>
    <s v="Corpus Christi"/>
    <s v="TX"/>
    <x v="1"/>
    <x v="0"/>
    <x v="0"/>
    <x v="0"/>
    <x v="2"/>
    <m/>
    <x v="1"/>
    <x v="1"/>
  </r>
  <r>
    <s v="Lubbock Power &amp; Light"/>
    <x v="1"/>
    <s v="Massengale Station"/>
    <n v="62"/>
    <x v="8"/>
    <x v="0"/>
    <x v="5"/>
    <x v="1"/>
    <s v="Lubbock"/>
    <s v="TX"/>
    <x v="0"/>
    <x v="0"/>
    <x v="1"/>
    <x v="0"/>
    <x v="2"/>
    <m/>
    <x v="1"/>
    <x v="1"/>
  </r>
  <r>
    <s v="Reliant Energy"/>
    <x v="1"/>
    <s v="Sabine"/>
    <n v="100"/>
    <x v="2"/>
    <x v="0"/>
    <x v="6"/>
    <x v="1"/>
    <s v="Orange"/>
    <s v="TX"/>
    <x v="1"/>
    <x v="8"/>
    <x v="3"/>
    <x v="0"/>
    <x v="8"/>
    <m/>
    <x v="1"/>
    <x v="1"/>
  </r>
  <r>
    <s v="ANP"/>
    <x v="1"/>
    <s v="Midlothian"/>
    <n v="1100"/>
    <x v="8"/>
    <x v="0"/>
    <x v="0"/>
    <x v="0"/>
    <s v="Midlothian"/>
    <s v="TX"/>
    <x v="1"/>
    <x v="0"/>
    <x v="0"/>
    <x v="0"/>
    <x v="2"/>
    <s v="Megawatt Daily (7/6/99)"/>
    <x v="1"/>
    <x v="1"/>
  </r>
  <r>
    <s v="Calpine"/>
    <x v="1"/>
    <s v="Pasadena Expansion"/>
    <n v="510"/>
    <x v="8"/>
    <x v="0"/>
    <x v="0"/>
    <x v="0"/>
    <s v="Pasadena"/>
    <s v="TX"/>
    <x v="1"/>
    <x v="9"/>
    <x v="0"/>
    <x v="0"/>
    <x v="2"/>
    <s v="http://www.calpine.com/portfolio/portfolio.htm"/>
    <x v="1"/>
    <x v="1"/>
  </r>
  <r>
    <s v="City Public Service"/>
    <x v="1"/>
    <s v="Arthur Von Rosenberg"/>
    <n v="509"/>
    <x v="8"/>
    <x v="0"/>
    <x v="2"/>
    <x v="0"/>
    <s v="Braunig Lake"/>
    <s v="TX"/>
    <x v="1"/>
    <x v="0"/>
    <x v="1"/>
    <x v="0"/>
    <x v="2"/>
    <s v="http://www.calpine.com/portfolio/portfolio.htm"/>
    <x v="1"/>
    <x v="1"/>
  </r>
  <r>
    <s v="Duke Energy"/>
    <x v="1"/>
    <s v="Hidalgo"/>
    <n v="520"/>
    <x v="8"/>
    <x v="0"/>
    <x v="0"/>
    <x v="0"/>
    <s v="Edinburg"/>
    <s v="TX"/>
    <x v="1"/>
    <x v="10"/>
    <x v="0"/>
    <x v="0"/>
    <x v="2"/>
    <s v="Duke PR"/>
    <x v="1"/>
    <x v="1"/>
  </r>
  <r>
    <s v="Dynegy"/>
    <x v="1"/>
    <s v="CoGen Lyondell"/>
    <n v="155"/>
    <x v="1"/>
    <x v="0"/>
    <x v="0"/>
    <x v="0"/>
    <s v="Houston"/>
    <s v="TX"/>
    <x v="0"/>
    <x v="0"/>
    <x v="5"/>
    <x v="0"/>
    <x v="9"/>
    <m/>
    <x v="1"/>
    <x v="1"/>
  </r>
  <r>
    <s v="Lamar Power Prtnr (FPL)"/>
    <x v="1"/>
    <s v="Paris"/>
    <n v="500"/>
    <x v="8"/>
    <x v="0"/>
    <x v="0"/>
    <x v="0"/>
    <s v="Paris / Marion"/>
    <s v="TX"/>
    <x v="1"/>
    <x v="11"/>
    <x v="0"/>
    <x v="1"/>
    <x v="2"/>
    <s v="MWBB Website"/>
    <x v="1"/>
    <x v="1"/>
  </r>
  <r>
    <s v="LG&amp;E / Columbia"/>
    <x v="1"/>
    <s v="Reynolds/Gregory"/>
    <n v="400"/>
    <x v="2"/>
    <x v="0"/>
    <x v="0"/>
    <x v="0"/>
    <s v="Gregory"/>
    <s v="TX"/>
    <x v="1"/>
    <x v="12"/>
    <x v="6"/>
    <x v="0"/>
    <x v="10"/>
    <s v="MW Daily"/>
    <x v="1"/>
    <x v="1"/>
  </r>
  <r>
    <s v="Borger Energy Assoc"/>
    <x v="1"/>
    <s v="Blackhawk"/>
    <n v="230"/>
    <x v="2"/>
    <x v="0"/>
    <x v="4"/>
    <x v="1"/>
    <m/>
    <s v="TX"/>
    <x v="2"/>
    <x v="0"/>
    <x v="2"/>
    <x v="0"/>
    <x v="2"/>
    <m/>
    <x v="1"/>
    <x v="1"/>
  </r>
  <r>
    <s v="CSW"/>
    <x v="1"/>
    <s v="Frontera"/>
    <n v="500"/>
    <x v="8"/>
    <x v="0"/>
    <x v="4"/>
    <x v="1"/>
    <m/>
    <s v="TX"/>
    <x v="2"/>
    <x v="0"/>
    <x v="2"/>
    <x v="0"/>
    <x v="2"/>
    <m/>
    <x v="1"/>
    <x v="1"/>
  </r>
  <r>
    <s v="Ingleside Cogen"/>
    <x v="1"/>
    <s v="Ingleside"/>
    <n v="440"/>
    <x v="2"/>
    <x v="0"/>
    <x v="4"/>
    <x v="1"/>
    <m/>
    <s v="TX"/>
    <x v="2"/>
    <x v="0"/>
    <x v="2"/>
    <x v="0"/>
    <x v="2"/>
    <m/>
    <x v="1"/>
    <x v="1"/>
  </r>
  <r>
    <s v="Tallahassee City Of"/>
    <x v="2"/>
    <s v="S. O. Purdom Unit 8"/>
    <n v="230"/>
    <x v="8"/>
    <x v="0"/>
    <x v="7"/>
    <x v="0"/>
    <s v="Tallahassee"/>
    <s v="FL"/>
    <x v="1"/>
    <x v="13"/>
    <x v="2"/>
    <x v="0"/>
    <x v="2"/>
    <s v="Tallahassee"/>
    <x v="5"/>
    <x v="5"/>
  </r>
  <r>
    <s v="Tampa Electric"/>
    <x v="2"/>
    <s v="Hardee Power Station"/>
    <n v="75"/>
    <x v="0"/>
    <x v="0"/>
    <x v="7"/>
    <x v="0"/>
    <s v="Hardee Cty"/>
    <s v="FL"/>
    <x v="0"/>
    <x v="14"/>
    <x v="1"/>
    <x v="0"/>
    <x v="2"/>
    <s v="PR Newswire"/>
    <x v="1"/>
    <x v="1"/>
  </r>
  <r>
    <s v="Lakeland, City of"/>
    <x v="2"/>
    <s v="CT"/>
    <n v="249"/>
    <x v="0"/>
    <x v="0"/>
    <x v="8"/>
    <x v="1"/>
    <s v="Lakeland"/>
    <s v="FL"/>
    <x v="1"/>
    <x v="15"/>
    <x v="1"/>
    <x v="0"/>
    <x v="2"/>
    <s v="MW Daily"/>
    <x v="6"/>
    <x v="6"/>
  </r>
  <r>
    <s v="Star Enterprises"/>
    <x v="3"/>
    <s v="Delaware City"/>
    <n v="180"/>
    <x v="4"/>
    <x v="6"/>
    <x v="8"/>
    <x v="1"/>
    <s v="Delaware City"/>
    <s v="DE"/>
    <x v="2"/>
    <x v="16"/>
    <x v="3"/>
    <x v="0"/>
    <x v="2"/>
    <s v="PUF"/>
    <x v="7"/>
    <x v="1"/>
  </r>
  <r>
    <s v="Williams/PP&amp;L"/>
    <x v="3"/>
    <s v="Hazleton"/>
    <n v="88"/>
    <x v="8"/>
    <x v="0"/>
    <x v="0"/>
    <x v="0"/>
    <s v="Hazleton"/>
    <s v="PA"/>
    <x v="1"/>
    <x v="0"/>
    <x v="0"/>
    <x v="0"/>
    <x v="2"/>
    <s v="Williams Website"/>
    <x v="8"/>
    <x v="1"/>
  </r>
  <r>
    <s v="Williams/PP&amp;L"/>
    <x v="3"/>
    <s v="Hazleton"/>
    <n v="201"/>
    <x v="8"/>
    <x v="0"/>
    <x v="0"/>
    <x v="0"/>
    <s v="Hazleton"/>
    <s v="PA"/>
    <x v="1"/>
    <x v="0"/>
    <x v="0"/>
    <x v="0"/>
    <x v="2"/>
    <s v="Williams Website"/>
    <x v="8"/>
    <x v="1"/>
  </r>
  <r>
    <s v="Commonwealth Chesapeake"/>
    <x v="3"/>
    <s v="New Church"/>
    <n v="135"/>
    <x v="0"/>
    <x v="7"/>
    <x v="0"/>
    <x v="0"/>
    <s v="New Church"/>
    <s v="VA"/>
    <x v="0"/>
    <x v="17"/>
    <x v="0"/>
    <x v="0"/>
    <x v="2"/>
    <s v="VA SCC Website"/>
    <x v="9"/>
    <x v="7"/>
  </r>
  <r>
    <s v="Star Enterprises"/>
    <x v="3"/>
    <s v="Delaware City"/>
    <n v="180"/>
    <x v="4"/>
    <x v="6"/>
    <x v="8"/>
    <x v="1"/>
    <s v="Delaware City"/>
    <s v="DE"/>
    <x v="2"/>
    <x v="16"/>
    <x v="3"/>
    <x v="0"/>
    <x v="2"/>
    <s v="PUF"/>
    <x v="7"/>
    <x v="1"/>
  </r>
  <r>
    <s v="Ameren"/>
    <x v="4"/>
    <s v="Carlyle Lake"/>
    <n v="230"/>
    <x v="0"/>
    <x v="0"/>
    <x v="0"/>
    <x v="0"/>
    <s v="Patoka"/>
    <s v="IL"/>
    <x v="0"/>
    <x v="18"/>
    <x v="1"/>
    <x v="0"/>
    <x v="11"/>
    <s v="Ameren"/>
    <x v="1"/>
    <x v="1"/>
  </r>
  <r>
    <s v="Ameren"/>
    <x v="4"/>
    <s v="Gibson City Peaker"/>
    <n v="230"/>
    <x v="0"/>
    <x v="0"/>
    <x v="0"/>
    <x v="0"/>
    <s v="Gibson City"/>
    <s v="IL"/>
    <x v="0"/>
    <x v="18"/>
    <x v="1"/>
    <x v="0"/>
    <x v="11"/>
    <s v="Ameren"/>
    <x v="1"/>
    <x v="1"/>
  </r>
  <r>
    <s v="City Water Light &amp; Power"/>
    <x v="4"/>
    <s v="Springfield Peaker RFP"/>
    <n v="100"/>
    <x v="0"/>
    <x v="0"/>
    <x v="0"/>
    <x v="0"/>
    <s v="Springfield"/>
    <s v="IL"/>
    <x v="0"/>
    <x v="0"/>
    <x v="1"/>
    <x v="0"/>
    <x v="12"/>
    <s v="PMW"/>
    <x v="1"/>
    <x v="1"/>
  </r>
  <r>
    <s v="Coga Industries"/>
    <x v="4"/>
    <s v="Macoupin County"/>
    <n v="65"/>
    <x v="3"/>
    <x v="0"/>
    <x v="9"/>
    <x v="1"/>
    <s v="Macoupin County"/>
    <s v="IL"/>
    <x v="0"/>
    <x v="0"/>
    <x v="2"/>
    <x v="0"/>
    <x v="2"/>
    <s v="UDI"/>
    <x v="1"/>
    <x v="1"/>
  </r>
  <r>
    <s v="Dynegy/NICOR J/V"/>
    <x v="4"/>
    <s v="Rocky Road Power Plant"/>
    <n v="100"/>
    <x v="0"/>
    <x v="0"/>
    <x v="5"/>
    <x v="0"/>
    <s v="East Dundee"/>
    <s v="IL"/>
    <x v="0"/>
    <x v="19"/>
    <x v="0"/>
    <x v="0"/>
    <x v="2"/>
    <s v="MW Daily"/>
    <x v="1"/>
    <x v="1"/>
  </r>
  <r>
    <s v="Enron Capital &amp; Trade"/>
    <x v="4"/>
    <s v="Wilton Center"/>
    <n v="668"/>
    <x v="0"/>
    <x v="0"/>
    <x v="10"/>
    <x v="0"/>
    <s v="Manhattan"/>
    <s v="IL"/>
    <x v="0"/>
    <x v="20"/>
    <x v="0"/>
    <x v="0"/>
    <x v="2"/>
    <s v="MW Daily"/>
    <x v="1"/>
    <x v="1"/>
  </r>
  <r>
    <s v="Reliant Energy"/>
    <x v="4"/>
    <s v="Shelby County Peaker"/>
    <n v="340"/>
    <x v="0"/>
    <x v="0"/>
    <x v="0"/>
    <x v="0"/>
    <s v="Shelby County"/>
    <s v="IL"/>
    <x v="0"/>
    <x v="0"/>
    <x v="2"/>
    <x v="0"/>
    <x v="2"/>
    <s v="PMW"/>
    <x v="1"/>
    <x v="1"/>
  </r>
  <r>
    <s v="Soyland Power Coop"/>
    <x v="4"/>
    <s v="Winchester (Alsey)"/>
    <n v="100"/>
    <x v="0"/>
    <x v="0"/>
    <x v="7"/>
    <x v="1"/>
    <s v="Alsey"/>
    <s v="IL"/>
    <x v="1"/>
    <x v="0"/>
    <x v="1"/>
    <x v="0"/>
    <x v="2"/>
    <s v="MAIN"/>
    <x v="1"/>
    <x v="1"/>
  </r>
  <r>
    <s v="Unicom DistGen"/>
    <x v="4"/>
    <s v="ComEd Territory"/>
    <n v="213"/>
    <x v="0"/>
    <x v="0"/>
    <x v="0"/>
    <x v="1"/>
    <s v="Chicago"/>
    <s v="IL"/>
    <x v="0"/>
    <x v="0"/>
    <x v="0"/>
    <x v="0"/>
    <x v="2"/>
    <m/>
    <x v="1"/>
    <x v="1"/>
  </r>
  <r>
    <s v="Itasca Power Companu"/>
    <x v="4"/>
    <m/>
    <n v="15"/>
    <x v="4"/>
    <x v="1"/>
    <x v="0"/>
    <x v="0"/>
    <s v="Northome"/>
    <s v="MN"/>
    <x v="0"/>
    <x v="0"/>
    <x v="2"/>
    <x v="0"/>
    <x v="2"/>
    <s v="MW Daily"/>
    <x v="1"/>
    <x v="1"/>
  </r>
  <r>
    <s v="Trigen Energy"/>
    <x v="4"/>
    <s v="St Louis Cogen"/>
    <n v="15"/>
    <x v="2"/>
    <x v="0"/>
    <x v="0"/>
    <x v="1"/>
    <s v="St Louis"/>
    <s v="MO"/>
    <x v="2"/>
    <x v="21"/>
    <x v="3"/>
    <x v="0"/>
    <x v="2"/>
    <m/>
    <x v="1"/>
    <x v="1"/>
  </r>
  <r>
    <s v="Madison G&amp;E"/>
    <x v="4"/>
    <s v="Temporary Backup"/>
    <n v="20"/>
    <x v="0"/>
    <x v="0"/>
    <x v="0"/>
    <x v="1"/>
    <s v="Huiskamp/Middleton"/>
    <s v="WI"/>
    <x v="1"/>
    <x v="0"/>
    <x v="1"/>
    <x v="0"/>
    <x v="2"/>
    <m/>
    <x v="1"/>
    <x v="1"/>
  </r>
  <r>
    <s v="Madison G&amp;E / WPS"/>
    <x v="4"/>
    <s v="Al Alatalo Backup"/>
    <n v="83"/>
    <x v="1"/>
    <x v="0"/>
    <x v="0"/>
    <x v="0"/>
    <s v="West Marionette"/>
    <s v="WI"/>
    <x v="0"/>
    <x v="22"/>
    <x v="7"/>
    <x v="0"/>
    <x v="2"/>
    <m/>
    <x v="1"/>
    <x v="1"/>
  </r>
  <r>
    <s v="Manitowoc"/>
    <x v="4"/>
    <s v="Peaker"/>
    <n v="25"/>
    <x v="0"/>
    <x v="0"/>
    <x v="0"/>
    <x v="1"/>
    <s v="Manitowoc"/>
    <s v="WI"/>
    <x v="1"/>
    <x v="0"/>
    <x v="7"/>
    <x v="0"/>
    <x v="2"/>
    <s v="WI PSC"/>
    <x v="1"/>
    <x v="8"/>
  </r>
  <r>
    <s v="Southern Energy"/>
    <x v="4"/>
    <s v="Herman"/>
    <n v="300"/>
    <x v="0"/>
    <x v="0"/>
    <x v="0"/>
    <x v="0"/>
    <s v="Neenah"/>
    <s v="WI"/>
    <x v="0"/>
    <x v="17"/>
    <x v="1"/>
    <x v="0"/>
    <x v="13"/>
    <m/>
    <x v="10"/>
    <x v="9"/>
  </r>
  <r>
    <s v="Wisconsin Electric Power"/>
    <x v="4"/>
    <s v="Concord/Paris"/>
    <n v="112"/>
    <x v="0"/>
    <x v="0"/>
    <x v="0"/>
    <x v="1"/>
    <s v="Jefferson/Kenosha"/>
    <s v="WI"/>
    <x v="1"/>
    <x v="0"/>
    <x v="1"/>
    <x v="0"/>
    <x v="14"/>
    <s v="WI PSC"/>
    <x v="1"/>
    <x v="8"/>
  </r>
  <r>
    <s v="Wisconsin Electric Power"/>
    <x v="4"/>
    <s v="Germantown"/>
    <n v="135"/>
    <x v="0"/>
    <x v="0"/>
    <x v="0"/>
    <x v="0"/>
    <s v="Germantown"/>
    <s v="WI"/>
    <x v="0"/>
    <x v="23"/>
    <x v="1"/>
    <x v="0"/>
    <x v="14"/>
    <s v="WI Electric"/>
    <x v="1"/>
    <x v="1"/>
  </r>
  <r>
    <s v="Dominion/Peoples"/>
    <x v="4"/>
    <s v="Elwood"/>
    <n v="300"/>
    <x v="0"/>
    <x v="0"/>
    <x v="4"/>
    <x v="1"/>
    <s v="Elwood"/>
    <s v="IL"/>
    <x v="2"/>
    <x v="0"/>
    <x v="2"/>
    <x v="0"/>
    <x v="2"/>
    <m/>
    <x v="1"/>
    <x v="1"/>
  </r>
  <r>
    <s v="Dominion/Peoples"/>
    <x v="4"/>
    <s v="Elwood"/>
    <n v="300"/>
    <x v="0"/>
    <x v="0"/>
    <x v="4"/>
    <x v="1"/>
    <s v="Elwood"/>
    <s v="IL"/>
    <x v="2"/>
    <x v="0"/>
    <x v="2"/>
    <x v="0"/>
    <x v="2"/>
    <m/>
    <x v="1"/>
    <x v="1"/>
  </r>
  <r>
    <s v="Dynegy/NICOR J/V"/>
    <x v="4"/>
    <s v="Rocky Road Power Plant"/>
    <n v="250"/>
    <x v="0"/>
    <x v="0"/>
    <x v="4"/>
    <x v="1"/>
    <s v="East Dundee"/>
    <s v="IL"/>
    <x v="2"/>
    <x v="0"/>
    <x v="2"/>
    <x v="0"/>
    <x v="2"/>
    <m/>
    <x v="1"/>
    <x v="1"/>
  </r>
  <r>
    <s v="Illinois Power"/>
    <x v="4"/>
    <s v="Havana"/>
    <n v="235"/>
    <x v="0"/>
    <x v="7"/>
    <x v="4"/>
    <x v="1"/>
    <s v="Havana"/>
    <s v="IL"/>
    <x v="2"/>
    <x v="0"/>
    <x v="2"/>
    <x v="0"/>
    <x v="2"/>
    <m/>
    <x v="1"/>
    <x v="1"/>
  </r>
  <r>
    <s v="Illinois Power"/>
    <x v="4"/>
    <s v="Tilton"/>
    <n v="176"/>
    <x v="0"/>
    <x v="0"/>
    <x v="4"/>
    <x v="1"/>
    <s v="Tilton"/>
    <s v="IL"/>
    <x v="2"/>
    <x v="0"/>
    <x v="2"/>
    <x v="0"/>
    <x v="2"/>
    <m/>
    <x v="1"/>
    <x v="1"/>
  </r>
  <r>
    <s v="Associated Elec Coop"/>
    <x v="4"/>
    <s v="Nodaway"/>
    <n v="100"/>
    <x v="1"/>
    <x v="0"/>
    <x v="4"/>
    <x v="1"/>
    <s v="Maryville"/>
    <s v="MO"/>
    <x v="2"/>
    <x v="0"/>
    <x v="2"/>
    <x v="0"/>
    <x v="2"/>
    <m/>
    <x v="1"/>
    <x v="1"/>
  </r>
  <r>
    <s v="Associated Elec Coop"/>
    <x v="4"/>
    <s v="Nodaway"/>
    <n v="100"/>
    <x v="1"/>
    <x v="0"/>
    <x v="4"/>
    <x v="1"/>
    <s v="Maryville"/>
    <s v="MO"/>
    <x v="2"/>
    <x v="0"/>
    <x v="2"/>
    <x v="0"/>
    <x v="2"/>
    <m/>
    <x v="1"/>
    <x v="1"/>
  </r>
  <r>
    <s v="Trigen Energy"/>
    <x v="4"/>
    <s v="St Louis Cogen"/>
    <n v="15"/>
    <x v="2"/>
    <x v="0"/>
    <x v="4"/>
    <x v="1"/>
    <s v="St Louis"/>
    <s v="MO"/>
    <x v="2"/>
    <x v="0"/>
    <x v="2"/>
    <x v="0"/>
    <x v="2"/>
    <m/>
    <x v="1"/>
    <x v="1"/>
  </r>
  <r>
    <s v="Madison Gas &amp; Electric"/>
    <x v="4"/>
    <s v="Wind1"/>
    <n v="11"/>
    <x v="7"/>
    <x v="5"/>
    <x v="4"/>
    <x v="1"/>
    <s v=""/>
    <s v="WI"/>
    <x v="2"/>
    <x v="0"/>
    <x v="2"/>
    <x v="0"/>
    <x v="2"/>
    <m/>
    <x v="1"/>
    <x v="1"/>
  </r>
  <r>
    <s v="SkyGen (Polsky)"/>
    <x v="4"/>
    <s v="DePere Energy/Phase I"/>
    <n v="178"/>
    <x v="0"/>
    <x v="0"/>
    <x v="4"/>
    <x v="1"/>
    <s v="De Pere"/>
    <s v="WI"/>
    <x v="2"/>
    <x v="0"/>
    <x v="2"/>
    <x v="0"/>
    <x v="2"/>
    <m/>
    <x v="1"/>
    <x v="1"/>
  </r>
  <r>
    <s v="FPL Energy/Interstate Power"/>
    <x v="5"/>
    <m/>
    <n v="42"/>
    <x v="7"/>
    <x v="5"/>
    <x v="3"/>
    <x v="1"/>
    <s v="Clear Lake"/>
    <s v="IA"/>
    <x v="0"/>
    <x v="0"/>
    <x v="2"/>
    <x v="0"/>
    <x v="2"/>
    <m/>
    <x v="1"/>
    <x v="1"/>
  </r>
  <r>
    <s v="Northern Alternative Energy"/>
    <x v="5"/>
    <m/>
    <n v="293"/>
    <x v="7"/>
    <x v="5"/>
    <x v="0"/>
    <x v="1"/>
    <s v="?"/>
    <s v="MN"/>
    <x v="1"/>
    <x v="0"/>
    <x v="2"/>
    <x v="0"/>
    <x v="2"/>
    <m/>
    <x v="1"/>
    <x v="1"/>
  </r>
  <r>
    <s v="Zond Systems"/>
    <x v="5"/>
    <s v="Ruthton"/>
    <n v="103.5"/>
    <x v="7"/>
    <x v="5"/>
    <x v="7"/>
    <x v="1"/>
    <s v="Ruthton"/>
    <s v="MN"/>
    <x v="1"/>
    <x v="0"/>
    <x v="2"/>
    <x v="0"/>
    <x v="2"/>
    <s v="UDI"/>
    <x v="1"/>
    <x v="1"/>
  </r>
  <r>
    <s v="OPPD"/>
    <x v="5"/>
    <s v="Sarpy"/>
    <n v="100"/>
    <x v="0"/>
    <x v="0"/>
    <x v="7"/>
    <x v="0"/>
    <s v="Omaha"/>
    <s v="NE"/>
    <x v="0"/>
    <x v="0"/>
    <x v="1"/>
    <x v="0"/>
    <x v="2"/>
    <m/>
    <x v="1"/>
    <x v="1"/>
  </r>
  <r>
    <s v="TransAlta Energy "/>
    <x v="5"/>
    <s v="Meridian Cogen Project"/>
    <n v="210"/>
    <x v="8"/>
    <x v="0"/>
    <x v="1"/>
    <x v="1"/>
    <s v="Lloydminster"/>
    <s v="SK"/>
    <x v="0"/>
    <x v="0"/>
    <x v="3"/>
    <x v="0"/>
    <x v="15"/>
    <s v="Natural Gas Mkt Report"/>
    <x v="1"/>
    <x v="1"/>
  </r>
  <r>
    <s v="Power Development"/>
    <x v="6"/>
    <s v="Milford Power / Devon"/>
    <n v="544"/>
    <x v="8"/>
    <x v="0"/>
    <x v="11"/>
    <x v="0"/>
    <s v="Milford"/>
    <s v="CT"/>
    <x v="0"/>
    <x v="0"/>
    <x v="2"/>
    <x v="0"/>
    <x v="2"/>
    <s v="http://www.iso-ne.com/transmission_services_and_generation_interconnection/documents/New_Interconnections/Listing_of_Interconnection_Studies_in_Progress/Interconnection_Study_Status.htm"/>
    <x v="1"/>
    <x v="1"/>
  </r>
  <r>
    <s v="Berkshire Power"/>
    <x v="6"/>
    <s v="Berkshire Power"/>
    <n v="270"/>
    <x v="8"/>
    <x v="0"/>
    <x v="1"/>
    <x v="1"/>
    <s v="Agawam"/>
    <s v="MA"/>
    <x v="1"/>
    <x v="24"/>
    <x v="0"/>
    <x v="0"/>
    <x v="2"/>
    <s v="http://www.iso-ne.com/transmission_services_and_generation_interconnection/documents/New_Interconnections/Listing_of_Interconnection_Studies_in_Progress/Interconnection_Study_Status.htm"/>
    <x v="1"/>
    <x v="1"/>
  </r>
  <r>
    <s v="PG&amp;E Gen (US Gen)"/>
    <x v="6"/>
    <s v="Millennium"/>
    <n v="360"/>
    <x v="8"/>
    <x v="0"/>
    <x v="0"/>
    <x v="0"/>
    <s v="Charlton"/>
    <s v="MA"/>
    <x v="1"/>
    <x v="0"/>
    <x v="0"/>
    <x v="0"/>
    <x v="2"/>
    <s v="http://www.usgen.com/news/pr062498.html"/>
    <x v="1"/>
    <x v="1"/>
  </r>
  <r>
    <s v="Casco Bay Energy/Duke"/>
    <x v="6"/>
    <s v="ME Independence"/>
    <n v="500"/>
    <x v="8"/>
    <x v="0"/>
    <x v="0"/>
    <x v="0"/>
    <s v="Veazie"/>
    <s v="ME"/>
    <x v="1"/>
    <x v="25"/>
    <x v="0"/>
    <x v="2"/>
    <x v="2"/>
    <s v="http://www.iso-ne.com/transmission_services_and_generation_interconnection/documents/New_Interconnections/Listing_of_Interconnection_Studies_in_Progress/Interconnection_Study_Status.htm"/>
    <x v="1"/>
    <x v="1"/>
  </r>
  <r>
    <s v="EMI / Calpine"/>
    <x v="6"/>
    <s v="Rumford"/>
    <n v="265"/>
    <x v="8"/>
    <x v="0"/>
    <x v="7"/>
    <x v="0"/>
    <s v="Rumford"/>
    <s v="ME"/>
    <x v="1"/>
    <x v="0"/>
    <x v="0"/>
    <x v="3"/>
    <x v="2"/>
    <s v="http://www.iso-ne.com/transmission_services_and_generation_interconnection/documents/New_Interconnections/Listing_of_Interconnection_Studies_in_Progress/Interconnection_Study_Status.htm"/>
    <x v="1"/>
    <x v="1"/>
  </r>
  <r>
    <s v="SkyGen (Polsky)"/>
    <x v="6"/>
    <s v="Androscoggin Energy Center"/>
    <n v="165"/>
    <x v="8"/>
    <x v="0"/>
    <x v="8"/>
    <x v="1"/>
    <s v="Jay"/>
    <s v="ME"/>
    <x v="1"/>
    <x v="0"/>
    <x v="3"/>
    <x v="0"/>
    <x v="16"/>
    <s v="http://www.polskyenergy.com/project/projectframe.html"/>
    <x v="1"/>
    <x v="1"/>
  </r>
  <r>
    <s v="EMI"/>
    <x v="6"/>
    <s v="Tiverton "/>
    <n v="265"/>
    <x v="8"/>
    <x v="0"/>
    <x v="0"/>
    <x v="0"/>
    <s v="Tiverton"/>
    <s v="RI"/>
    <x v="1"/>
    <x v="26"/>
    <x v="2"/>
    <x v="3"/>
    <x v="2"/>
    <s v="http://www.iso-ne.com/transmission_services_and_generation_interconnection/documents/New_Interconnections/Listing_of_Interconnection_Studies_in_Progress/Interconnection_Study_Status.htm"/>
    <x v="1"/>
    <x v="1"/>
  </r>
  <r>
    <s v="Enron Capital &amp; Trade"/>
    <x v="7"/>
    <s v="Linden (CogenTech)"/>
    <n v="250"/>
    <x v="8"/>
    <x v="0"/>
    <x v="0"/>
    <x v="0"/>
    <s v="Linden NJ"/>
    <s v="NY"/>
    <x v="0"/>
    <x v="0"/>
    <x v="0"/>
    <x v="0"/>
    <x v="17"/>
    <m/>
    <x v="1"/>
    <x v="1"/>
  </r>
  <r>
    <s v="Alabama Power"/>
    <x v="8"/>
    <s v="APC1"/>
    <n v="532"/>
    <x v="8"/>
    <x v="0"/>
    <x v="7"/>
    <x v="0"/>
    <s v="Lee County"/>
    <s v="AL"/>
    <x v="0"/>
    <x v="0"/>
    <x v="1"/>
    <x v="0"/>
    <x v="18"/>
    <s v="APSC"/>
    <x v="11"/>
    <x v="10"/>
  </r>
  <r>
    <s v="Carolina Power &amp; Light"/>
    <x v="8"/>
    <s v="MEAG/Merchant"/>
    <n v="160"/>
    <x v="0"/>
    <x v="0"/>
    <x v="12"/>
    <x v="1"/>
    <s v="Monroe"/>
    <s v="GA"/>
    <x v="0"/>
    <x v="7"/>
    <x v="1"/>
    <x v="0"/>
    <x v="2"/>
    <m/>
    <x v="1"/>
    <x v="1"/>
  </r>
  <r>
    <s v="Georgia Power Co"/>
    <x v="8"/>
    <s v="Plant Dahlberg"/>
    <n v="640"/>
    <x v="0"/>
    <x v="0"/>
    <x v="7"/>
    <x v="0"/>
    <s v="Jackson County"/>
    <s v="GA"/>
    <x v="0"/>
    <x v="0"/>
    <x v="1"/>
    <x v="0"/>
    <x v="19"/>
    <s v="MW Daily"/>
    <x v="1"/>
    <x v="1"/>
  </r>
  <r>
    <s v="Sonat "/>
    <x v="8"/>
    <s v="Thomaston Peaker"/>
    <n v="680"/>
    <x v="0"/>
    <x v="0"/>
    <x v="0"/>
    <x v="0"/>
    <s v="Thomaston"/>
    <s v="GA"/>
    <x v="1"/>
    <x v="27"/>
    <x v="0"/>
    <x v="0"/>
    <x v="2"/>
    <s v="Sonat.com"/>
    <x v="1"/>
    <x v="1"/>
  </r>
  <r>
    <s v="LS Power / Cogentrix"/>
    <x v="8"/>
    <s v="Batesville"/>
    <n v="837"/>
    <x v="8"/>
    <x v="0"/>
    <x v="0"/>
    <x v="0"/>
    <s v="Batesville"/>
    <s v="MS"/>
    <x v="1"/>
    <x v="0"/>
    <x v="0"/>
    <x v="0"/>
    <x v="2"/>
    <s v="EPSA"/>
    <x v="12"/>
    <x v="1"/>
  </r>
  <r>
    <s v="Carolina Power &amp; Light"/>
    <x v="8"/>
    <s v="Asheville CT"/>
    <n v="160"/>
    <x v="1"/>
    <x v="0"/>
    <x v="0"/>
    <x v="0"/>
    <s v="Asheville"/>
    <s v="NC"/>
    <x v="1"/>
    <x v="0"/>
    <x v="1"/>
    <x v="0"/>
    <x v="2"/>
    <s v="NCPUC Minutes"/>
    <x v="1"/>
    <x v="1"/>
  </r>
  <r>
    <s v="Carolina Power &amp; Light"/>
    <x v="8"/>
    <s v="Lee Station CT"/>
    <n v="640"/>
    <x v="1"/>
    <x v="0"/>
    <x v="0"/>
    <x v="0"/>
    <s v="Wayne County"/>
    <s v="NC"/>
    <x v="1"/>
    <x v="0"/>
    <x v="1"/>
    <x v="0"/>
    <x v="2"/>
    <s v="NCPUC Minutes"/>
    <x v="1"/>
    <x v="1"/>
  </r>
  <r>
    <s v="Carolina Power &amp; Light"/>
    <x v="8"/>
    <s v="Wayne Cty CT "/>
    <n v="500"/>
    <x v="1"/>
    <x v="0"/>
    <x v="0"/>
    <x v="0"/>
    <s v="Wayne County"/>
    <s v="NC"/>
    <x v="1"/>
    <x v="28"/>
    <x v="1"/>
    <x v="0"/>
    <x v="2"/>
    <s v="CP&amp;L 10 K"/>
    <x v="1"/>
    <x v="1"/>
  </r>
  <r>
    <s v="Enron Capital &amp; Trade"/>
    <x v="8"/>
    <s v="Gleason Peaker"/>
    <n v="510"/>
    <x v="0"/>
    <x v="0"/>
    <x v="0"/>
    <x v="0"/>
    <s v="Gleason"/>
    <s v="TN"/>
    <x v="0"/>
    <x v="0"/>
    <x v="0"/>
    <x v="0"/>
    <x v="2"/>
    <m/>
    <x v="1"/>
    <x v="1"/>
  </r>
  <r>
    <s v="Alabama Power"/>
    <x v="8"/>
    <s v="GE Cogen"/>
    <n v="104"/>
    <x v="2"/>
    <x v="0"/>
    <x v="4"/>
    <x v="1"/>
    <s v=""/>
    <s v="AL"/>
    <x v="2"/>
    <x v="0"/>
    <x v="2"/>
    <x v="0"/>
    <x v="2"/>
    <m/>
    <x v="1"/>
    <x v="1"/>
  </r>
  <r>
    <s v="Alabama Power"/>
    <x v="8"/>
    <s v="Olin Cogen"/>
    <n v="111"/>
    <x v="2"/>
    <x v="0"/>
    <x v="4"/>
    <x v="1"/>
    <s v=""/>
    <s v="AL"/>
    <x v="2"/>
    <x v="0"/>
    <x v="2"/>
    <x v="0"/>
    <x v="2"/>
    <m/>
    <x v="1"/>
    <x v="1"/>
  </r>
  <r>
    <s v="MCN"/>
    <x v="8"/>
    <s v="Mobile Bay Cogen"/>
    <n v="40"/>
    <x v="2"/>
    <x v="0"/>
    <x v="4"/>
    <x v="1"/>
    <s v="Mobile"/>
    <s v="AL"/>
    <x v="2"/>
    <x v="0"/>
    <x v="2"/>
    <x v="0"/>
    <x v="2"/>
    <m/>
    <x v="1"/>
    <x v="1"/>
  </r>
  <r>
    <s v="South Eastern Electric DC"/>
    <x v="8"/>
    <s v="Lee County Peaker"/>
    <n v="100"/>
    <x v="0"/>
    <x v="0"/>
    <x v="4"/>
    <x v="1"/>
    <s v="Phenix City"/>
    <s v="AL"/>
    <x v="2"/>
    <x v="0"/>
    <x v="2"/>
    <x v="0"/>
    <x v="2"/>
    <m/>
    <x v="1"/>
    <x v="1"/>
  </r>
  <r>
    <s v="Oglethorpe Power"/>
    <x v="8"/>
    <s v="Monroe"/>
    <n v="217"/>
    <x v="1"/>
    <x v="0"/>
    <x v="4"/>
    <x v="1"/>
    <s v="Monroe"/>
    <s v="GA"/>
    <x v="2"/>
    <x v="0"/>
    <x v="2"/>
    <x v="0"/>
    <x v="2"/>
    <m/>
    <x v="1"/>
    <x v="1"/>
  </r>
  <r>
    <s v="Enron Capital &amp; Trade"/>
    <x v="8"/>
    <s v="Caledonia"/>
    <n v="475"/>
    <x v="1"/>
    <x v="0"/>
    <x v="4"/>
    <x v="1"/>
    <s v="Lowndes Cty"/>
    <s v="MS"/>
    <x v="2"/>
    <x v="0"/>
    <x v="2"/>
    <x v="0"/>
    <x v="2"/>
    <m/>
    <x v="1"/>
    <x v="1"/>
  </r>
  <r>
    <s v="Enron Capital &amp; Trade"/>
    <x v="8"/>
    <s v="New Albany"/>
    <n v="390"/>
    <x v="1"/>
    <x v="0"/>
    <x v="4"/>
    <x v="1"/>
    <s v="New Albany"/>
    <s v="MS"/>
    <x v="2"/>
    <x v="0"/>
    <x v="2"/>
    <x v="0"/>
    <x v="2"/>
    <m/>
    <x v="1"/>
    <x v="1"/>
  </r>
  <r>
    <s v="Carolina Power &amp; Light"/>
    <x v="8"/>
    <s v="Asheville CT"/>
    <n v="160"/>
    <x v="1"/>
    <x v="0"/>
    <x v="4"/>
    <x v="1"/>
    <s v="Asheville"/>
    <s v="NC"/>
    <x v="2"/>
    <x v="0"/>
    <x v="2"/>
    <x v="0"/>
    <x v="2"/>
    <m/>
    <x v="1"/>
    <x v="1"/>
  </r>
  <r>
    <s v="Enron Capital &amp; Trade"/>
    <x v="8"/>
    <s v="SCC-L1 Brownsville"/>
    <n v="475"/>
    <x v="1"/>
    <x v="0"/>
    <x v="4"/>
    <x v="1"/>
    <s v="Brownsville"/>
    <s v="TN"/>
    <x v="2"/>
    <x v="0"/>
    <x v="2"/>
    <x v="0"/>
    <x v="2"/>
    <m/>
    <x v="1"/>
    <x v="1"/>
  </r>
  <r>
    <s v="Western Resources"/>
    <x v="9"/>
    <s v="Gordon Evans Energy Ctr"/>
    <n v="150"/>
    <x v="0"/>
    <x v="0"/>
    <x v="0"/>
    <x v="0"/>
    <s v="Wichita"/>
    <s v="KS"/>
    <x v="0"/>
    <x v="3"/>
    <x v="1"/>
    <x v="0"/>
    <x v="20"/>
    <s v="MW Daily"/>
    <x v="1"/>
    <x v="1"/>
  </r>
  <r>
    <s v="CLECO Evangeline"/>
    <x v="9"/>
    <s v="Coughlin"/>
    <n v="420"/>
    <x v="0"/>
    <x v="0"/>
    <x v="0"/>
    <x v="0"/>
    <s v="St Landry"/>
    <s v="LA"/>
    <x v="0"/>
    <x v="16"/>
    <x v="0"/>
    <x v="0"/>
    <x v="21"/>
    <s v="PMW"/>
    <x v="1"/>
    <x v="1"/>
  </r>
  <r>
    <s v="Dynegy"/>
    <x v="9"/>
    <s v="Calcasieu Generation Project"/>
    <n v="175"/>
    <x v="0"/>
    <x v="0"/>
    <x v="0"/>
    <x v="0"/>
    <s v="Lake Charles"/>
    <s v="LA"/>
    <x v="0"/>
    <x v="7"/>
    <x v="0"/>
    <x v="0"/>
    <x v="22"/>
    <s v="PRNewswire"/>
    <x v="1"/>
    <x v="1"/>
  </r>
  <r>
    <s v="KCP&amp;L"/>
    <x v="9"/>
    <s v="Hawthorn CTs + Repower"/>
    <n v="254"/>
    <x v="8"/>
    <x v="0"/>
    <x v="0"/>
    <x v="0"/>
    <s v="Hawthorn"/>
    <s v="MO"/>
    <x v="0"/>
    <x v="0"/>
    <x v="1"/>
    <x v="0"/>
    <x v="23"/>
    <s v="KCPL Website"/>
    <x v="1"/>
    <x v="1"/>
  </r>
  <r>
    <s v="Entergy "/>
    <x v="9"/>
    <s v="Restart Mothballed"/>
    <n v="710"/>
    <x v="0"/>
    <x v="0"/>
    <x v="0"/>
    <x v="0"/>
    <m/>
    <m/>
    <x v="3"/>
    <x v="0"/>
    <x v="1"/>
    <x v="0"/>
    <x v="22"/>
    <m/>
    <x v="1"/>
    <x v="1"/>
  </r>
  <r>
    <s v="Associated Elec Coop"/>
    <x v="9"/>
    <s v="Chouteau"/>
    <n v="530"/>
    <x v="0"/>
    <x v="0"/>
    <x v="12"/>
    <x v="0"/>
    <s v="Mayes/Rogers Cty"/>
    <s v="OK"/>
    <x v="1"/>
    <x v="29"/>
    <x v="1"/>
    <x v="0"/>
    <x v="24"/>
    <s v="MW Daily"/>
    <x v="1"/>
    <x v="1"/>
  </r>
  <r>
    <s v="Nelson Ind Steam Co"/>
    <x v="9"/>
    <s v="RS Nelson"/>
    <n v="150"/>
    <x v="2"/>
    <x v="0"/>
    <x v="3"/>
    <x v="1"/>
    <m/>
    <s v="LA"/>
    <x v="1"/>
    <x v="0"/>
    <x v="3"/>
    <x v="0"/>
    <x v="2"/>
    <s v="UDI"/>
    <x v="1"/>
    <x v="1"/>
  </r>
  <r>
    <s v="Associated Elec Coop"/>
    <x v="9"/>
    <s v="Essex"/>
    <n v="100"/>
    <x v="1"/>
    <x v="0"/>
    <x v="4"/>
    <x v="1"/>
    <s v="Stoddard"/>
    <s v="MO"/>
    <x v="3"/>
    <x v="0"/>
    <x v="2"/>
    <x v="0"/>
    <x v="2"/>
    <m/>
    <x v="1"/>
    <x v="1"/>
  </r>
  <r>
    <s v="Associated Elec Coop"/>
    <x v="9"/>
    <s v="St Francis"/>
    <n v="250"/>
    <x v="8"/>
    <x v="0"/>
    <x v="4"/>
    <x v="1"/>
    <s v="St Francis"/>
    <s v="MO"/>
    <x v="3"/>
    <x v="0"/>
    <x v="2"/>
    <x v="0"/>
    <x v="2"/>
    <m/>
    <x v="1"/>
    <x v="1"/>
  </r>
  <r>
    <s v="Colorado Springs Utilities"/>
    <x v="9"/>
    <s v="Ray Nixon"/>
    <n v="70"/>
    <x v="0"/>
    <x v="0"/>
    <x v="4"/>
    <x v="1"/>
    <s v="Colorado Springs"/>
    <s v="CO"/>
    <x v="3"/>
    <x v="0"/>
    <x v="2"/>
    <x v="0"/>
    <x v="2"/>
    <m/>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Data" showItems="0" showMultipleLabel="0" showMemberPropertyTips="0" useAutoFormatting="1" itemPrintTitles="1" indent="0" compact="0" compactData="0" gridDropZones="1">
  <location ref="B3:N18" firstHeaderRow="1" firstDataRow="2" firstDataCol="2"/>
  <pivotFields count="18">
    <pivotField compact="0" outline="0" subtotalTop="0" showAll="0" includeNewItemsInFilter="1"/>
    <pivotField axis="axisCol" compact="0" outline="0" subtotalTop="0" showAll="0" includeNewItemsInFilter="1">
      <items count="11">
        <item x="0"/>
        <item x="1"/>
        <item x="2"/>
        <item x="3"/>
        <item x="4"/>
        <item x="5"/>
        <item x="6"/>
        <item x="7"/>
        <item x="8"/>
        <item x="9"/>
        <item t="default"/>
      </items>
    </pivotField>
    <pivotField compact="0" outline="0" subtotalTop="0" showAll="0" includeNewItemsInFilter="1"/>
    <pivotField dataField="1" compact="0" outline="0" subtotalTop="0" showAll="0" includeNewItemsInFilter="1"/>
    <pivotField compact="0" outline="0" subtotalTop="0" showAll="0" includeNewItemsInFilter="1"/>
    <pivotField axis="axisRow" compact="0" outline="0" subtotalTop="0" showAll="0" includeNewItemsInFilter="1">
      <items count="9">
        <item x="4"/>
        <item x="2"/>
        <item x="0"/>
        <item x="7"/>
        <item x="6"/>
        <item x="3"/>
        <item x="5"/>
        <item x="1"/>
        <item t="default"/>
      </items>
    </pivotField>
    <pivotField compact="0" outline="0" subtotalTop="0" showAll="0" includeNewItemsInFilter="1"/>
    <pivotField axis="axisRow" compact="0" outline="0" subtotalTop="0" showAll="0" includeNewItemsInFilter="1">
      <items count="3">
        <item x="1"/>
        <ite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2">
    <field x="7"/>
    <field x="5"/>
  </rowFields>
  <rowItems count="14">
    <i>
      <x/>
      <x/>
    </i>
    <i r="1">
      <x v="1"/>
    </i>
    <i r="1">
      <x v="2"/>
    </i>
    <i r="1">
      <x v="3"/>
    </i>
    <i r="1">
      <x v="4"/>
    </i>
    <i r="1">
      <x v="5"/>
    </i>
    <i r="1">
      <x v="6"/>
    </i>
    <i r="1">
      <x v="7"/>
    </i>
    <i t="default">
      <x/>
    </i>
    <i>
      <x v="1"/>
      <x v="2"/>
    </i>
    <i r="1">
      <x v="3"/>
    </i>
    <i r="1">
      <x v="7"/>
    </i>
    <i t="default">
      <x v="1"/>
    </i>
    <i t="grand">
      <x/>
    </i>
  </rowItems>
  <colFields count="1">
    <field x="1"/>
  </colFields>
  <colItems count="11">
    <i>
      <x/>
    </i>
    <i>
      <x v="1"/>
    </i>
    <i>
      <x v="2"/>
    </i>
    <i>
      <x v="3"/>
    </i>
    <i>
      <x v="4"/>
    </i>
    <i>
      <x v="5"/>
    </i>
    <i>
      <x v="6"/>
    </i>
    <i>
      <x v="7"/>
    </i>
    <i>
      <x v="8"/>
    </i>
    <i>
      <x v="9"/>
    </i>
    <i t="grand">
      <x/>
    </i>
  </colItems>
  <dataFields count="1">
    <dataField name="Sum of MW" fld="3" baseField="0" baseItem="0"/>
  </dataFields>
  <formats count="12">
    <format dxfId="11">
      <pivotArea dataOnly="0" labelOnly="1" outline="0" fieldPosition="0">
        <references count="1">
          <reference field="1" count="0"/>
        </references>
      </pivotArea>
    </format>
    <format dxfId="10">
      <pivotArea dataOnly="0" labelOnly="1" outline="0" fieldPosition="0">
        <references count="1">
          <reference field="5" count="0"/>
        </references>
      </pivotArea>
    </format>
    <format dxfId="9">
      <pivotArea dataOnly="0" grandRow="1" outline="0" fieldPosition="0"/>
    </format>
    <format dxfId="8">
      <pivotArea grandRow="1" outline="0" fieldPosition="0"/>
    </format>
    <format dxfId="7">
      <pivotArea dataOnly="0" grandRow="1" outline="0" axis="axisRow" fieldPosition="0"/>
    </format>
    <format dxfId="6">
      <pivotArea dataOnly="0" grandRow="1" outline="0" fieldPosition="0"/>
    </format>
    <format dxfId="5">
      <pivotArea dataOnly="0" grandCol="1" outline="0" fieldPosition="0"/>
    </format>
    <format dxfId="4">
      <pivotArea dataOnly="0" grandCol="1" outline="0" fieldPosition="0"/>
    </format>
    <format dxfId="3">
      <pivotArea outline="0" fieldPosition="0">
        <references count="2">
          <reference field="1" count="0" selected="0"/>
          <reference field="5" count="0" selected="0"/>
        </references>
      </pivotArea>
    </format>
    <format dxfId="2">
      <pivotArea dataOnly="0" outline="0" fieldPosition="0">
        <references count="1">
          <reference field="7" count="0" defaultSubtotal="1" sumSubtotal="1" countASubtotal="1" avgSubtotal="1" maxSubtotal="1" minSubtotal="1" productSubtotal="1" countSubtotal="1" stdDevSubtotal="1" stdDevPSubtotal="1" varSubtotal="1" varPSubtotal="1"/>
        </references>
      </pivotArea>
    </format>
    <format dxfId="1">
      <pivotArea dataOnly="0" outline="0" fieldPosition="0">
        <references count="1">
          <reference field="7" count="0" defaultSubtotal="1" sumSubtotal="1" countASubtotal="1" avgSubtotal="1" maxSubtotal="1" minSubtotal="1" productSubtotal="1" countSubtotal="1" stdDevSubtotal="1" stdDevPSubtotal="1" varSubtotal="1" varPSubtotal="1"/>
        </references>
      </pivotArea>
    </format>
    <format dxfId="0">
      <pivotArea dataOnly="0" outline="0" fieldPosition="0">
        <references count="1">
          <reference field="1" count="0"/>
        </references>
      </pivotArea>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www.usgen.com/fact/athens/athens.htm" TargetMode="External"/><Relationship Id="rId2" Type="http://schemas.openxmlformats.org/officeDocument/2006/relationships/hyperlink" Target="http://www.usgen.com/annual97/AR_development.html" TargetMode="External"/><Relationship Id="rId1" Type="http://schemas.openxmlformats.org/officeDocument/2006/relationships/hyperlink" Target="http://www.puc.state.oh.us/pubrel/opsb/98-1603.html"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www.usgen.com/annual97/AR_development.html" TargetMode="External"/><Relationship Id="rId2" Type="http://schemas.openxmlformats.org/officeDocument/2006/relationships/hyperlink" Target="http://www.puc.state.oh.us/pubrel/opsb/98-1603.html" TargetMode="External"/><Relationship Id="rId1" Type="http://schemas.openxmlformats.org/officeDocument/2006/relationships/hyperlink" Target="http://www.oleanderpower.com/information.html" TargetMode="External"/><Relationship Id="rId6" Type="http://schemas.openxmlformats.org/officeDocument/2006/relationships/printerSettings" Target="../printerSettings/printerSettings3.bin"/><Relationship Id="rId5" Type="http://schemas.openxmlformats.org/officeDocument/2006/relationships/hyperlink" Target="http://www.puc.state.oh.us/pubrel/opsb/98-1603.html" TargetMode="External"/><Relationship Id="rId4" Type="http://schemas.openxmlformats.org/officeDocument/2006/relationships/hyperlink" Target="http://www.usgen.com/fact/athens/athen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13"/>
  <sheetViews>
    <sheetView workbookViewId="0">
      <selection activeCell="D7" sqref="D7"/>
    </sheetView>
  </sheetViews>
  <sheetFormatPr defaultRowHeight="12.75" x14ac:dyDescent="0.2"/>
  <sheetData>
    <row r="4" spans="2:4" x14ac:dyDescent="0.2">
      <c r="C4">
        <v>1999</v>
      </c>
      <c r="D4">
        <v>2000</v>
      </c>
    </row>
    <row r="5" spans="2:4" x14ac:dyDescent="0.2">
      <c r="B5" t="s">
        <v>346</v>
      </c>
      <c r="C5">
        <f>SUM('Rogers Info'!C130:C132)+'Rogers Info'!C134</f>
        <v>648.5</v>
      </c>
      <c r="D5">
        <f>'Rogers Info'!C133</f>
        <v>100</v>
      </c>
    </row>
    <row r="6" spans="2:4" x14ac:dyDescent="0.2">
      <c r="B6" t="s">
        <v>260</v>
      </c>
      <c r="C6">
        <f>'Rogers Info'!C100+'Rogers Info'!C104+'Rogers Info'!C105+'Rogers Info'!C107+'Rogers Info'!C108+'Rogers Info'!C110+'Rogers Info'!C112+SUM('Rogers Info'!C114:C123)</f>
        <v>2215</v>
      </c>
      <c r="D6">
        <f>'Rogers Info'!C97+'Rogers Info'!C98+'Rogers Info'!C99+'Rogers Info'!C101+'Rogers Info'!C102+'Rogers Info'!C103+'Rogers Info'!C106+'Rogers Info'!C109+'Rogers Info'!C111+'Rogers Info'!C113</f>
        <v>2201</v>
      </c>
    </row>
    <row r="7" spans="2:4" x14ac:dyDescent="0.2">
      <c r="B7" t="s">
        <v>0</v>
      </c>
      <c r="C7">
        <f>SUM('Rogers Info'!C18:C42)</f>
        <v>2049.625</v>
      </c>
    </row>
    <row r="8" spans="2:4" x14ac:dyDescent="0.2">
      <c r="B8" t="s">
        <v>398</v>
      </c>
    </row>
    <row r="9" spans="2:4" x14ac:dyDescent="0.2">
      <c r="B9" t="s">
        <v>238</v>
      </c>
    </row>
    <row r="10" spans="2:4" x14ac:dyDescent="0.2">
      <c r="B10" t="s">
        <v>404</v>
      </c>
    </row>
    <row r="11" spans="2:4" x14ac:dyDescent="0.2">
      <c r="B11" t="s">
        <v>461</v>
      </c>
    </row>
    <row r="12" spans="2:4" x14ac:dyDescent="0.2">
      <c r="B12" t="s">
        <v>153</v>
      </c>
    </row>
    <row r="13" spans="2:4" x14ac:dyDescent="0.2">
      <c r="B13" t="s">
        <v>220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N18"/>
  <sheetViews>
    <sheetView tabSelected="1" workbookViewId="0">
      <selection activeCell="D24" sqref="D24"/>
    </sheetView>
  </sheetViews>
  <sheetFormatPr defaultRowHeight="12.75" x14ac:dyDescent="0.2"/>
  <cols>
    <col min="2" max="2" width="10.85546875" bestFit="1" customWidth="1"/>
    <col min="3" max="3" width="5.42578125" customWidth="1"/>
    <col min="4" max="8" width="9" bestFit="1" customWidth="1"/>
    <col min="9" max="9" width="9" customWidth="1"/>
    <col min="10" max="12" width="9" bestFit="1" customWidth="1"/>
    <col min="13" max="13" width="9" customWidth="1"/>
    <col min="14" max="14" width="11.7109375" bestFit="1" customWidth="1"/>
  </cols>
  <sheetData>
    <row r="3" spans="2:14" x14ac:dyDescent="0.2">
      <c r="B3" s="103" t="s">
        <v>502</v>
      </c>
      <c r="C3" s="81"/>
      <c r="D3" s="80" t="s">
        <v>500</v>
      </c>
      <c r="E3" s="81"/>
      <c r="F3" s="81"/>
      <c r="G3" s="81"/>
      <c r="H3" s="81"/>
      <c r="I3" s="81"/>
      <c r="J3" s="81"/>
      <c r="K3" s="81"/>
      <c r="L3" s="81"/>
      <c r="M3" s="81"/>
      <c r="N3" s="82"/>
    </row>
    <row r="4" spans="2:14" x14ac:dyDescent="0.2">
      <c r="B4" s="80" t="s">
        <v>8</v>
      </c>
      <c r="C4" s="80" t="s">
        <v>6</v>
      </c>
      <c r="D4" s="97" t="s">
        <v>0</v>
      </c>
      <c r="E4" s="97" t="s">
        <v>153</v>
      </c>
      <c r="F4" s="97" t="s">
        <v>220</v>
      </c>
      <c r="G4" s="97" t="s">
        <v>238</v>
      </c>
      <c r="H4" s="97" t="s">
        <v>260</v>
      </c>
      <c r="I4" s="97" t="s">
        <v>346</v>
      </c>
      <c r="J4" s="97" t="s">
        <v>365</v>
      </c>
      <c r="K4" s="97" t="s">
        <v>398</v>
      </c>
      <c r="L4" s="97" t="s">
        <v>404</v>
      </c>
      <c r="M4" s="97" t="s">
        <v>461</v>
      </c>
      <c r="N4" s="89" t="s">
        <v>503</v>
      </c>
    </row>
    <row r="5" spans="2:14" x14ac:dyDescent="0.2">
      <c r="B5" s="83">
        <v>1999</v>
      </c>
      <c r="C5" s="84" t="s">
        <v>141</v>
      </c>
      <c r="D5" s="98">
        <v>182</v>
      </c>
      <c r="E5" s="98"/>
      <c r="F5" s="98"/>
      <c r="G5" s="98"/>
      <c r="H5" s="98"/>
      <c r="I5" s="98"/>
      <c r="J5" s="98"/>
      <c r="K5" s="98"/>
      <c r="L5" s="98"/>
      <c r="M5" s="98"/>
      <c r="N5" s="89">
        <v>182</v>
      </c>
    </row>
    <row r="6" spans="2:14" x14ac:dyDescent="0.2">
      <c r="B6" s="91"/>
      <c r="C6" s="85" t="s">
        <v>108</v>
      </c>
      <c r="D6" s="99">
        <v>39</v>
      </c>
      <c r="E6" s="99"/>
      <c r="F6" s="99"/>
      <c r="G6" s="99"/>
      <c r="H6" s="99"/>
      <c r="I6" s="99"/>
      <c r="J6" s="99"/>
      <c r="K6" s="99"/>
      <c r="L6" s="99"/>
      <c r="M6" s="99"/>
      <c r="N6" s="90">
        <v>39</v>
      </c>
    </row>
    <row r="7" spans="2:14" x14ac:dyDescent="0.2">
      <c r="B7" s="91"/>
      <c r="C7" s="85" t="s">
        <v>26</v>
      </c>
      <c r="D7" s="99">
        <v>1612.625</v>
      </c>
      <c r="E7" s="99">
        <v>1567</v>
      </c>
      <c r="F7" s="99">
        <v>249</v>
      </c>
      <c r="G7" s="99"/>
      <c r="H7" s="99">
        <v>1969</v>
      </c>
      <c r="I7" s="99">
        <v>210</v>
      </c>
      <c r="J7" s="99">
        <v>435</v>
      </c>
      <c r="K7" s="99"/>
      <c r="L7" s="99">
        <v>2232</v>
      </c>
      <c r="M7" s="99">
        <v>570</v>
      </c>
      <c r="N7" s="90">
        <v>8844.625</v>
      </c>
    </row>
    <row r="8" spans="2:14" x14ac:dyDescent="0.2">
      <c r="B8" s="91"/>
      <c r="C8" s="85" t="s">
        <v>254</v>
      </c>
      <c r="D8" s="99"/>
      <c r="E8" s="99"/>
      <c r="F8" s="99"/>
      <c r="G8" s="99"/>
      <c r="H8" s="99">
        <v>235</v>
      </c>
      <c r="I8" s="99"/>
      <c r="J8" s="99"/>
      <c r="K8" s="99"/>
      <c r="L8" s="99"/>
      <c r="M8" s="99"/>
      <c r="N8" s="90">
        <v>235</v>
      </c>
    </row>
    <row r="9" spans="2:14" x14ac:dyDescent="0.2">
      <c r="B9" s="91"/>
      <c r="C9" s="85" t="s">
        <v>241</v>
      </c>
      <c r="D9" s="99"/>
      <c r="E9" s="99"/>
      <c r="F9" s="99"/>
      <c r="G9" s="99">
        <v>360</v>
      </c>
      <c r="H9" s="99"/>
      <c r="I9" s="99"/>
      <c r="J9" s="99"/>
      <c r="K9" s="99"/>
      <c r="L9" s="99"/>
      <c r="M9" s="99"/>
      <c r="N9" s="90">
        <v>360</v>
      </c>
    </row>
    <row r="10" spans="2:14" x14ac:dyDescent="0.2">
      <c r="B10" s="91"/>
      <c r="C10" s="85" t="s">
        <v>117</v>
      </c>
      <c r="D10" s="99">
        <v>122</v>
      </c>
      <c r="E10" s="99"/>
      <c r="F10" s="99"/>
      <c r="G10" s="99"/>
      <c r="H10" s="99"/>
      <c r="I10" s="99"/>
      <c r="J10" s="99"/>
      <c r="K10" s="99"/>
      <c r="L10" s="99"/>
      <c r="M10" s="99"/>
      <c r="N10" s="90">
        <v>122</v>
      </c>
    </row>
    <row r="11" spans="2:14" x14ac:dyDescent="0.2">
      <c r="B11" s="91"/>
      <c r="C11" s="85" t="s">
        <v>162</v>
      </c>
      <c r="D11" s="99"/>
      <c r="E11" s="99">
        <v>75</v>
      </c>
      <c r="F11" s="99"/>
      <c r="G11" s="99"/>
      <c r="H11" s="99">
        <v>11</v>
      </c>
      <c r="I11" s="99">
        <v>438.5</v>
      </c>
      <c r="J11" s="99"/>
      <c r="K11" s="99"/>
      <c r="L11" s="99"/>
      <c r="M11" s="99"/>
      <c r="N11" s="90">
        <v>524.5</v>
      </c>
    </row>
    <row r="12" spans="2:14" x14ac:dyDescent="0.2">
      <c r="B12" s="92"/>
      <c r="C12" s="85" t="s">
        <v>77</v>
      </c>
      <c r="D12" s="100">
        <v>94</v>
      </c>
      <c r="E12" s="100"/>
      <c r="F12" s="100"/>
      <c r="G12" s="100"/>
      <c r="H12" s="100"/>
      <c r="I12" s="100"/>
      <c r="J12" s="100"/>
      <c r="K12" s="100"/>
      <c r="L12" s="100"/>
      <c r="M12" s="100"/>
      <c r="N12" s="96">
        <v>94</v>
      </c>
    </row>
    <row r="13" spans="2:14" x14ac:dyDescent="0.2">
      <c r="B13" s="93" t="s">
        <v>504</v>
      </c>
      <c r="C13" s="94"/>
      <c r="D13" s="101">
        <v>2049.625</v>
      </c>
      <c r="E13" s="101">
        <v>1642</v>
      </c>
      <c r="F13" s="101">
        <v>249</v>
      </c>
      <c r="G13" s="101">
        <v>360</v>
      </c>
      <c r="H13" s="101">
        <v>2215</v>
      </c>
      <c r="I13" s="101">
        <v>648.5</v>
      </c>
      <c r="J13" s="101">
        <v>435</v>
      </c>
      <c r="K13" s="101"/>
      <c r="L13" s="101">
        <v>2232</v>
      </c>
      <c r="M13" s="101">
        <v>570</v>
      </c>
      <c r="N13" s="95">
        <v>10401.125</v>
      </c>
    </row>
    <row r="14" spans="2:14" x14ac:dyDescent="0.2">
      <c r="B14" s="83">
        <v>2000</v>
      </c>
      <c r="C14" s="84" t="s">
        <v>26</v>
      </c>
      <c r="D14" s="98">
        <v>3434</v>
      </c>
      <c r="E14" s="98">
        <v>3694</v>
      </c>
      <c r="F14" s="98">
        <v>305</v>
      </c>
      <c r="G14" s="98">
        <v>289</v>
      </c>
      <c r="H14" s="98">
        <v>2186</v>
      </c>
      <c r="I14" s="98">
        <v>100</v>
      </c>
      <c r="J14" s="98">
        <v>1934</v>
      </c>
      <c r="K14" s="98">
        <v>250</v>
      </c>
      <c r="L14" s="98">
        <v>4499</v>
      </c>
      <c r="M14" s="98">
        <v>2239</v>
      </c>
      <c r="N14" s="89">
        <v>18930</v>
      </c>
    </row>
    <row r="15" spans="2:14" x14ac:dyDescent="0.2">
      <c r="B15" s="91"/>
      <c r="C15" s="85" t="s">
        <v>254</v>
      </c>
      <c r="D15" s="99"/>
      <c r="E15" s="99"/>
      <c r="F15" s="99"/>
      <c r="G15" s="99">
        <v>135</v>
      </c>
      <c r="H15" s="99"/>
      <c r="I15" s="99"/>
      <c r="J15" s="99"/>
      <c r="K15" s="99"/>
      <c r="L15" s="99"/>
      <c r="M15" s="99"/>
      <c r="N15" s="90">
        <v>135</v>
      </c>
    </row>
    <row r="16" spans="2:14" x14ac:dyDescent="0.2">
      <c r="B16" s="92"/>
      <c r="C16" s="85" t="s">
        <v>77</v>
      </c>
      <c r="D16" s="99">
        <v>35</v>
      </c>
      <c r="E16" s="99"/>
      <c r="F16" s="99"/>
      <c r="G16" s="99"/>
      <c r="H16" s="99">
        <v>15</v>
      </c>
      <c r="I16" s="99"/>
      <c r="J16" s="99"/>
      <c r="K16" s="99"/>
      <c r="L16" s="99"/>
      <c r="M16" s="99"/>
      <c r="N16" s="90">
        <v>50</v>
      </c>
    </row>
    <row r="17" spans="2:14" x14ac:dyDescent="0.2">
      <c r="B17" s="93" t="s">
        <v>505</v>
      </c>
      <c r="C17" s="94"/>
      <c r="D17" s="101">
        <v>3469</v>
      </c>
      <c r="E17" s="101">
        <v>3694</v>
      </c>
      <c r="F17" s="101">
        <v>305</v>
      </c>
      <c r="G17" s="101">
        <v>424</v>
      </c>
      <c r="H17" s="101">
        <v>2201</v>
      </c>
      <c r="I17" s="101">
        <v>100</v>
      </c>
      <c r="J17" s="101">
        <v>1934</v>
      </c>
      <c r="K17" s="101">
        <v>250</v>
      </c>
      <c r="L17" s="101">
        <v>4499</v>
      </c>
      <c r="M17" s="101">
        <v>2239</v>
      </c>
      <c r="N17" s="95">
        <v>19115</v>
      </c>
    </row>
    <row r="18" spans="2:14" x14ac:dyDescent="0.2">
      <c r="B18" s="86" t="s">
        <v>503</v>
      </c>
      <c r="C18" s="87"/>
      <c r="D18" s="102">
        <v>5518.625</v>
      </c>
      <c r="E18" s="102">
        <v>5336</v>
      </c>
      <c r="F18" s="102">
        <v>554</v>
      </c>
      <c r="G18" s="102">
        <v>784</v>
      </c>
      <c r="H18" s="102">
        <v>4416</v>
      </c>
      <c r="I18" s="102">
        <v>748.5</v>
      </c>
      <c r="J18" s="102">
        <v>2369</v>
      </c>
      <c r="K18" s="102">
        <v>250</v>
      </c>
      <c r="L18" s="102">
        <v>6731</v>
      </c>
      <c r="M18" s="102">
        <v>2809</v>
      </c>
      <c r="N18" s="88">
        <v>29516.125</v>
      </c>
    </row>
  </sheetData>
  <printOptions horizontalCentered="1" verticalCentered="1"/>
  <pageMargins left="0.75" right="0.75" top="1" bottom="1" header="0.5" footer="0.5"/>
  <pageSetup orientation="landscape" r:id="rId2"/>
  <headerFooter alignWithMargins="0">
    <oddHeader>&amp;C&amp;"Times New Roman,Bold"Generation Analysis</oddHeader>
    <oddFooter>&amp;L&amp;D; &amp;T&amp;R&amp;F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2"/>
  <sheetViews>
    <sheetView workbookViewId="0">
      <selection activeCell="F59" sqref="F59"/>
    </sheetView>
  </sheetViews>
  <sheetFormatPr defaultRowHeight="12.75" x14ac:dyDescent="0.2"/>
  <cols>
    <col min="1" max="1" width="24.5703125" bestFit="1" customWidth="1"/>
    <col min="3" max="3" width="25.140625" bestFit="1" customWidth="1"/>
    <col min="9" max="9" width="17.85546875" bestFit="1" customWidth="1"/>
    <col min="12" max="12" width="10.140625" bestFit="1" customWidth="1"/>
    <col min="17" max="17" width="13.28515625" bestFit="1" customWidth="1"/>
    <col min="19" max="20" width="8.140625" bestFit="1" customWidth="1"/>
    <col min="21" max="21" width="221.5703125" bestFit="1" customWidth="1"/>
  </cols>
  <sheetData>
    <row r="1" spans="1:21" x14ac:dyDescent="0.2">
      <c r="A1" s="1"/>
      <c r="B1" s="1"/>
    </row>
    <row r="2" spans="1:21" x14ac:dyDescent="0.2">
      <c r="A2" s="2" t="s">
        <v>2</v>
      </c>
      <c r="B2" s="2" t="s">
        <v>500</v>
      </c>
      <c r="C2" s="2" t="s">
        <v>3</v>
      </c>
      <c r="D2" s="3" t="s">
        <v>4</v>
      </c>
      <c r="E2" s="4" t="s">
        <v>5</v>
      </c>
      <c r="F2" s="2" t="s">
        <v>6</v>
      </c>
      <c r="G2" s="2" t="s">
        <v>7</v>
      </c>
      <c r="H2" s="2" t="s">
        <v>8</v>
      </c>
      <c r="I2" s="2" t="s">
        <v>9</v>
      </c>
      <c r="J2" s="2" t="s">
        <v>10</v>
      </c>
      <c r="K2" s="2" t="s">
        <v>12</v>
      </c>
      <c r="L2" s="2" t="s">
        <v>13</v>
      </c>
      <c r="M2" s="2" t="s">
        <v>14</v>
      </c>
      <c r="N2" s="2" t="s">
        <v>15</v>
      </c>
      <c r="O2" s="2" t="s">
        <v>16</v>
      </c>
      <c r="P2" s="2" t="s">
        <v>17</v>
      </c>
      <c r="Q2" s="2" t="s">
        <v>18</v>
      </c>
      <c r="R2" s="2" t="s">
        <v>19</v>
      </c>
      <c r="S2" s="5" t="s">
        <v>20</v>
      </c>
      <c r="T2" s="5" t="s">
        <v>21</v>
      </c>
      <c r="U2" s="2" t="s">
        <v>22</v>
      </c>
    </row>
    <row r="3" spans="1:21" x14ac:dyDescent="0.2">
      <c r="A3" s="6" t="s">
        <v>23</v>
      </c>
      <c r="B3" s="6" t="s">
        <v>0</v>
      </c>
      <c r="C3" s="6" t="s">
        <v>24</v>
      </c>
      <c r="D3" s="7">
        <v>400</v>
      </c>
      <c r="E3" s="8" t="s">
        <v>25</v>
      </c>
      <c r="F3" s="6" t="s">
        <v>26</v>
      </c>
      <c r="G3" s="6">
        <v>6</v>
      </c>
      <c r="H3" s="6">
        <v>2000</v>
      </c>
      <c r="I3" s="6" t="s">
        <v>27</v>
      </c>
      <c r="J3" s="6" t="s">
        <v>28</v>
      </c>
      <c r="K3" s="6" t="s">
        <v>29</v>
      </c>
      <c r="L3" s="6"/>
      <c r="M3" s="6" t="s">
        <v>30</v>
      </c>
      <c r="N3" s="6"/>
      <c r="O3" s="6" t="s">
        <v>31</v>
      </c>
      <c r="P3" s="6" t="s">
        <v>32</v>
      </c>
      <c r="Q3" s="9" t="s">
        <v>33</v>
      </c>
      <c r="R3" s="6" t="s">
        <v>34</v>
      </c>
      <c r="S3" s="10">
        <v>36180</v>
      </c>
      <c r="T3" s="10">
        <v>36381</v>
      </c>
      <c r="U3" s="6" t="s">
        <v>35</v>
      </c>
    </row>
    <row r="4" spans="1:21" x14ac:dyDescent="0.2">
      <c r="A4" s="6" t="s">
        <v>36</v>
      </c>
      <c r="B4" s="6" t="s">
        <v>0</v>
      </c>
      <c r="C4" s="6" t="s">
        <v>37</v>
      </c>
      <c r="D4" s="7">
        <v>135</v>
      </c>
      <c r="E4" s="8" t="s">
        <v>25</v>
      </c>
      <c r="F4" s="6" t="s">
        <v>26</v>
      </c>
      <c r="G4" s="6">
        <v>6</v>
      </c>
      <c r="H4" s="6">
        <v>2000</v>
      </c>
      <c r="I4" s="6" t="s">
        <v>38</v>
      </c>
      <c r="J4" s="6" t="s">
        <v>28</v>
      </c>
      <c r="K4" s="6" t="s">
        <v>29</v>
      </c>
      <c r="L4" s="6">
        <v>64</v>
      </c>
      <c r="M4" s="6" t="s">
        <v>39</v>
      </c>
      <c r="N4" s="6"/>
      <c r="O4" s="6" t="s">
        <v>36</v>
      </c>
      <c r="P4" s="6"/>
      <c r="Q4" s="9"/>
      <c r="R4" s="6"/>
      <c r="S4" s="10">
        <v>36420</v>
      </c>
      <c r="T4" s="10">
        <v>36430</v>
      </c>
      <c r="U4" s="6" t="s">
        <v>40</v>
      </c>
    </row>
    <row r="5" spans="1:21" x14ac:dyDescent="0.2">
      <c r="A5" s="6" t="s">
        <v>41</v>
      </c>
      <c r="B5" s="6" t="s">
        <v>0</v>
      </c>
      <c r="C5" s="6" t="s">
        <v>42</v>
      </c>
      <c r="D5" s="7">
        <v>640</v>
      </c>
      <c r="E5" s="8" t="s">
        <v>25</v>
      </c>
      <c r="F5" s="6" t="s">
        <v>26</v>
      </c>
      <c r="G5" s="6">
        <v>6</v>
      </c>
      <c r="H5" s="6">
        <v>2000</v>
      </c>
      <c r="I5" s="6" t="s">
        <v>43</v>
      </c>
      <c r="J5" s="6" t="s">
        <v>28</v>
      </c>
      <c r="K5" s="6" t="s">
        <v>29</v>
      </c>
      <c r="L5" s="6"/>
      <c r="M5" s="6"/>
      <c r="N5" s="6"/>
      <c r="O5" s="6"/>
      <c r="P5" s="6"/>
      <c r="Q5" s="9" t="s">
        <v>44</v>
      </c>
      <c r="R5" s="6" t="s">
        <v>45</v>
      </c>
      <c r="S5" s="10">
        <v>36220</v>
      </c>
      <c r="T5" s="10">
        <v>36332</v>
      </c>
      <c r="U5" s="11" t="s">
        <v>46</v>
      </c>
    </row>
    <row r="6" spans="1:21" x14ac:dyDescent="0.2">
      <c r="A6" s="6" t="s">
        <v>47</v>
      </c>
      <c r="B6" s="6" t="s">
        <v>0</v>
      </c>
      <c r="C6" s="6" t="s">
        <v>48</v>
      </c>
      <c r="D6" s="7">
        <v>514</v>
      </c>
      <c r="E6" s="12" t="s">
        <v>25</v>
      </c>
      <c r="F6" s="6" t="s">
        <v>26</v>
      </c>
      <c r="G6" s="13">
        <v>6</v>
      </c>
      <c r="H6" s="6">
        <v>2000</v>
      </c>
      <c r="I6" s="14" t="s">
        <v>49</v>
      </c>
      <c r="J6" s="6" t="s">
        <v>28</v>
      </c>
      <c r="K6" s="6" t="s">
        <v>29</v>
      </c>
      <c r="L6" s="13"/>
      <c r="M6" s="6" t="s">
        <v>30</v>
      </c>
      <c r="N6" s="15"/>
      <c r="O6" s="6"/>
      <c r="P6" s="6"/>
      <c r="Q6" s="16"/>
      <c r="R6" s="16"/>
      <c r="S6" s="10">
        <v>36185</v>
      </c>
      <c r="T6" s="17">
        <v>36369</v>
      </c>
      <c r="U6" s="10" t="s">
        <v>50</v>
      </c>
    </row>
    <row r="7" spans="1:21" x14ac:dyDescent="0.2">
      <c r="A7" s="6" t="s">
        <v>51</v>
      </c>
      <c r="B7" s="6" t="s">
        <v>0</v>
      </c>
      <c r="C7" s="6" t="s">
        <v>52</v>
      </c>
      <c r="D7" s="7">
        <v>240</v>
      </c>
      <c r="E7" s="8" t="s">
        <v>53</v>
      </c>
      <c r="F7" s="6" t="s">
        <v>26</v>
      </c>
      <c r="G7" s="6">
        <v>6</v>
      </c>
      <c r="H7" s="6">
        <v>2000</v>
      </c>
      <c r="I7" s="6" t="s">
        <v>54</v>
      </c>
      <c r="J7" s="6" t="s">
        <v>28</v>
      </c>
      <c r="K7" s="6" t="s">
        <v>55</v>
      </c>
      <c r="L7" s="6">
        <v>30</v>
      </c>
      <c r="M7" s="6" t="s">
        <v>30</v>
      </c>
      <c r="N7" s="6"/>
      <c r="O7" s="6"/>
      <c r="P7" s="6"/>
      <c r="Q7" s="6"/>
      <c r="R7" s="6"/>
      <c r="S7" s="10">
        <v>36150</v>
      </c>
      <c r="T7" s="10">
        <v>36515</v>
      </c>
      <c r="U7" s="18" t="s">
        <v>56</v>
      </c>
    </row>
    <row r="8" spans="1:21" x14ac:dyDescent="0.2">
      <c r="A8" s="19" t="s">
        <v>57</v>
      </c>
      <c r="B8" s="6" t="s">
        <v>0</v>
      </c>
      <c r="C8" s="19" t="s">
        <v>58</v>
      </c>
      <c r="D8" s="20">
        <v>110</v>
      </c>
      <c r="E8" s="21" t="s">
        <v>53</v>
      </c>
      <c r="F8" s="19" t="s">
        <v>26</v>
      </c>
      <c r="G8" s="22">
        <v>6</v>
      </c>
      <c r="H8" s="19">
        <v>2000</v>
      </c>
      <c r="I8" s="23" t="s">
        <v>59</v>
      </c>
      <c r="J8" s="19" t="s">
        <v>60</v>
      </c>
      <c r="K8" s="19" t="s">
        <v>55</v>
      </c>
      <c r="L8" s="22"/>
      <c r="M8" s="19" t="s">
        <v>39</v>
      </c>
      <c r="N8" s="24"/>
      <c r="O8" s="19"/>
      <c r="P8" s="19"/>
      <c r="Q8" s="25"/>
      <c r="R8" s="25"/>
      <c r="S8" s="26">
        <v>36199</v>
      </c>
      <c r="T8" s="26">
        <v>36339</v>
      </c>
      <c r="U8" s="27" t="s">
        <v>61</v>
      </c>
    </row>
    <row r="9" spans="1:21" x14ac:dyDescent="0.2">
      <c r="A9" s="6" t="s">
        <v>62</v>
      </c>
      <c r="B9" s="6" t="s">
        <v>0</v>
      </c>
      <c r="C9" s="6" t="s">
        <v>63</v>
      </c>
      <c r="D9" s="7">
        <v>60</v>
      </c>
      <c r="E9" s="12" t="s">
        <v>64</v>
      </c>
      <c r="F9" s="6" t="s">
        <v>26</v>
      </c>
      <c r="G9" s="13">
        <v>12</v>
      </c>
      <c r="H9" s="6">
        <v>2000</v>
      </c>
      <c r="I9" s="14" t="s">
        <v>65</v>
      </c>
      <c r="J9" s="6" t="s">
        <v>66</v>
      </c>
      <c r="K9" s="6" t="s">
        <v>29</v>
      </c>
      <c r="L9" s="13"/>
      <c r="M9" s="6" t="s">
        <v>67</v>
      </c>
      <c r="N9" s="15"/>
      <c r="O9" s="6"/>
      <c r="P9" s="6" t="s">
        <v>68</v>
      </c>
      <c r="Q9" s="16"/>
      <c r="R9" s="16"/>
      <c r="S9" s="10">
        <v>36137</v>
      </c>
      <c r="T9" s="10">
        <v>36137</v>
      </c>
      <c r="U9" s="11"/>
    </row>
    <row r="10" spans="1:21" x14ac:dyDescent="0.2">
      <c r="A10" s="6" t="s">
        <v>69</v>
      </c>
      <c r="B10" s="6" t="s">
        <v>0</v>
      </c>
      <c r="C10" s="6" t="s">
        <v>70</v>
      </c>
      <c r="D10" s="7">
        <v>80</v>
      </c>
      <c r="E10" s="12"/>
      <c r="F10" s="6" t="s">
        <v>26</v>
      </c>
      <c r="G10" s="13">
        <v>6</v>
      </c>
      <c r="H10" s="6">
        <v>2000</v>
      </c>
      <c r="I10" s="13" t="s">
        <v>71</v>
      </c>
      <c r="J10" s="6" t="s">
        <v>66</v>
      </c>
      <c r="K10" s="6" t="s">
        <v>29</v>
      </c>
      <c r="L10" s="13"/>
      <c r="M10" s="6"/>
      <c r="N10" s="15"/>
      <c r="O10" s="13"/>
      <c r="P10" s="16" t="s">
        <v>72</v>
      </c>
      <c r="Q10" s="16"/>
      <c r="R10" s="16"/>
      <c r="S10" s="10">
        <v>36097</v>
      </c>
      <c r="T10" s="10">
        <v>36097</v>
      </c>
      <c r="U10" s="11" t="s">
        <v>73</v>
      </c>
    </row>
    <row r="11" spans="1:21" x14ac:dyDescent="0.2">
      <c r="A11" s="19" t="s">
        <v>74</v>
      </c>
      <c r="B11" s="6" t="s">
        <v>0</v>
      </c>
      <c r="C11" s="19" t="s">
        <v>75</v>
      </c>
      <c r="D11" s="20">
        <v>35</v>
      </c>
      <c r="E11" s="21" t="s">
        <v>76</v>
      </c>
      <c r="F11" s="19" t="s">
        <v>77</v>
      </c>
      <c r="G11" s="19">
        <v>6</v>
      </c>
      <c r="H11" s="19">
        <v>2000</v>
      </c>
      <c r="I11" s="19" t="s">
        <v>78</v>
      </c>
      <c r="J11" s="28" t="s">
        <v>79</v>
      </c>
      <c r="K11" s="28" t="s">
        <v>29</v>
      </c>
      <c r="L11" s="22"/>
      <c r="M11" s="22" t="s">
        <v>39</v>
      </c>
      <c r="N11" s="29"/>
      <c r="O11" s="13" t="s">
        <v>80</v>
      </c>
      <c r="P11" s="13" t="s">
        <v>80</v>
      </c>
      <c r="Q11" s="30"/>
      <c r="R11" s="19"/>
      <c r="S11" s="26">
        <v>36312</v>
      </c>
      <c r="T11" s="26"/>
      <c r="U11" s="19" t="s">
        <v>81</v>
      </c>
    </row>
    <row r="12" spans="1:21" x14ac:dyDescent="0.2">
      <c r="A12" s="28" t="s">
        <v>36</v>
      </c>
      <c r="B12" s="6" t="s">
        <v>0</v>
      </c>
      <c r="C12" s="28" t="s">
        <v>82</v>
      </c>
      <c r="D12" s="31">
        <v>0</v>
      </c>
      <c r="E12" s="32" t="s">
        <v>53</v>
      </c>
      <c r="F12" s="28" t="s">
        <v>26</v>
      </c>
      <c r="G12" s="28">
        <v>4</v>
      </c>
      <c r="H12" s="33">
        <v>2000</v>
      </c>
      <c r="I12" s="28"/>
      <c r="J12" s="28" t="s">
        <v>79</v>
      </c>
      <c r="K12" s="28" t="s">
        <v>29</v>
      </c>
      <c r="L12" s="28"/>
      <c r="M12" s="28"/>
      <c r="N12" s="28"/>
      <c r="O12" s="28"/>
      <c r="P12" s="34"/>
      <c r="Q12" s="34"/>
      <c r="R12" s="34"/>
      <c r="S12" s="35">
        <v>36383</v>
      </c>
      <c r="T12" s="35"/>
      <c r="U12" s="18" t="s">
        <v>83</v>
      </c>
    </row>
    <row r="13" spans="1:21" x14ac:dyDescent="0.2">
      <c r="A13" s="6" t="s">
        <v>84</v>
      </c>
      <c r="B13" s="6" t="s">
        <v>0</v>
      </c>
      <c r="C13" s="6" t="s">
        <v>85</v>
      </c>
      <c r="D13" s="7">
        <v>225</v>
      </c>
      <c r="E13" s="12" t="s">
        <v>53</v>
      </c>
      <c r="F13" s="6" t="s">
        <v>26</v>
      </c>
      <c r="G13" s="13">
        <v>6</v>
      </c>
      <c r="H13" s="6">
        <v>2000</v>
      </c>
      <c r="I13" s="14" t="s">
        <v>86</v>
      </c>
      <c r="J13" s="6" t="s">
        <v>79</v>
      </c>
      <c r="K13" s="6" t="s">
        <v>29</v>
      </c>
      <c r="L13" s="13">
        <v>80</v>
      </c>
      <c r="M13" s="6" t="s">
        <v>39</v>
      </c>
      <c r="N13" s="15"/>
      <c r="O13" s="6" t="s">
        <v>87</v>
      </c>
      <c r="P13" s="6" t="s">
        <v>88</v>
      </c>
      <c r="Q13" s="36"/>
      <c r="R13" s="36"/>
      <c r="S13" s="10">
        <v>36402</v>
      </c>
      <c r="T13" s="10"/>
      <c r="U13" s="11" t="s">
        <v>89</v>
      </c>
    </row>
    <row r="14" spans="1:21" x14ac:dyDescent="0.2">
      <c r="A14" s="6" t="s">
        <v>41</v>
      </c>
      <c r="B14" s="6" t="s">
        <v>0</v>
      </c>
      <c r="C14" s="6" t="s">
        <v>90</v>
      </c>
      <c r="D14" s="7">
        <v>640</v>
      </c>
      <c r="E14" s="12" t="s">
        <v>25</v>
      </c>
      <c r="F14" s="6" t="s">
        <v>26</v>
      </c>
      <c r="G14" s="13">
        <v>6</v>
      </c>
      <c r="H14" s="6">
        <v>2000</v>
      </c>
      <c r="I14" s="14" t="s">
        <v>91</v>
      </c>
      <c r="J14" s="6" t="s">
        <v>79</v>
      </c>
      <c r="K14" s="6" t="s">
        <v>55</v>
      </c>
      <c r="L14" s="13">
        <v>200</v>
      </c>
      <c r="M14" s="6" t="s">
        <v>30</v>
      </c>
      <c r="N14" s="15"/>
      <c r="O14" s="6"/>
      <c r="P14" s="37" t="s">
        <v>92</v>
      </c>
      <c r="Q14" s="36"/>
      <c r="R14" s="36"/>
      <c r="S14" s="10">
        <v>36136</v>
      </c>
      <c r="T14" s="10">
        <v>365061</v>
      </c>
      <c r="U14" t="s">
        <v>93</v>
      </c>
    </row>
    <row r="15" spans="1:21" x14ac:dyDescent="0.2">
      <c r="A15" s="38" t="s">
        <v>94</v>
      </c>
      <c r="B15" s="6" t="s">
        <v>0</v>
      </c>
      <c r="C15" s="38" t="s">
        <v>95</v>
      </c>
      <c r="D15" s="31">
        <v>390</v>
      </c>
      <c r="E15" s="39" t="s">
        <v>53</v>
      </c>
      <c r="F15" s="28" t="s">
        <v>26</v>
      </c>
      <c r="G15" s="28">
        <v>6</v>
      </c>
      <c r="H15" s="33">
        <v>2000</v>
      </c>
      <c r="I15" s="38" t="s">
        <v>96</v>
      </c>
      <c r="J15" s="28" t="s">
        <v>79</v>
      </c>
      <c r="K15" s="28" t="s">
        <v>29</v>
      </c>
      <c r="L15" s="28">
        <v>75</v>
      </c>
      <c r="M15" s="28"/>
      <c r="N15" s="28"/>
      <c r="O15" s="28" t="s">
        <v>97</v>
      </c>
      <c r="P15" s="40" t="s">
        <v>98</v>
      </c>
      <c r="Q15" s="18"/>
      <c r="R15" s="18"/>
      <c r="S15" s="35"/>
      <c r="T15" s="35">
        <v>36389</v>
      </c>
      <c r="U15" s="18" t="s">
        <v>99</v>
      </c>
    </row>
    <row r="16" spans="1:21" x14ac:dyDescent="0.2">
      <c r="A16" s="41" t="s">
        <v>100</v>
      </c>
      <c r="B16" s="6" t="s">
        <v>0</v>
      </c>
      <c r="C16" s="41" t="s">
        <v>101</v>
      </c>
      <c r="D16" s="31">
        <v>88</v>
      </c>
      <c r="E16" s="42" t="s">
        <v>25</v>
      </c>
      <c r="F16" s="28" t="s">
        <v>26</v>
      </c>
      <c r="G16" s="28">
        <v>12</v>
      </c>
      <c r="H16" s="43">
        <v>1999</v>
      </c>
      <c r="I16" s="6" t="s">
        <v>102</v>
      </c>
      <c r="J16" s="28" t="s">
        <v>103</v>
      </c>
      <c r="K16" s="44" t="s">
        <v>104</v>
      </c>
      <c r="L16" s="44">
        <v>37</v>
      </c>
      <c r="M16" s="44" t="s">
        <v>39</v>
      </c>
      <c r="N16" s="44"/>
      <c r="O16" s="44" t="s">
        <v>105</v>
      </c>
      <c r="P16" s="44"/>
      <c r="Q16" s="44"/>
      <c r="R16" s="44"/>
      <c r="S16" s="45">
        <v>36290</v>
      </c>
      <c r="T16" s="45"/>
      <c r="U16" s="46" t="s">
        <v>106</v>
      </c>
    </row>
    <row r="17" spans="1:21" x14ac:dyDescent="0.2">
      <c r="A17" s="28" t="s">
        <v>107</v>
      </c>
      <c r="B17" s="6" t="s">
        <v>0</v>
      </c>
      <c r="C17" s="28" t="s">
        <v>107</v>
      </c>
      <c r="D17" s="31">
        <v>16</v>
      </c>
      <c r="E17" s="32"/>
      <c r="F17" s="28" t="s">
        <v>108</v>
      </c>
      <c r="G17" s="28">
        <v>8</v>
      </c>
      <c r="H17" s="33">
        <v>1999</v>
      </c>
      <c r="I17" s="28"/>
      <c r="J17" s="6" t="s">
        <v>109</v>
      </c>
      <c r="K17" s="6" t="s">
        <v>55</v>
      </c>
      <c r="L17" s="13">
        <v>50</v>
      </c>
      <c r="M17" s="13" t="s">
        <v>39</v>
      </c>
      <c r="N17" s="47"/>
      <c r="O17" s="13"/>
      <c r="P17" s="6" t="s">
        <v>110</v>
      </c>
      <c r="Q17" s="6" t="s">
        <v>111</v>
      </c>
      <c r="R17" s="6" t="s">
        <v>112</v>
      </c>
      <c r="S17" s="10"/>
      <c r="T17" s="10"/>
      <c r="U17" s="6" t="s">
        <v>113</v>
      </c>
    </row>
    <row r="18" spans="1:21" x14ac:dyDescent="0.2">
      <c r="A18" s="6" t="s">
        <v>114</v>
      </c>
      <c r="B18" s="6" t="s">
        <v>0</v>
      </c>
      <c r="C18" s="6" t="s">
        <v>115</v>
      </c>
      <c r="D18" s="7">
        <v>80</v>
      </c>
      <c r="E18" s="12" t="s">
        <v>116</v>
      </c>
      <c r="F18" s="6" t="s">
        <v>117</v>
      </c>
      <c r="G18" s="6">
        <v>12</v>
      </c>
      <c r="H18" s="6">
        <v>1999</v>
      </c>
      <c r="I18" s="6" t="s">
        <v>118</v>
      </c>
      <c r="J18" s="6"/>
      <c r="K18" s="6" t="s">
        <v>104</v>
      </c>
      <c r="L18" s="13"/>
      <c r="M18" s="13"/>
      <c r="N18" s="47"/>
      <c r="O18" s="13"/>
      <c r="P18" s="6" t="s">
        <v>119</v>
      </c>
      <c r="Q18" s="6"/>
      <c r="R18" s="6"/>
      <c r="S18" s="10"/>
      <c r="T18" s="10">
        <v>36333</v>
      </c>
      <c r="U18" s="18"/>
    </row>
    <row r="19" spans="1:21" x14ac:dyDescent="0.2">
      <c r="A19" s="19" t="s">
        <v>120</v>
      </c>
      <c r="B19" s="6" t="s">
        <v>0</v>
      </c>
      <c r="C19" s="19" t="s">
        <v>121</v>
      </c>
      <c r="D19" s="20">
        <v>20</v>
      </c>
      <c r="E19" s="21" t="s">
        <v>76</v>
      </c>
      <c r="F19" s="19" t="s">
        <v>77</v>
      </c>
      <c r="G19" s="19">
        <v>12</v>
      </c>
      <c r="H19" s="19">
        <v>1999</v>
      </c>
      <c r="I19" s="19" t="s">
        <v>122</v>
      </c>
      <c r="J19" s="28" t="s">
        <v>28</v>
      </c>
      <c r="K19" s="28" t="s">
        <v>104</v>
      </c>
      <c r="L19" s="28"/>
      <c r="M19" s="28"/>
      <c r="N19" s="28"/>
      <c r="O19" s="28"/>
      <c r="P19" s="34" t="s">
        <v>119</v>
      </c>
      <c r="Q19" s="34"/>
      <c r="R19" s="34"/>
      <c r="S19" s="35">
        <v>36332</v>
      </c>
      <c r="T19" s="35">
        <v>36332</v>
      </c>
      <c r="U19" s="18" t="s">
        <v>123</v>
      </c>
    </row>
    <row r="20" spans="1:21" x14ac:dyDescent="0.2">
      <c r="A20" s="48" t="s">
        <v>124</v>
      </c>
      <c r="B20" s="6" t="s">
        <v>0</v>
      </c>
      <c r="C20" s="48" t="s">
        <v>125</v>
      </c>
      <c r="D20" s="49">
        <v>75</v>
      </c>
      <c r="E20" s="48" t="s">
        <v>25</v>
      </c>
      <c r="F20" s="48" t="s">
        <v>26</v>
      </c>
      <c r="G20" s="48"/>
      <c r="H20" s="48">
        <v>1999</v>
      </c>
      <c r="I20" s="48"/>
      <c r="J20" s="48" t="s">
        <v>66</v>
      </c>
      <c r="K20" s="28" t="s">
        <v>104</v>
      </c>
      <c r="L20" s="48"/>
      <c r="M20" s="48"/>
      <c r="N20" s="48"/>
      <c r="O20" s="48"/>
      <c r="P20" s="48"/>
      <c r="Q20" s="48"/>
      <c r="R20" s="48"/>
      <c r="S20" s="48"/>
      <c r="T20" s="48"/>
      <c r="U20" s="48"/>
    </row>
    <row r="21" spans="1:21" x14ac:dyDescent="0.2">
      <c r="A21" s="48" t="s">
        <v>124</v>
      </c>
      <c r="B21" s="6" t="s">
        <v>0</v>
      </c>
      <c r="C21" s="48" t="s">
        <v>125</v>
      </c>
      <c r="D21" s="49">
        <v>150</v>
      </c>
      <c r="E21" s="48" t="s">
        <v>25</v>
      </c>
      <c r="F21" s="48" t="s">
        <v>26</v>
      </c>
      <c r="G21" s="48"/>
      <c r="H21" s="48">
        <v>1999</v>
      </c>
      <c r="I21" s="48"/>
      <c r="J21" s="48" t="s">
        <v>66</v>
      </c>
      <c r="K21" s="28" t="s">
        <v>104</v>
      </c>
      <c r="L21" s="48"/>
      <c r="M21" s="48"/>
      <c r="N21" s="48"/>
      <c r="O21" s="48"/>
      <c r="P21" s="48"/>
      <c r="Q21" s="48"/>
      <c r="R21" s="48"/>
      <c r="S21" s="48"/>
      <c r="T21" s="48"/>
      <c r="U21" s="48"/>
    </row>
    <row r="22" spans="1:21" x14ac:dyDescent="0.2">
      <c r="A22" s="48" t="s">
        <v>124</v>
      </c>
      <c r="B22" s="6" t="s">
        <v>0</v>
      </c>
      <c r="C22" s="48" t="s">
        <v>126</v>
      </c>
      <c r="D22" s="49">
        <v>300</v>
      </c>
      <c r="E22" s="48" t="s">
        <v>25</v>
      </c>
      <c r="F22" s="48" t="s">
        <v>26</v>
      </c>
      <c r="G22" s="48"/>
      <c r="H22" s="48">
        <v>1999</v>
      </c>
      <c r="I22" s="48"/>
      <c r="J22" s="48" t="s">
        <v>66</v>
      </c>
      <c r="K22" s="28" t="s">
        <v>104</v>
      </c>
      <c r="L22" s="48"/>
      <c r="M22" s="48"/>
      <c r="N22" s="48"/>
      <c r="O22" s="48"/>
      <c r="P22" s="48"/>
      <c r="Q22" s="48"/>
      <c r="R22" s="48"/>
      <c r="S22" s="48"/>
      <c r="T22" s="48"/>
      <c r="U22" s="48"/>
    </row>
    <row r="23" spans="1:21" x14ac:dyDescent="0.2">
      <c r="A23" s="48" t="s">
        <v>124</v>
      </c>
      <c r="B23" s="6" t="s">
        <v>0</v>
      </c>
      <c r="C23" s="48" t="s">
        <v>127</v>
      </c>
      <c r="D23" s="49">
        <v>150</v>
      </c>
      <c r="E23" s="48" t="s">
        <v>25</v>
      </c>
      <c r="F23" s="48" t="s">
        <v>26</v>
      </c>
      <c r="G23" s="48"/>
      <c r="H23" s="48">
        <v>1999</v>
      </c>
      <c r="I23" s="48"/>
      <c r="J23" s="48" t="s">
        <v>66</v>
      </c>
      <c r="K23" s="28" t="s">
        <v>104</v>
      </c>
      <c r="L23" s="48"/>
      <c r="M23" s="48"/>
      <c r="N23" s="48"/>
      <c r="O23" s="48"/>
      <c r="P23" s="48"/>
      <c r="Q23" s="48"/>
      <c r="R23" s="48"/>
      <c r="S23" s="48"/>
      <c r="T23" s="48"/>
      <c r="U23" s="48"/>
    </row>
    <row r="24" spans="1:21" x14ac:dyDescent="0.2">
      <c r="A24" s="48" t="s">
        <v>124</v>
      </c>
      <c r="B24" s="6" t="s">
        <v>0</v>
      </c>
      <c r="C24" s="48" t="s">
        <v>128</v>
      </c>
      <c r="D24" s="49">
        <v>225</v>
      </c>
      <c r="E24" s="48" t="s">
        <v>25</v>
      </c>
      <c r="F24" s="48" t="s">
        <v>26</v>
      </c>
      <c r="G24" s="48"/>
      <c r="H24" s="48">
        <v>1999</v>
      </c>
      <c r="I24" s="48"/>
      <c r="J24" s="48" t="s">
        <v>66</v>
      </c>
      <c r="K24" s="28" t="s">
        <v>104</v>
      </c>
      <c r="L24" s="48"/>
      <c r="M24" s="48"/>
      <c r="N24" s="48"/>
      <c r="O24" s="48"/>
      <c r="P24" s="48"/>
      <c r="Q24" s="48"/>
      <c r="R24" s="48"/>
      <c r="S24" s="48"/>
      <c r="T24" s="48"/>
      <c r="U24" s="48"/>
    </row>
    <row r="25" spans="1:21" x14ac:dyDescent="0.2">
      <c r="A25" s="48" t="s">
        <v>129</v>
      </c>
      <c r="B25" s="6" t="s">
        <v>0</v>
      </c>
      <c r="C25" s="48" t="s">
        <v>129</v>
      </c>
      <c r="D25" s="49">
        <v>2</v>
      </c>
      <c r="E25" s="48" t="s">
        <v>130</v>
      </c>
      <c r="F25" s="48" t="s">
        <v>108</v>
      </c>
      <c r="G25" s="48"/>
      <c r="H25" s="48">
        <v>1999</v>
      </c>
      <c r="I25" s="48"/>
      <c r="J25" s="48" t="s">
        <v>66</v>
      </c>
      <c r="K25" s="28" t="s">
        <v>104</v>
      </c>
      <c r="L25" s="48"/>
      <c r="M25" s="48"/>
      <c r="N25" s="48"/>
      <c r="O25" s="48"/>
      <c r="P25" s="48"/>
      <c r="Q25" s="48"/>
      <c r="R25" s="48"/>
      <c r="S25" s="48"/>
      <c r="T25" s="48"/>
      <c r="U25" s="48"/>
    </row>
    <row r="26" spans="1:21" x14ac:dyDescent="0.2">
      <c r="A26" s="48" t="s">
        <v>131</v>
      </c>
      <c r="B26" s="6" t="s">
        <v>0</v>
      </c>
      <c r="C26" s="48" t="s">
        <v>132</v>
      </c>
      <c r="D26" s="49">
        <v>2</v>
      </c>
      <c r="E26" s="48" t="s">
        <v>53</v>
      </c>
      <c r="F26" s="48" t="s">
        <v>108</v>
      </c>
      <c r="G26" s="48"/>
      <c r="H26" s="48">
        <v>1999</v>
      </c>
      <c r="I26" s="48"/>
      <c r="J26" s="48" t="s">
        <v>79</v>
      </c>
      <c r="K26" s="28" t="s">
        <v>104</v>
      </c>
      <c r="L26" s="48"/>
      <c r="M26" s="48"/>
      <c r="N26" s="48"/>
      <c r="O26" s="48"/>
      <c r="P26" s="48"/>
      <c r="Q26" s="48"/>
      <c r="R26" s="48"/>
      <c r="S26" s="48"/>
      <c r="T26" s="48"/>
      <c r="U26" s="48"/>
    </row>
    <row r="27" spans="1:21" x14ac:dyDescent="0.2">
      <c r="A27" s="48" t="s">
        <v>133</v>
      </c>
      <c r="B27" s="6" t="s">
        <v>0</v>
      </c>
      <c r="C27" s="48" t="s">
        <v>134</v>
      </c>
      <c r="D27" s="49">
        <v>5</v>
      </c>
      <c r="E27" s="48" t="s">
        <v>53</v>
      </c>
      <c r="F27" s="48" t="s">
        <v>108</v>
      </c>
      <c r="G27" s="48"/>
      <c r="H27" s="48">
        <v>1999</v>
      </c>
      <c r="I27" s="48"/>
      <c r="J27" s="48" t="s">
        <v>79</v>
      </c>
      <c r="K27" s="28" t="s">
        <v>104</v>
      </c>
      <c r="L27" s="48"/>
      <c r="M27" s="48"/>
      <c r="N27" s="48"/>
      <c r="O27" s="48"/>
      <c r="P27" s="48"/>
      <c r="Q27" s="48"/>
      <c r="R27" s="48"/>
      <c r="S27" s="48"/>
      <c r="T27" s="48"/>
      <c r="U27" s="48"/>
    </row>
    <row r="28" spans="1:21" x14ac:dyDescent="0.2">
      <c r="A28" s="48" t="s">
        <v>84</v>
      </c>
      <c r="B28" s="6" t="s">
        <v>0</v>
      </c>
      <c r="C28" s="48" t="s">
        <v>135</v>
      </c>
      <c r="D28" s="49">
        <v>84</v>
      </c>
      <c r="E28" s="48" t="s">
        <v>53</v>
      </c>
      <c r="F28" s="48" t="s">
        <v>26</v>
      </c>
      <c r="G28" s="48"/>
      <c r="H28" s="48">
        <v>1999</v>
      </c>
      <c r="I28" s="48"/>
      <c r="J28" s="48" t="s">
        <v>79</v>
      </c>
      <c r="K28" s="28" t="s">
        <v>104</v>
      </c>
      <c r="L28" s="48"/>
      <c r="M28" s="48"/>
      <c r="N28" s="48"/>
      <c r="O28" s="48"/>
      <c r="P28" s="48"/>
      <c r="Q28" s="48"/>
      <c r="R28" s="48"/>
      <c r="S28" s="48"/>
      <c r="T28" s="48"/>
      <c r="U28" s="48"/>
    </row>
    <row r="29" spans="1:21" x14ac:dyDescent="0.2">
      <c r="A29" s="48" t="s">
        <v>136</v>
      </c>
      <c r="B29" s="6" t="s">
        <v>0</v>
      </c>
      <c r="C29" s="48" t="s">
        <v>137</v>
      </c>
      <c r="D29" s="49">
        <v>74</v>
      </c>
      <c r="E29" s="48" t="s">
        <v>76</v>
      </c>
      <c r="F29" s="48" t="s">
        <v>77</v>
      </c>
      <c r="G29" s="48"/>
      <c r="H29" s="48">
        <v>1999</v>
      </c>
      <c r="I29" s="48"/>
      <c r="J29" s="48" t="s">
        <v>79</v>
      </c>
      <c r="K29" s="28" t="s">
        <v>104</v>
      </c>
      <c r="L29" s="48"/>
      <c r="M29" s="48"/>
      <c r="N29" s="48"/>
      <c r="O29" s="48"/>
      <c r="P29" s="48"/>
      <c r="Q29" s="48"/>
      <c r="R29" s="48"/>
      <c r="S29" s="48"/>
      <c r="T29" s="48"/>
      <c r="U29" s="48"/>
    </row>
    <row r="30" spans="1:21" x14ac:dyDescent="0.2">
      <c r="A30" s="48" t="s">
        <v>138</v>
      </c>
      <c r="B30" s="6" t="s">
        <v>0</v>
      </c>
      <c r="C30" s="48" t="s">
        <v>139</v>
      </c>
      <c r="D30" s="49">
        <v>140</v>
      </c>
      <c r="E30" s="48" t="s">
        <v>25</v>
      </c>
      <c r="F30" s="48" t="s">
        <v>26</v>
      </c>
      <c r="G30" s="48"/>
      <c r="H30" s="48">
        <v>1999</v>
      </c>
      <c r="I30" s="48"/>
      <c r="J30" s="48" t="s">
        <v>60</v>
      </c>
      <c r="K30" s="28" t="s">
        <v>104</v>
      </c>
      <c r="L30" s="48"/>
      <c r="M30" s="48"/>
      <c r="N30" s="48"/>
      <c r="O30" s="48"/>
      <c r="P30" s="48"/>
      <c r="Q30" s="48"/>
      <c r="R30" s="48"/>
      <c r="S30" s="48"/>
      <c r="T30" s="48"/>
      <c r="U30" s="48"/>
    </row>
    <row r="31" spans="1:21" x14ac:dyDescent="0.2">
      <c r="A31" s="48" t="s">
        <v>23</v>
      </c>
      <c r="B31" s="6" t="s">
        <v>0</v>
      </c>
      <c r="C31" s="48" t="s">
        <v>140</v>
      </c>
      <c r="D31" s="49">
        <v>182</v>
      </c>
      <c r="E31" s="48" t="s">
        <v>76</v>
      </c>
      <c r="F31" s="48" t="s">
        <v>141</v>
      </c>
      <c r="G31" s="48"/>
      <c r="H31" s="48">
        <v>1999</v>
      </c>
      <c r="I31" s="48"/>
      <c r="J31" s="48" t="s">
        <v>109</v>
      </c>
      <c r="K31" s="28" t="s">
        <v>104</v>
      </c>
      <c r="L31" s="48"/>
      <c r="M31" s="48"/>
      <c r="N31" s="48"/>
      <c r="O31" s="48"/>
      <c r="P31" s="48"/>
      <c r="Q31" s="48"/>
      <c r="R31" s="48"/>
      <c r="S31" s="48"/>
      <c r="T31" s="48"/>
      <c r="U31" s="48"/>
    </row>
    <row r="32" spans="1:21" x14ac:dyDescent="0.2">
      <c r="A32" s="48" t="s">
        <v>74</v>
      </c>
      <c r="B32" s="6" t="s">
        <v>0</v>
      </c>
      <c r="C32" s="48" t="s">
        <v>142</v>
      </c>
      <c r="D32" s="49">
        <v>42</v>
      </c>
      <c r="E32" s="48" t="s">
        <v>116</v>
      </c>
      <c r="F32" s="48" t="s">
        <v>117</v>
      </c>
      <c r="G32" s="48"/>
      <c r="H32" s="48">
        <v>1999</v>
      </c>
      <c r="I32" s="48"/>
      <c r="J32" s="48" t="s">
        <v>66</v>
      </c>
      <c r="K32" s="28" t="s">
        <v>104</v>
      </c>
      <c r="L32" s="48"/>
      <c r="M32" s="48"/>
      <c r="N32" s="48"/>
      <c r="O32" s="48"/>
      <c r="P32" s="48"/>
      <c r="Q32" s="48"/>
      <c r="R32" s="48"/>
      <c r="S32" s="48"/>
      <c r="T32" s="48"/>
      <c r="U32" s="48"/>
    </row>
    <row r="33" spans="1:21" x14ac:dyDescent="0.2">
      <c r="A33" s="48" t="s">
        <v>74</v>
      </c>
      <c r="B33" s="6" t="s">
        <v>0</v>
      </c>
      <c r="C33" s="48" t="s">
        <v>143</v>
      </c>
      <c r="D33" s="49">
        <v>45.625</v>
      </c>
      <c r="E33" s="48" t="s">
        <v>53</v>
      </c>
      <c r="F33" s="48" t="s">
        <v>26</v>
      </c>
      <c r="G33" s="48"/>
      <c r="H33" s="48">
        <v>1999</v>
      </c>
      <c r="I33" s="48"/>
      <c r="J33" s="48" t="s">
        <v>66</v>
      </c>
      <c r="K33" s="28" t="s">
        <v>104</v>
      </c>
      <c r="L33" s="48"/>
      <c r="M33" s="48"/>
      <c r="N33" s="48"/>
      <c r="O33" s="48"/>
      <c r="P33" s="48"/>
      <c r="Q33" s="48"/>
      <c r="R33" s="48"/>
      <c r="S33" s="48"/>
      <c r="T33" s="48"/>
      <c r="U33" s="48"/>
    </row>
    <row r="34" spans="1:21" x14ac:dyDescent="0.2">
      <c r="A34" s="48" t="s">
        <v>138</v>
      </c>
      <c r="B34" s="6" t="s">
        <v>0</v>
      </c>
      <c r="C34" s="48" t="s">
        <v>144</v>
      </c>
      <c r="D34" s="49">
        <v>56</v>
      </c>
      <c r="E34" s="48" t="s">
        <v>25</v>
      </c>
      <c r="F34" s="48" t="s">
        <v>26</v>
      </c>
      <c r="G34" s="48"/>
      <c r="H34" s="48">
        <v>1999</v>
      </c>
      <c r="I34" s="48"/>
      <c r="J34" s="48" t="s">
        <v>66</v>
      </c>
      <c r="K34" s="28" t="s">
        <v>104</v>
      </c>
      <c r="L34" s="48"/>
      <c r="M34" s="48"/>
      <c r="N34" s="48"/>
      <c r="O34" s="48"/>
      <c r="P34" s="48"/>
      <c r="Q34" s="48"/>
      <c r="R34" s="48"/>
      <c r="S34" s="48"/>
      <c r="T34" s="48"/>
      <c r="U34" s="48"/>
    </row>
    <row r="35" spans="1:21" x14ac:dyDescent="0.2">
      <c r="A35" s="48" t="s">
        <v>138</v>
      </c>
      <c r="B35" s="6" t="s">
        <v>0</v>
      </c>
      <c r="C35" s="48" t="s">
        <v>145</v>
      </c>
      <c r="D35" s="49">
        <v>63</v>
      </c>
      <c r="E35" s="48" t="s">
        <v>25</v>
      </c>
      <c r="F35" s="48" t="s">
        <v>26</v>
      </c>
      <c r="G35" s="48"/>
      <c r="H35" s="48">
        <v>1999</v>
      </c>
      <c r="I35" s="48"/>
      <c r="J35" s="48" t="s">
        <v>66</v>
      </c>
      <c r="K35" s="28" t="s">
        <v>104</v>
      </c>
      <c r="L35" s="48"/>
      <c r="M35" s="48"/>
      <c r="N35" s="48"/>
      <c r="O35" s="48"/>
      <c r="P35" s="48"/>
      <c r="Q35" s="48"/>
      <c r="R35" s="48"/>
      <c r="S35" s="48"/>
      <c r="T35" s="48"/>
      <c r="U35" s="48"/>
    </row>
    <row r="36" spans="1:21" x14ac:dyDescent="0.2">
      <c r="A36" s="48" t="s">
        <v>74</v>
      </c>
      <c r="B36" s="6" t="s">
        <v>0</v>
      </c>
      <c r="C36" s="48" t="s">
        <v>146</v>
      </c>
      <c r="D36" s="49">
        <v>11</v>
      </c>
      <c r="E36" s="48" t="s">
        <v>53</v>
      </c>
      <c r="F36" s="48" t="s">
        <v>26</v>
      </c>
      <c r="G36" s="48"/>
      <c r="H36" s="48">
        <v>1999</v>
      </c>
      <c r="I36" s="48"/>
      <c r="J36" s="48" t="s">
        <v>66</v>
      </c>
      <c r="K36" s="28" t="s">
        <v>104</v>
      </c>
      <c r="L36" s="48"/>
      <c r="M36" s="48"/>
      <c r="N36" s="48"/>
      <c r="O36" s="48"/>
      <c r="P36" s="48"/>
      <c r="Q36" s="48"/>
      <c r="R36" s="48"/>
      <c r="S36" s="48"/>
      <c r="T36" s="48"/>
      <c r="U36" s="48"/>
    </row>
    <row r="37" spans="1:21" x14ac:dyDescent="0.2">
      <c r="A37" s="48" t="s">
        <v>147</v>
      </c>
      <c r="B37" s="6" t="s">
        <v>0</v>
      </c>
      <c r="C37" s="48" t="s">
        <v>147</v>
      </c>
      <c r="D37" s="49">
        <v>5</v>
      </c>
      <c r="E37" s="48" t="s">
        <v>130</v>
      </c>
      <c r="F37" s="48" t="s">
        <v>108</v>
      </c>
      <c r="G37" s="48"/>
      <c r="H37" s="48">
        <v>1999</v>
      </c>
      <c r="I37" s="48"/>
      <c r="J37" s="48" t="s">
        <v>66</v>
      </c>
      <c r="K37" s="28" t="s">
        <v>104</v>
      </c>
      <c r="L37" s="48"/>
      <c r="M37" s="48"/>
      <c r="N37" s="48"/>
      <c r="O37" s="48"/>
      <c r="P37" s="48"/>
      <c r="Q37" s="48"/>
      <c r="R37" s="48"/>
      <c r="S37" s="48"/>
      <c r="T37" s="48"/>
      <c r="U37" s="48"/>
    </row>
    <row r="38" spans="1:21" x14ac:dyDescent="0.2">
      <c r="A38" s="48" t="s">
        <v>148</v>
      </c>
      <c r="B38" s="6" t="s">
        <v>0</v>
      </c>
      <c r="C38" s="48" t="s">
        <v>148</v>
      </c>
      <c r="D38" s="49">
        <v>9</v>
      </c>
      <c r="E38" s="48" t="s">
        <v>130</v>
      </c>
      <c r="F38" s="48" t="s">
        <v>108</v>
      </c>
      <c r="G38" s="48"/>
      <c r="H38" s="48">
        <v>1999</v>
      </c>
      <c r="I38" s="48"/>
      <c r="J38" s="48" t="s">
        <v>66</v>
      </c>
      <c r="K38" s="28" t="s">
        <v>104</v>
      </c>
      <c r="L38" s="48"/>
      <c r="M38" s="48"/>
      <c r="N38" s="48"/>
      <c r="O38" s="48"/>
      <c r="P38" s="48"/>
      <c r="Q38" s="48"/>
      <c r="R38" s="48"/>
      <c r="S38" s="48"/>
      <c r="T38" s="48"/>
      <c r="U38" s="48"/>
    </row>
    <row r="39" spans="1:21" x14ac:dyDescent="0.2">
      <c r="A39" s="48" t="s">
        <v>138</v>
      </c>
      <c r="B39" s="6" t="s">
        <v>0</v>
      </c>
      <c r="C39" s="48" t="s">
        <v>149</v>
      </c>
      <c r="D39" s="49">
        <v>65</v>
      </c>
      <c r="E39" s="48" t="s">
        <v>25</v>
      </c>
      <c r="F39" s="48" t="s">
        <v>26</v>
      </c>
      <c r="G39" s="48"/>
      <c r="H39" s="48">
        <v>1999</v>
      </c>
      <c r="I39" s="48"/>
      <c r="J39" s="48" t="s">
        <v>66</v>
      </c>
      <c r="K39" s="28" t="s">
        <v>104</v>
      </c>
      <c r="L39" s="48"/>
      <c r="M39" s="48"/>
      <c r="N39" s="48"/>
      <c r="O39" s="48"/>
      <c r="P39" s="48"/>
      <c r="Q39" s="48"/>
      <c r="R39" s="48"/>
      <c r="S39" s="48"/>
      <c r="T39" s="48"/>
      <c r="U39" s="48"/>
    </row>
    <row r="40" spans="1:21" x14ac:dyDescent="0.2">
      <c r="A40" s="48" t="s">
        <v>150</v>
      </c>
      <c r="B40" s="6" t="s">
        <v>0</v>
      </c>
      <c r="C40" s="48" t="s">
        <v>151</v>
      </c>
      <c r="D40" s="49">
        <v>160</v>
      </c>
      <c r="E40" s="48" t="s">
        <v>25</v>
      </c>
      <c r="F40" s="48" t="s">
        <v>26</v>
      </c>
      <c r="G40" s="48"/>
      <c r="H40" s="48">
        <v>1999</v>
      </c>
      <c r="I40" s="48"/>
      <c r="J40" s="48" t="s">
        <v>66</v>
      </c>
      <c r="K40" s="28" t="s">
        <v>104</v>
      </c>
      <c r="L40" s="48"/>
      <c r="M40" s="48"/>
      <c r="N40" s="48"/>
      <c r="O40" s="48"/>
      <c r="P40" s="48"/>
      <c r="Q40" s="48"/>
      <c r="R40" s="48"/>
      <c r="S40" s="48"/>
      <c r="T40" s="48"/>
      <c r="U40" s="48"/>
    </row>
    <row r="41" spans="1:21" x14ac:dyDescent="0.2">
      <c r="A41" s="6" t="s">
        <v>154</v>
      </c>
      <c r="B41" s="6" t="s">
        <v>153</v>
      </c>
      <c r="C41" s="6" t="s">
        <v>155</v>
      </c>
      <c r="D41" s="7">
        <v>35</v>
      </c>
      <c r="E41" s="12" t="s">
        <v>64</v>
      </c>
      <c r="F41" s="13" t="s">
        <v>26</v>
      </c>
      <c r="G41" s="13">
        <v>12</v>
      </c>
      <c r="H41" s="13">
        <v>1999</v>
      </c>
      <c r="I41" s="6" t="s">
        <v>156</v>
      </c>
      <c r="J41" s="6" t="s">
        <v>157</v>
      </c>
      <c r="K41" s="13" t="s">
        <v>55</v>
      </c>
      <c r="L41" s="13"/>
      <c r="M41" s="13" t="s">
        <v>67</v>
      </c>
      <c r="N41" s="47"/>
      <c r="O41" s="13"/>
      <c r="P41" s="6"/>
      <c r="Q41" s="6"/>
      <c r="R41" s="6"/>
      <c r="S41" s="17">
        <v>36022</v>
      </c>
      <c r="T41" s="17">
        <v>36262</v>
      </c>
      <c r="U41" s="16" t="s">
        <v>158</v>
      </c>
    </row>
    <row r="42" spans="1:21" x14ac:dyDescent="0.2">
      <c r="A42" s="19" t="s">
        <v>159</v>
      </c>
      <c r="B42" s="6" t="s">
        <v>153</v>
      </c>
      <c r="C42" s="6" t="s">
        <v>160</v>
      </c>
      <c r="D42" s="7">
        <v>75</v>
      </c>
      <c r="E42" s="12" t="s">
        <v>161</v>
      </c>
      <c r="F42" s="6" t="s">
        <v>162</v>
      </c>
      <c r="G42" s="6">
        <v>6</v>
      </c>
      <c r="H42" s="6">
        <v>1999</v>
      </c>
      <c r="I42" s="6" t="s">
        <v>163</v>
      </c>
      <c r="J42" s="6" t="s">
        <v>157</v>
      </c>
      <c r="K42" s="6" t="s">
        <v>55</v>
      </c>
      <c r="L42" s="13"/>
      <c r="M42" s="6" t="s">
        <v>164</v>
      </c>
      <c r="N42" s="15"/>
      <c r="O42" s="6" t="s">
        <v>165</v>
      </c>
      <c r="P42" s="6" t="s">
        <v>166</v>
      </c>
      <c r="Q42" s="6" t="s">
        <v>167</v>
      </c>
      <c r="R42" s="6" t="s">
        <v>168</v>
      </c>
      <c r="S42" s="10">
        <v>36227</v>
      </c>
      <c r="T42" s="10">
        <v>36227</v>
      </c>
      <c r="U42" s="16" t="s">
        <v>169</v>
      </c>
    </row>
    <row r="43" spans="1:21" x14ac:dyDescent="0.2">
      <c r="A43" s="6" t="s">
        <v>170</v>
      </c>
      <c r="B43" s="6" t="s">
        <v>153</v>
      </c>
      <c r="C43" s="6" t="s">
        <v>171</v>
      </c>
      <c r="D43" s="7">
        <v>200</v>
      </c>
      <c r="E43" s="12" t="s">
        <v>172</v>
      </c>
      <c r="F43" s="6" t="s">
        <v>26</v>
      </c>
      <c r="G43" s="6">
        <v>6</v>
      </c>
      <c r="H43" s="6">
        <v>1999</v>
      </c>
      <c r="I43" s="6" t="s">
        <v>171</v>
      </c>
      <c r="J43" s="6" t="s">
        <v>157</v>
      </c>
      <c r="K43" s="6" t="s">
        <v>55</v>
      </c>
      <c r="L43" s="13"/>
      <c r="M43" s="6" t="s">
        <v>30</v>
      </c>
      <c r="N43" s="15"/>
      <c r="O43" s="6"/>
      <c r="P43" s="6"/>
      <c r="Q43" s="6"/>
      <c r="R43" s="6"/>
      <c r="S43" s="10"/>
      <c r="T43" s="10"/>
      <c r="U43" s="6"/>
    </row>
    <row r="44" spans="1:21" x14ac:dyDescent="0.2">
      <c r="A44" s="6" t="s">
        <v>173</v>
      </c>
      <c r="B44" s="6" t="s">
        <v>153</v>
      </c>
      <c r="C44" s="6" t="s">
        <v>174</v>
      </c>
      <c r="D44" s="7">
        <v>62</v>
      </c>
      <c r="E44" s="12" t="s">
        <v>172</v>
      </c>
      <c r="F44" s="13" t="s">
        <v>26</v>
      </c>
      <c r="G44" s="13">
        <v>7</v>
      </c>
      <c r="H44" s="13">
        <v>1999</v>
      </c>
      <c r="I44" s="6" t="s">
        <v>175</v>
      </c>
      <c r="J44" s="6" t="s">
        <v>157</v>
      </c>
      <c r="K44" s="13" t="s">
        <v>29</v>
      </c>
      <c r="L44" s="13"/>
      <c r="M44" s="13" t="s">
        <v>39</v>
      </c>
      <c r="N44" s="47"/>
      <c r="O44" s="13"/>
      <c r="P44" s="6"/>
      <c r="Q44" s="6"/>
      <c r="R44" s="6"/>
      <c r="S44" s="17">
        <v>36078</v>
      </c>
      <c r="T44" s="17">
        <v>36078</v>
      </c>
      <c r="U44" s="16" t="s">
        <v>176</v>
      </c>
    </row>
    <row r="45" spans="1:21" x14ac:dyDescent="0.2">
      <c r="A45" s="6" t="s">
        <v>177</v>
      </c>
      <c r="B45" s="6" t="s">
        <v>153</v>
      </c>
      <c r="C45" s="6" t="s">
        <v>178</v>
      </c>
      <c r="D45" s="7">
        <v>100</v>
      </c>
      <c r="E45" s="12" t="s">
        <v>64</v>
      </c>
      <c r="F45" s="6" t="s">
        <v>26</v>
      </c>
      <c r="G45" s="6">
        <v>11</v>
      </c>
      <c r="H45" s="6">
        <v>1999</v>
      </c>
      <c r="I45" s="6" t="s">
        <v>179</v>
      </c>
      <c r="J45" s="6" t="s">
        <v>157</v>
      </c>
      <c r="K45" s="6" t="s">
        <v>55</v>
      </c>
      <c r="L45" s="13">
        <v>66</v>
      </c>
      <c r="M45" s="6" t="s">
        <v>67</v>
      </c>
      <c r="N45" s="15"/>
      <c r="O45" s="6" t="s">
        <v>180</v>
      </c>
      <c r="P45" s="6"/>
      <c r="Q45" s="6"/>
      <c r="R45" s="6"/>
      <c r="S45" s="10">
        <v>36010</v>
      </c>
      <c r="T45" s="10">
        <v>36010</v>
      </c>
      <c r="U45" s="16" t="s">
        <v>181</v>
      </c>
    </row>
    <row r="46" spans="1:21" x14ac:dyDescent="0.2">
      <c r="A46" s="6" t="s">
        <v>182</v>
      </c>
      <c r="B46" s="6" t="s">
        <v>153</v>
      </c>
      <c r="C46" s="13" t="s">
        <v>183</v>
      </c>
      <c r="D46" s="7">
        <v>1100</v>
      </c>
      <c r="E46" s="12" t="s">
        <v>172</v>
      </c>
      <c r="F46" s="6" t="s">
        <v>26</v>
      </c>
      <c r="G46" s="13">
        <v>6</v>
      </c>
      <c r="H46" s="6">
        <v>2000</v>
      </c>
      <c r="I46" s="6" t="s">
        <v>183</v>
      </c>
      <c r="J46" s="6" t="s">
        <v>157</v>
      </c>
      <c r="K46" s="6" t="s">
        <v>55</v>
      </c>
      <c r="L46" s="13"/>
      <c r="M46" s="13" t="s">
        <v>30</v>
      </c>
      <c r="N46" s="47"/>
      <c r="O46" s="13"/>
      <c r="P46" s="16" t="s">
        <v>184</v>
      </c>
      <c r="Q46" s="16"/>
      <c r="R46" s="16"/>
      <c r="S46" s="17"/>
      <c r="T46" s="17">
        <v>36353</v>
      </c>
      <c r="U46" s="6" t="s">
        <v>185</v>
      </c>
    </row>
    <row r="47" spans="1:21" x14ac:dyDescent="0.2">
      <c r="A47" s="6" t="s">
        <v>154</v>
      </c>
      <c r="B47" s="6" t="s">
        <v>153</v>
      </c>
      <c r="C47" s="6" t="s">
        <v>186</v>
      </c>
      <c r="D47" s="7">
        <v>510</v>
      </c>
      <c r="E47" s="12" t="s">
        <v>172</v>
      </c>
      <c r="F47" s="6" t="s">
        <v>26</v>
      </c>
      <c r="G47" s="13">
        <v>6</v>
      </c>
      <c r="H47" s="6">
        <v>2000</v>
      </c>
      <c r="I47" s="6" t="s">
        <v>156</v>
      </c>
      <c r="J47" s="6" t="s">
        <v>157</v>
      </c>
      <c r="K47" s="6" t="s">
        <v>55</v>
      </c>
      <c r="L47" s="13">
        <v>265</v>
      </c>
      <c r="M47" s="6" t="s">
        <v>30</v>
      </c>
      <c r="N47" s="15"/>
      <c r="O47" s="13"/>
      <c r="P47" s="37" t="s">
        <v>187</v>
      </c>
      <c r="Q47" s="6"/>
      <c r="R47" s="16"/>
      <c r="S47" s="10">
        <v>36089</v>
      </c>
      <c r="T47" s="10">
        <v>36195</v>
      </c>
      <c r="U47" s="6" t="s">
        <v>188</v>
      </c>
    </row>
    <row r="48" spans="1:21" x14ac:dyDescent="0.2">
      <c r="A48" s="6" t="s">
        <v>189</v>
      </c>
      <c r="B48" s="6" t="s">
        <v>153</v>
      </c>
      <c r="C48" s="6" t="s">
        <v>190</v>
      </c>
      <c r="D48" s="7">
        <v>509</v>
      </c>
      <c r="E48" s="12" t="s">
        <v>172</v>
      </c>
      <c r="F48" s="6" t="s">
        <v>26</v>
      </c>
      <c r="G48" s="13">
        <v>4</v>
      </c>
      <c r="H48" s="6">
        <v>2000</v>
      </c>
      <c r="I48" s="6" t="s">
        <v>191</v>
      </c>
      <c r="J48" s="6" t="s">
        <v>157</v>
      </c>
      <c r="K48" s="6" t="s">
        <v>55</v>
      </c>
      <c r="L48" s="13"/>
      <c r="M48" s="6" t="s">
        <v>39</v>
      </c>
      <c r="N48" s="15"/>
      <c r="O48" s="13"/>
      <c r="P48" s="37" t="s">
        <v>187</v>
      </c>
      <c r="Q48" s="6"/>
      <c r="R48" s="16"/>
      <c r="S48" s="10">
        <v>35977</v>
      </c>
      <c r="T48" s="10">
        <v>36444</v>
      </c>
      <c r="U48" s="6" t="s">
        <v>192</v>
      </c>
    </row>
    <row r="49" spans="1:21" x14ac:dyDescent="0.2">
      <c r="A49" s="6" t="s">
        <v>41</v>
      </c>
      <c r="B49" s="6" t="s">
        <v>153</v>
      </c>
      <c r="C49" s="6" t="s">
        <v>193</v>
      </c>
      <c r="D49" s="7">
        <v>520</v>
      </c>
      <c r="E49" s="12" t="s">
        <v>172</v>
      </c>
      <c r="F49" s="6" t="s">
        <v>26</v>
      </c>
      <c r="G49" s="6">
        <v>6</v>
      </c>
      <c r="H49" s="6">
        <v>2000</v>
      </c>
      <c r="I49" s="6" t="s">
        <v>194</v>
      </c>
      <c r="J49" s="6" t="s">
        <v>157</v>
      </c>
      <c r="K49" s="6" t="s">
        <v>55</v>
      </c>
      <c r="L49" s="13">
        <v>175</v>
      </c>
      <c r="M49" s="6" t="s">
        <v>30</v>
      </c>
      <c r="N49" s="15"/>
      <c r="O49" s="6"/>
      <c r="P49" s="6" t="s">
        <v>195</v>
      </c>
      <c r="Q49" s="6"/>
      <c r="R49" s="6"/>
      <c r="S49" s="10">
        <v>36137</v>
      </c>
      <c r="T49" s="10">
        <v>36482</v>
      </c>
      <c r="U49" s="16" t="s">
        <v>196</v>
      </c>
    </row>
    <row r="50" spans="1:21" x14ac:dyDescent="0.2">
      <c r="A50" s="6" t="s">
        <v>197</v>
      </c>
      <c r="B50" s="6" t="s">
        <v>153</v>
      </c>
      <c r="C50" s="6" t="s">
        <v>198</v>
      </c>
      <c r="D50" s="7">
        <v>155</v>
      </c>
      <c r="E50" s="12" t="s">
        <v>53</v>
      </c>
      <c r="F50" s="6" t="s">
        <v>26</v>
      </c>
      <c r="G50" s="6">
        <v>6</v>
      </c>
      <c r="H50" s="6">
        <v>2000</v>
      </c>
      <c r="I50" s="6" t="s">
        <v>199</v>
      </c>
      <c r="J50" s="6" t="s">
        <v>157</v>
      </c>
      <c r="K50" s="6" t="s">
        <v>29</v>
      </c>
      <c r="L50" s="13"/>
      <c r="M50" s="6" t="s">
        <v>200</v>
      </c>
      <c r="N50" s="15"/>
      <c r="O50" s="6" t="s">
        <v>201</v>
      </c>
      <c r="P50" s="6"/>
      <c r="Q50" s="6"/>
      <c r="R50" s="6"/>
      <c r="S50" s="10">
        <v>36180</v>
      </c>
      <c r="T50" s="10">
        <v>36220</v>
      </c>
      <c r="U50" s="16" t="s">
        <v>202</v>
      </c>
    </row>
    <row r="51" spans="1:21" x14ac:dyDescent="0.2">
      <c r="A51" s="6" t="s">
        <v>203</v>
      </c>
      <c r="B51" s="6" t="s">
        <v>153</v>
      </c>
      <c r="C51" s="6" t="s">
        <v>204</v>
      </c>
      <c r="D51" s="7">
        <v>500</v>
      </c>
      <c r="E51" s="12" t="s">
        <v>172</v>
      </c>
      <c r="F51" s="6" t="s">
        <v>26</v>
      </c>
      <c r="G51" s="6">
        <v>6</v>
      </c>
      <c r="H51" s="6">
        <v>2000</v>
      </c>
      <c r="I51" s="6" t="s">
        <v>205</v>
      </c>
      <c r="J51" s="6" t="s">
        <v>157</v>
      </c>
      <c r="K51" s="6" t="s">
        <v>55</v>
      </c>
      <c r="L51" s="13">
        <v>400</v>
      </c>
      <c r="M51" s="6" t="s">
        <v>30</v>
      </c>
      <c r="N51" s="15">
        <v>170000</v>
      </c>
      <c r="O51" s="13"/>
      <c r="P51" s="6" t="s">
        <v>206</v>
      </c>
      <c r="Q51" s="6"/>
      <c r="R51" s="6"/>
      <c r="S51" s="17">
        <v>36069</v>
      </c>
      <c r="T51" s="17">
        <v>36369</v>
      </c>
      <c r="U51" s="6" t="s">
        <v>207</v>
      </c>
    </row>
    <row r="52" spans="1:21" x14ac:dyDescent="0.2">
      <c r="A52" s="6" t="s">
        <v>208</v>
      </c>
      <c r="B52" s="6" t="s">
        <v>153</v>
      </c>
      <c r="C52" s="6" t="s">
        <v>209</v>
      </c>
      <c r="D52" s="20">
        <v>400</v>
      </c>
      <c r="E52" s="12" t="s">
        <v>64</v>
      </c>
      <c r="F52" s="13" t="s">
        <v>26</v>
      </c>
      <c r="G52" s="13">
        <v>6</v>
      </c>
      <c r="H52" s="13">
        <v>2000</v>
      </c>
      <c r="I52" s="6" t="s">
        <v>210</v>
      </c>
      <c r="J52" s="6" t="s">
        <v>157</v>
      </c>
      <c r="K52" s="13" t="s">
        <v>55</v>
      </c>
      <c r="L52" s="13">
        <v>365</v>
      </c>
      <c r="M52" s="6" t="s">
        <v>211</v>
      </c>
      <c r="N52" s="15"/>
      <c r="O52" s="13" t="s">
        <v>212</v>
      </c>
      <c r="P52" s="6" t="s">
        <v>213</v>
      </c>
      <c r="Q52" s="6"/>
      <c r="R52" s="6"/>
      <c r="S52" s="10">
        <v>35951</v>
      </c>
      <c r="T52" s="10">
        <v>36468</v>
      </c>
      <c r="U52" s="16" t="s">
        <v>214</v>
      </c>
    </row>
    <row r="53" spans="1:21" x14ac:dyDescent="0.2">
      <c r="A53" s="48" t="s">
        <v>215</v>
      </c>
      <c r="B53" s="6" t="s">
        <v>153</v>
      </c>
      <c r="C53" s="48" t="s">
        <v>216</v>
      </c>
      <c r="D53" s="49">
        <v>230</v>
      </c>
      <c r="E53" s="48" t="s">
        <v>64</v>
      </c>
      <c r="F53" s="48" t="s">
        <v>26</v>
      </c>
      <c r="G53" s="48"/>
      <c r="H53" s="48">
        <v>1999</v>
      </c>
      <c r="I53" s="48"/>
      <c r="J53" s="48" t="s">
        <v>157</v>
      </c>
      <c r="K53" s="48" t="s">
        <v>104</v>
      </c>
      <c r="L53" s="48"/>
      <c r="M53" s="48"/>
      <c r="N53" s="48"/>
      <c r="O53" s="48"/>
      <c r="P53" s="48"/>
      <c r="Q53" s="48"/>
      <c r="R53" s="48"/>
      <c r="S53" s="48"/>
      <c r="T53" s="48"/>
      <c r="U53" s="48"/>
    </row>
    <row r="54" spans="1:21" x14ac:dyDescent="0.2">
      <c r="A54" s="48" t="s">
        <v>165</v>
      </c>
      <c r="B54" s="6" t="s">
        <v>153</v>
      </c>
      <c r="C54" s="48" t="s">
        <v>217</v>
      </c>
      <c r="D54" s="49">
        <v>500</v>
      </c>
      <c r="E54" s="48" t="s">
        <v>172</v>
      </c>
      <c r="F54" s="48" t="s">
        <v>26</v>
      </c>
      <c r="G54" s="48"/>
      <c r="H54" s="48">
        <v>1999</v>
      </c>
      <c r="I54" s="48"/>
      <c r="J54" s="48" t="s">
        <v>157</v>
      </c>
      <c r="K54" s="48" t="s">
        <v>104</v>
      </c>
      <c r="L54" s="48"/>
      <c r="M54" s="48"/>
      <c r="N54" s="48"/>
      <c r="O54" s="48"/>
      <c r="P54" s="48"/>
      <c r="Q54" s="48"/>
      <c r="R54" s="48"/>
      <c r="S54" s="48"/>
      <c r="T54" s="48"/>
      <c r="U54" s="48"/>
    </row>
    <row r="55" spans="1:21" x14ac:dyDescent="0.2">
      <c r="A55" s="48" t="s">
        <v>218</v>
      </c>
      <c r="B55" s="6" t="s">
        <v>153</v>
      </c>
      <c r="C55" s="48" t="s">
        <v>219</v>
      </c>
      <c r="D55" s="49">
        <v>440</v>
      </c>
      <c r="E55" s="48" t="s">
        <v>64</v>
      </c>
      <c r="F55" s="48" t="s">
        <v>26</v>
      </c>
      <c r="G55" s="52"/>
      <c r="H55" s="48">
        <v>1999</v>
      </c>
      <c r="I55" s="52"/>
      <c r="J55" s="48" t="s">
        <v>157</v>
      </c>
      <c r="K55" s="48" t="s">
        <v>104</v>
      </c>
      <c r="L55" s="52"/>
      <c r="M55" s="52"/>
      <c r="N55" s="52"/>
      <c r="O55" s="52"/>
      <c r="P55" s="16"/>
    </row>
    <row r="56" spans="1:21" x14ac:dyDescent="0.2">
      <c r="A56" s="6" t="s">
        <v>221</v>
      </c>
      <c r="B56" s="6" t="s">
        <v>220</v>
      </c>
      <c r="C56" s="6" t="s">
        <v>222</v>
      </c>
      <c r="D56" s="7">
        <v>230</v>
      </c>
      <c r="E56" s="12" t="s">
        <v>172</v>
      </c>
      <c r="F56" s="6" t="s">
        <v>26</v>
      </c>
      <c r="G56" s="13">
        <v>5</v>
      </c>
      <c r="H56" s="6">
        <v>2000</v>
      </c>
      <c r="I56" s="6" t="s">
        <v>223</v>
      </c>
      <c r="J56" s="6" t="s">
        <v>224</v>
      </c>
      <c r="K56" s="6" t="s">
        <v>55</v>
      </c>
      <c r="L56" s="13">
        <v>108</v>
      </c>
      <c r="M56" s="13"/>
      <c r="N56" s="47"/>
      <c r="O56" s="13"/>
      <c r="P56" s="6" t="s">
        <v>223</v>
      </c>
      <c r="Q56" s="57" t="s">
        <v>225</v>
      </c>
      <c r="R56" s="16" t="s">
        <v>226</v>
      </c>
      <c r="S56" s="10">
        <v>35923</v>
      </c>
      <c r="T56" s="10">
        <v>36472</v>
      </c>
      <c r="U56" s="16" t="s">
        <v>227</v>
      </c>
    </row>
    <row r="57" spans="1:21" x14ac:dyDescent="0.2">
      <c r="A57" s="6" t="s">
        <v>228</v>
      </c>
      <c r="B57" s="6" t="s">
        <v>220</v>
      </c>
      <c r="C57" s="6" t="s">
        <v>229</v>
      </c>
      <c r="D57" s="7">
        <v>75</v>
      </c>
      <c r="E57" s="12" t="s">
        <v>25</v>
      </c>
      <c r="F57" s="6" t="s">
        <v>26</v>
      </c>
      <c r="G57" s="13">
        <v>5</v>
      </c>
      <c r="H57" s="6">
        <v>2000</v>
      </c>
      <c r="I57" s="6" t="s">
        <v>230</v>
      </c>
      <c r="J57" s="6" t="s">
        <v>224</v>
      </c>
      <c r="K57" s="6" t="s">
        <v>29</v>
      </c>
      <c r="L57" s="13">
        <v>38</v>
      </c>
      <c r="M57" s="13" t="s">
        <v>39</v>
      </c>
      <c r="N57" s="47"/>
      <c r="O57" s="13"/>
      <c r="P57" s="6" t="s">
        <v>231</v>
      </c>
      <c r="Q57" s="16"/>
      <c r="R57" s="16"/>
      <c r="S57" s="10">
        <v>36418</v>
      </c>
      <c r="T57" s="10"/>
      <c r="U57" s="16" t="s">
        <v>232</v>
      </c>
    </row>
    <row r="58" spans="1:21" x14ac:dyDescent="0.2">
      <c r="A58" s="6" t="s">
        <v>233</v>
      </c>
      <c r="B58" s="6" t="s">
        <v>220</v>
      </c>
      <c r="C58" s="6" t="s">
        <v>25</v>
      </c>
      <c r="D58" s="7">
        <v>249</v>
      </c>
      <c r="E58" s="12" t="s">
        <v>25</v>
      </c>
      <c r="F58" s="6" t="s">
        <v>26</v>
      </c>
      <c r="G58" s="13">
        <v>10</v>
      </c>
      <c r="H58" s="6">
        <v>1999</v>
      </c>
      <c r="I58" s="6" t="s">
        <v>234</v>
      </c>
      <c r="J58" s="6" t="s">
        <v>224</v>
      </c>
      <c r="K58" s="6" t="s">
        <v>55</v>
      </c>
      <c r="L58" s="13">
        <v>55</v>
      </c>
      <c r="M58" s="6" t="s">
        <v>39</v>
      </c>
      <c r="N58" s="15"/>
      <c r="O58" s="13"/>
      <c r="P58" s="6" t="s">
        <v>213</v>
      </c>
      <c r="Q58" s="16" t="s">
        <v>235</v>
      </c>
      <c r="R58" s="16" t="s">
        <v>236</v>
      </c>
      <c r="S58" s="10"/>
      <c r="T58" s="10">
        <v>36369</v>
      </c>
      <c r="U58" s="16" t="s">
        <v>237</v>
      </c>
    </row>
    <row r="59" spans="1:21" x14ac:dyDescent="0.2">
      <c r="A59" s="59" t="s">
        <v>239</v>
      </c>
      <c r="B59" s="59" t="s">
        <v>238</v>
      </c>
      <c r="C59" s="59" t="s">
        <v>240</v>
      </c>
      <c r="D59" s="60">
        <v>180</v>
      </c>
      <c r="E59" s="61" t="s">
        <v>76</v>
      </c>
      <c r="F59" s="59" t="s">
        <v>241</v>
      </c>
      <c r="G59" s="28">
        <v>10</v>
      </c>
      <c r="H59" s="59">
        <v>1999</v>
      </c>
      <c r="I59" s="59" t="s">
        <v>240</v>
      </c>
      <c r="J59" s="59" t="s">
        <v>242</v>
      </c>
      <c r="K59" s="59" t="s">
        <v>104</v>
      </c>
      <c r="L59" s="59">
        <v>250</v>
      </c>
      <c r="M59" s="59" t="s">
        <v>67</v>
      </c>
      <c r="N59" s="62"/>
      <c r="O59" s="28"/>
      <c r="P59" s="59" t="s">
        <v>243</v>
      </c>
      <c r="Q59" s="59" t="s">
        <v>244</v>
      </c>
      <c r="R59" s="34"/>
      <c r="S59" s="63">
        <v>35765</v>
      </c>
      <c r="T59" s="63">
        <v>35765</v>
      </c>
      <c r="U59" s="59" t="s">
        <v>245</v>
      </c>
    </row>
    <row r="60" spans="1:21" x14ac:dyDescent="0.2">
      <c r="A60" s="59" t="s">
        <v>246</v>
      </c>
      <c r="B60" s="59" t="s">
        <v>238</v>
      </c>
      <c r="C60" s="59" t="s">
        <v>247</v>
      </c>
      <c r="D60" s="60">
        <v>88</v>
      </c>
      <c r="E60" s="61" t="s">
        <v>172</v>
      </c>
      <c r="F60" s="59" t="s">
        <v>26</v>
      </c>
      <c r="G60" s="59">
        <v>6</v>
      </c>
      <c r="H60" s="59">
        <v>2000</v>
      </c>
      <c r="I60" s="59" t="s">
        <v>247</v>
      </c>
      <c r="J60" s="59" t="s">
        <v>103</v>
      </c>
      <c r="K60" s="59" t="s">
        <v>55</v>
      </c>
      <c r="L60" s="28"/>
      <c r="M60" s="59" t="s">
        <v>30</v>
      </c>
      <c r="N60" s="62"/>
      <c r="O60" s="28"/>
      <c r="P60" s="59" t="s">
        <v>248</v>
      </c>
      <c r="Q60" s="59" t="s">
        <v>249</v>
      </c>
      <c r="R60" s="34"/>
      <c r="S60" s="35">
        <v>35887</v>
      </c>
      <c r="T60" s="35">
        <v>36276</v>
      </c>
      <c r="U60" s="59" t="s">
        <v>250</v>
      </c>
    </row>
    <row r="61" spans="1:21" x14ac:dyDescent="0.2">
      <c r="A61" s="59" t="s">
        <v>246</v>
      </c>
      <c r="B61" s="59" t="s">
        <v>238</v>
      </c>
      <c r="C61" s="59" t="s">
        <v>247</v>
      </c>
      <c r="D61" s="60">
        <v>201</v>
      </c>
      <c r="E61" s="61" t="s">
        <v>172</v>
      </c>
      <c r="F61" s="59" t="s">
        <v>26</v>
      </c>
      <c r="G61" s="59">
        <v>6</v>
      </c>
      <c r="H61" s="59">
        <v>2000</v>
      </c>
      <c r="I61" s="59" t="s">
        <v>247</v>
      </c>
      <c r="J61" s="59" t="s">
        <v>103</v>
      </c>
      <c r="K61" s="59" t="s">
        <v>55</v>
      </c>
      <c r="L61" s="28"/>
      <c r="M61" s="59" t="s">
        <v>30</v>
      </c>
      <c r="N61" s="62"/>
      <c r="O61" s="28"/>
      <c r="P61" s="59" t="s">
        <v>248</v>
      </c>
      <c r="Q61" s="59" t="s">
        <v>249</v>
      </c>
      <c r="R61" s="34"/>
      <c r="S61" s="35">
        <v>35887</v>
      </c>
      <c r="T61" s="35">
        <v>36276</v>
      </c>
      <c r="U61" s="59" t="s">
        <v>251</v>
      </c>
    </row>
    <row r="62" spans="1:21" x14ac:dyDescent="0.2">
      <c r="A62" s="19" t="s">
        <v>252</v>
      </c>
      <c r="B62" s="59" t="s">
        <v>238</v>
      </c>
      <c r="C62" s="19" t="s">
        <v>253</v>
      </c>
      <c r="D62" s="20">
        <v>135</v>
      </c>
      <c r="E62" s="21" t="s">
        <v>25</v>
      </c>
      <c r="F62" s="19" t="s">
        <v>254</v>
      </c>
      <c r="G62" s="22">
        <v>6</v>
      </c>
      <c r="H62" s="19">
        <v>2000</v>
      </c>
      <c r="I62" s="19" t="s">
        <v>253</v>
      </c>
      <c r="J62" s="19" t="s">
        <v>255</v>
      </c>
      <c r="K62" s="19" t="s">
        <v>29</v>
      </c>
      <c r="L62" s="22">
        <v>100</v>
      </c>
      <c r="M62" s="19" t="s">
        <v>30</v>
      </c>
      <c r="N62" s="24"/>
      <c r="O62" s="22"/>
      <c r="P62" s="19" t="s">
        <v>256</v>
      </c>
      <c r="Q62" s="19" t="s">
        <v>257</v>
      </c>
      <c r="R62" s="19" t="s">
        <v>258</v>
      </c>
      <c r="S62" s="65">
        <v>36012</v>
      </c>
      <c r="T62" s="65">
        <v>36389</v>
      </c>
      <c r="U62" s="59" t="s">
        <v>259</v>
      </c>
    </row>
    <row r="63" spans="1:21" x14ac:dyDescent="0.2">
      <c r="A63" s="59" t="s">
        <v>239</v>
      </c>
      <c r="B63" s="59" t="s">
        <v>238</v>
      </c>
      <c r="C63" s="59" t="s">
        <v>240</v>
      </c>
      <c r="D63" s="60">
        <v>180</v>
      </c>
      <c r="E63" s="61" t="s">
        <v>76</v>
      </c>
      <c r="F63" s="59" t="s">
        <v>241</v>
      </c>
      <c r="G63" s="28">
        <v>10</v>
      </c>
      <c r="H63" s="59">
        <v>1999</v>
      </c>
      <c r="I63" s="59" t="s">
        <v>240</v>
      </c>
      <c r="J63" s="59" t="s">
        <v>242</v>
      </c>
      <c r="K63" s="59" t="s">
        <v>104</v>
      </c>
      <c r="L63" s="59">
        <v>250</v>
      </c>
      <c r="M63" s="59" t="s">
        <v>67</v>
      </c>
      <c r="N63" s="62"/>
      <c r="O63" s="28"/>
      <c r="P63" s="59" t="s">
        <v>243</v>
      </c>
      <c r="Q63" s="59" t="s">
        <v>244</v>
      </c>
      <c r="R63" s="34"/>
      <c r="S63" s="63">
        <v>35765</v>
      </c>
      <c r="T63" s="63">
        <v>35765</v>
      </c>
      <c r="U63" s="59" t="s">
        <v>245</v>
      </c>
    </row>
    <row r="64" spans="1:21" x14ac:dyDescent="0.2">
      <c r="A64" s="19" t="s">
        <v>261</v>
      </c>
      <c r="B64" s="19" t="s">
        <v>260</v>
      </c>
      <c r="C64" s="19" t="s">
        <v>262</v>
      </c>
      <c r="D64" s="20">
        <v>230</v>
      </c>
      <c r="E64" s="21" t="s">
        <v>25</v>
      </c>
      <c r="F64" s="19" t="s">
        <v>26</v>
      </c>
      <c r="G64" s="19">
        <v>6</v>
      </c>
      <c r="H64" s="19">
        <v>2000</v>
      </c>
      <c r="I64" s="19" t="s">
        <v>263</v>
      </c>
      <c r="J64" s="19" t="s">
        <v>264</v>
      </c>
      <c r="K64" s="19" t="s">
        <v>29</v>
      </c>
      <c r="L64" s="22">
        <v>87</v>
      </c>
      <c r="M64" s="19" t="s">
        <v>39</v>
      </c>
      <c r="N64" s="24"/>
      <c r="O64" s="22" t="s">
        <v>261</v>
      </c>
      <c r="P64" s="19" t="s">
        <v>261</v>
      </c>
      <c r="Q64" s="19"/>
      <c r="R64" s="25"/>
      <c r="S64" s="65">
        <v>36239</v>
      </c>
      <c r="T64" s="35">
        <v>36333</v>
      </c>
      <c r="U64" s="19" t="s">
        <v>265</v>
      </c>
    </row>
    <row r="65" spans="1:21" x14ac:dyDescent="0.2">
      <c r="A65" s="19" t="s">
        <v>261</v>
      </c>
      <c r="B65" s="19" t="s">
        <v>260</v>
      </c>
      <c r="C65" s="19" t="s">
        <v>266</v>
      </c>
      <c r="D65" s="20">
        <v>230</v>
      </c>
      <c r="E65" s="21" t="s">
        <v>25</v>
      </c>
      <c r="F65" s="19" t="s">
        <v>26</v>
      </c>
      <c r="G65" s="19">
        <v>6</v>
      </c>
      <c r="H65" s="19">
        <v>2000</v>
      </c>
      <c r="I65" s="19" t="s">
        <v>267</v>
      </c>
      <c r="J65" s="19" t="s">
        <v>264</v>
      </c>
      <c r="K65" s="19" t="s">
        <v>29</v>
      </c>
      <c r="L65" s="22">
        <v>87</v>
      </c>
      <c r="M65" s="19" t="s">
        <v>39</v>
      </c>
      <c r="N65" s="24"/>
      <c r="O65" s="22" t="s">
        <v>261</v>
      </c>
      <c r="P65" s="19" t="s">
        <v>261</v>
      </c>
      <c r="Q65" s="19"/>
      <c r="R65" s="25"/>
      <c r="S65" s="65">
        <v>36239</v>
      </c>
      <c r="T65" s="35">
        <v>36333</v>
      </c>
      <c r="U65" s="19" t="s">
        <v>265</v>
      </c>
    </row>
    <row r="66" spans="1:21" x14ac:dyDescent="0.2">
      <c r="A66" s="6" t="s">
        <v>268</v>
      </c>
      <c r="B66" s="19" t="s">
        <v>260</v>
      </c>
      <c r="C66" s="6" t="s">
        <v>269</v>
      </c>
      <c r="D66" s="7">
        <v>100</v>
      </c>
      <c r="E66" s="12" t="s">
        <v>25</v>
      </c>
      <c r="F66" s="6" t="s">
        <v>26</v>
      </c>
      <c r="G66" s="13">
        <v>6</v>
      </c>
      <c r="H66" s="6">
        <v>2000</v>
      </c>
      <c r="I66" s="6" t="s">
        <v>270</v>
      </c>
      <c r="J66" s="6" t="s">
        <v>264</v>
      </c>
      <c r="K66" s="6" t="s">
        <v>29</v>
      </c>
      <c r="L66" s="13"/>
      <c r="M66" s="13" t="s">
        <v>39</v>
      </c>
      <c r="N66" s="47"/>
      <c r="O66" s="13" t="s">
        <v>271</v>
      </c>
      <c r="P66" s="6" t="s">
        <v>272</v>
      </c>
      <c r="Q66" s="16"/>
      <c r="R66" s="16"/>
      <c r="S66" s="10">
        <v>36248</v>
      </c>
      <c r="T66" s="10"/>
      <c r="U66" s="11" t="s">
        <v>273</v>
      </c>
    </row>
    <row r="67" spans="1:21" x14ac:dyDescent="0.2">
      <c r="A67" s="6" t="s">
        <v>274</v>
      </c>
      <c r="B67" s="19" t="s">
        <v>260</v>
      </c>
      <c r="C67" s="6" t="s">
        <v>275</v>
      </c>
      <c r="D67" s="7">
        <v>65</v>
      </c>
      <c r="E67" s="12"/>
      <c r="F67" s="6" t="s">
        <v>26</v>
      </c>
      <c r="G67" s="13" t="s">
        <v>276</v>
      </c>
      <c r="H67" s="6">
        <v>1999</v>
      </c>
      <c r="I67" s="6" t="s">
        <v>275</v>
      </c>
      <c r="J67" s="6" t="s">
        <v>264</v>
      </c>
      <c r="K67" s="6" t="s">
        <v>29</v>
      </c>
      <c r="L67" s="13"/>
      <c r="M67" s="13"/>
      <c r="N67" s="47"/>
      <c r="O67" s="13"/>
      <c r="P67" s="6" t="s">
        <v>277</v>
      </c>
      <c r="Q67" s="16"/>
      <c r="R67" s="16"/>
      <c r="S67" s="10"/>
      <c r="T67" s="10"/>
      <c r="U67" s="11"/>
    </row>
    <row r="68" spans="1:21" x14ac:dyDescent="0.2">
      <c r="A68" s="6" t="s">
        <v>278</v>
      </c>
      <c r="B68" s="19" t="s">
        <v>260</v>
      </c>
      <c r="C68" s="6" t="s">
        <v>279</v>
      </c>
      <c r="D68" s="7">
        <v>100</v>
      </c>
      <c r="E68" s="12" t="s">
        <v>25</v>
      </c>
      <c r="F68" s="6" t="s">
        <v>26</v>
      </c>
      <c r="G68" s="13">
        <v>7</v>
      </c>
      <c r="H68" s="6">
        <v>2000</v>
      </c>
      <c r="I68" s="6" t="s">
        <v>280</v>
      </c>
      <c r="J68" s="6" t="s">
        <v>264</v>
      </c>
      <c r="K68" s="6" t="s">
        <v>29</v>
      </c>
      <c r="L68" s="13">
        <v>40</v>
      </c>
      <c r="M68" s="13" t="s">
        <v>30</v>
      </c>
      <c r="N68" s="47"/>
      <c r="O68" s="13"/>
      <c r="P68" s="6" t="s">
        <v>213</v>
      </c>
      <c r="Q68" s="16"/>
      <c r="R68" s="16"/>
      <c r="S68" s="10">
        <v>36381</v>
      </c>
      <c r="T68" s="10"/>
      <c r="U68" s="11" t="s">
        <v>281</v>
      </c>
    </row>
    <row r="69" spans="1:21" x14ac:dyDescent="0.2">
      <c r="A69" s="6" t="s">
        <v>47</v>
      </c>
      <c r="B69" s="19" t="s">
        <v>260</v>
      </c>
      <c r="C69" s="6" t="s">
        <v>282</v>
      </c>
      <c r="D69" s="7">
        <v>668</v>
      </c>
      <c r="E69" s="12" t="s">
        <v>25</v>
      </c>
      <c r="F69" s="6" t="s">
        <v>26</v>
      </c>
      <c r="G69" s="13">
        <v>2</v>
      </c>
      <c r="H69" s="6">
        <v>2000</v>
      </c>
      <c r="I69" s="6" t="s">
        <v>283</v>
      </c>
      <c r="J69" s="6" t="s">
        <v>264</v>
      </c>
      <c r="K69" s="6" t="s">
        <v>29</v>
      </c>
      <c r="L69" s="13">
        <v>150</v>
      </c>
      <c r="M69" s="13" t="s">
        <v>30</v>
      </c>
      <c r="N69" s="47"/>
      <c r="O69" s="13"/>
      <c r="P69" s="6" t="s">
        <v>213</v>
      </c>
      <c r="Q69" s="16"/>
      <c r="R69" s="16"/>
      <c r="S69" s="10">
        <v>36252</v>
      </c>
      <c r="T69" s="10">
        <v>36420</v>
      </c>
      <c r="U69" s="11" t="s">
        <v>284</v>
      </c>
    </row>
    <row r="70" spans="1:21" x14ac:dyDescent="0.2">
      <c r="A70" s="38" t="s">
        <v>177</v>
      </c>
      <c r="B70" s="19" t="s">
        <v>260</v>
      </c>
      <c r="C70" s="38" t="s">
        <v>285</v>
      </c>
      <c r="D70" s="31">
        <v>340</v>
      </c>
      <c r="E70" s="39" t="s">
        <v>25</v>
      </c>
      <c r="F70" s="28" t="s">
        <v>26</v>
      </c>
      <c r="G70" s="28">
        <v>6</v>
      </c>
      <c r="H70" s="28">
        <v>2000</v>
      </c>
      <c r="I70" s="38" t="s">
        <v>286</v>
      </c>
      <c r="J70" s="28" t="s">
        <v>264</v>
      </c>
      <c r="K70" s="28" t="s">
        <v>29</v>
      </c>
      <c r="L70" s="28"/>
      <c r="M70" s="28"/>
      <c r="N70" s="28"/>
      <c r="O70" s="28"/>
      <c r="P70" s="28" t="s">
        <v>272</v>
      </c>
      <c r="Q70" s="28"/>
      <c r="R70" s="28"/>
      <c r="S70" s="35">
        <v>36493</v>
      </c>
      <c r="T70" s="35">
        <v>36515</v>
      </c>
      <c r="U70" s="18" t="s">
        <v>287</v>
      </c>
    </row>
    <row r="71" spans="1:21" x14ac:dyDescent="0.2">
      <c r="A71" s="6" t="s">
        <v>288</v>
      </c>
      <c r="B71" s="19" t="s">
        <v>260</v>
      </c>
      <c r="C71" s="6" t="s">
        <v>289</v>
      </c>
      <c r="D71" s="7">
        <v>100</v>
      </c>
      <c r="E71" s="12" t="s">
        <v>25</v>
      </c>
      <c r="F71" s="6" t="s">
        <v>26</v>
      </c>
      <c r="G71" s="13">
        <v>5</v>
      </c>
      <c r="H71" s="6">
        <v>1999</v>
      </c>
      <c r="I71" s="6" t="s">
        <v>290</v>
      </c>
      <c r="J71" s="6" t="s">
        <v>264</v>
      </c>
      <c r="K71" s="6" t="s">
        <v>55</v>
      </c>
      <c r="L71" s="13"/>
      <c r="M71" s="13" t="s">
        <v>39</v>
      </c>
      <c r="N71" s="47"/>
      <c r="O71" s="13"/>
      <c r="P71" s="6" t="s">
        <v>260</v>
      </c>
      <c r="Q71" s="16"/>
      <c r="R71" s="16"/>
      <c r="S71" s="10">
        <v>36256</v>
      </c>
      <c r="T71" s="10">
        <v>36369</v>
      </c>
      <c r="U71" s="11" t="s">
        <v>291</v>
      </c>
    </row>
    <row r="72" spans="1:21" x14ac:dyDescent="0.2">
      <c r="A72" s="6" t="s">
        <v>292</v>
      </c>
      <c r="B72" s="19" t="s">
        <v>260</v>
      </c>
      <c r="C72" s="6" t="s">
        <v>293</v>
      </c>
      <c r="D72" s="7">
        <v>213</v>
      </c>
      <c r="E72" s="12" t="s">
        <v>25</v>
      </c>
      <c r="F72" s="6" t="s">
        <v>26</v>
      </c>
      <c r="G72" s="13">
        <v>6</v>
      </c>
      <c r="H72" s="6">
        <v>1999</v>
      </c>
      <c r="I72" s="6" t="s">
        <v>294</v>
      </c>
      <c r="J72" s="6" t="s">
        <v>264</v>
      </c>
      <c r="K72" s="6" t="s">
        <v>29</v>
      </c>
      <c r="L72" s="13"/>
      <c r="M72" s="13" t="s">
        <v>30</v>
      </c>
      <c r="N72" s="47"/>
      <c r="O72" s="13"/>
      <c r="P72" s="6"/>
      <c r="Q72" s="16"/>
      <c r="R72" s="16"/>
      <c r="S72" s="10">
        <v>36066</v>
      </c>
      <c r="T72" s="10">
        <v>36066</v>
      </c>
      <c r="U72" s="11" t="s">
        <v>295</v>
      </c>
    </row>
    <row r="73" spans="1:21" x14ac:dyDescent="0.2">
      <c r="A73" s="38" t="s">
        <v>296</v>
      </c>
      <c r="B73" s="19" t="s">
        <v>260</v>
      </c>
      <c r="C73" s="38"/>
      <c r="D73" s="31">
        <v>15</v>
      </c>
      <c r="E73" s="39" t="s">
        <v>76</v>
      </c>
      <c r="F73" s="28" t="s">
        <v>77</v>
      </c>
      <c r="G73" s="28">
        <v>6</v>
      </c>
      <c r="H73" s="70">
        <v>2000</v>
      </c>
      <c r="I73" s="38" t="s">
        <v>297</v>
      </c>
      <c r="J73" s="28" t="s">
        <v>298</v>
      </c>
      <c r="K73" s="28" t="s">
        <v>29</v>
      </c>
      <c r="L73" s="28"/>
      <c r="M73" s="28"/>
      <c r="N73" s="28"/>
      <c r="O73" s="28"/>
      <c r="P73" s="18" t="s">
        <v>213</v>
      </c>
      <c r="Q73" s="18"/>
      <c r="R73" s="18"/>
      <c r="S73" s="35">
        <v>36285</v>
      </c>
      <c r="T73" s="35">
        <v>36333</v>
      </c>
      <c r="U73" s="18" t="s">
        <v>299</v>
      </c>
    </row>
    <row r="74" spans="1:21" x14ac:dyDescent="0.2">
      <c r="A74" s="19" t="s">
        <v>300</v>
      </c>
      <c r="B74" s="19" t="s">
        <v>260</v>
      </c>
      <c r="C74" s="19" t="s">
        <v>301</v>
      </c>
      <c r="D74" s="20">
        <v>15</v>
      </c>
      <c r="E74" s="21" t="s">
        <v>64</v>
      </c>
      <c r="F74" s="19" t="s">
        <v>26</v>
      </c>
      <c r="G74" s="22">
        <v>6</v>
      </c>
      <c r="H74" s="19">
        <v>1999</v>
      </c>
      <c r="I74" s="22" t="s">
        <v>302</v>
      </c>
      <c r="J74" s="19" t="s">
        <v>303</v>
      </c>
      <c r="K74" s="19" t="s">
        <v>104</v>
      </c>
      <c r="L74" s="22">
        <v>13.5</v>
      </c>
      <c r="M74" s="19" t="s">
        <v>67</v>
      </c>
      <c r="N74" s="24"/>
      <c r="O74" s="22"/>
      <c r="P74" s="19"/>
      <c r="Q74" s="25"/>
      <c r="R74" s="19"/>
      <c r="S74" s="26"/>
      <c r="T74" s="26"/>
      <c r="U74" s="27"/>
    </row>
    <row r="75" spans="1:21" x14ac:dyDescent="0.2">
      <c r="A75" s="6" t="s">
        <v>304</v>
      </c>
      <c r="B75" s="19" t="s">
        <v>260</v>
      </c>
      <c r="C75" s="6" t="s">
        <v>305</v>
      </c>
      <c r="D75" s="7">
        <v>20</v>
      </c>
      <c r="E75" s="12" t="s">
        <v>25</v>
      </c>
      <c r="F75" s="6" t="s">
        <v>26</v>
      </c>
      <c r="G75" s="13">
        <v>6</v>
      </c>
      <c r="H75" s="6">
        <v>1999</v>
      </c>
      <c r="I75" s="6" t="s">
        <v>306</v>
      </c>
      <c r="J75" s="6" t="s">
        <v>307</v>
      </c>
      <c r="K75" s="6" t="s">
        <v>55</v>
      </c>
      <c r="L75" s="13"/>
      <c r="M75" s="13" t="s">
        <v>39</v>
      </c>
      <c r="N75" s="47"/>
      <c r="O75" s="13"/>
      <c r="P75" s="6"/>
      <c r="Q75" s="16"/>
      <c r="R75" s="16"/>
      <c r="S75" s="10">
        <v>36256</v>
      </c>
      <c r="T75" s="10"/>
      <c r="U75" s="11" t="s">
        <v>308</v>
      </c>
    </row>
    <row r="76" spans="1:21" x14ac:dyDescent="0.2">
      <c r="A76" s="6" t="s">
        <v>309</v>
      </c>
      <c r="B76" s="19" t="s">
        <v>260</v>
      </c>
      <c r="C76" s="6" t="s">
        <v>310</v>
      </c>
      <c r="D76" s="7">
        <v>83</v>
      </c>
      <c r="E76" s="12" t="s">
        <v>53</v>
      </c>
      <c r="F76" s="6" t="s">
        <v>26</v>
      </c>
      <c r="G76" s="13">
        <v>6</v>
      </c>
      <c r="H76" s="6">
        <v>2000</v>
      </c>
      <c r="I76" s="6" t="s">
        <v>311</v>
      </c>
      <c r="J76" s="6" t="s">
        <v>307</v>
      </c>
      <c r="K76" s="6" t="s">
        <v>29</v>
      </c>
      <c r="L76" s="13">
        <v>31</v>
      </c>
      <c r="M76" s="13" t="s">
        <v>312</v>
      </c>
      <c r="N76" s="47"/>
      <c r="O76" s="13"/>
      <c r="P76" s="6"/>
      <c r="Q76" s="16"/>
      <c r="R76" s="16"/>
      <c r="S76" s="10"/>
      <c r="T76" s="10"/>
      <c r="U76" s="11" t="s">
        <v>313</v>
      </c>
    </row>
    <row r="77" spans="1:21" x14ac:dyDescent="0.2">
      <c r="A77" s="6" t="s">
        <v>314</v>
      </c>
      <c r="B77" s="19" t="s">
        <v>260</v>
      </c>
      <c r="C77" s="6" t="s">
        <v>315</v>
      </c>
      <c r="D77" s="7">
        <v>25</v>
      </c>
      <c r="E77" s="12" t="s">
        <v>25</v>
      </c>
      <c r="F77" s="6" t="s">
        <v>26</v>
      </c>
      <c r="G77" s="13">
        <v>6</v>
      </c>
      <c r="H77" s="6">
        <v>1999</v>
      </c>
      <c r="I77" s="6" t="s">
        <v>314</v>
      </c>
      <c r="J77" s="6" t="s">
        <v>307</v>
      </c>
      <c r="K77" s="6" t="s">
        <v>55</v>
      </c>
      <c r="L77" s="13"/>
      <c r="M77" s="13" t="s">
        <v>312</v>
      </c>
      <c r="N77" s="47"/>
      <c r="O77" s="13"/>
      <c r="P77" s="16" t="s">
        <v>316</v>
      </c>
      <c r="Q77" s="16"/>
      <c r="R77" s="6" t="s">
        <v>317</v>
      </c>
      <c r="S77" s="10">
        <v>36241</v>
      </c>
      <c r="T77" s="10"/>
      <c r="U77" s="11"/>
    </row>
    <row r="78" spans="1:21" x14ac:dyDescent="0.2">
      <c r="A78" s="6" t="s">
        <v>318</v>
      </c>
      <c r="B78" s="19" t="s">
        <v>260</v>
      </c>
      <c r="C78" s="6" t="s">
        <v>319</v>
      </c>
      <c r="D78" s="7">
        <v>300</v>
      </c>
      <c r="E78" s="12" t="s">
        <v>25</v>
      </c>
      <c r="F78" s="6" t="s">
        <v>26</v>
      </c>
      <c r="G78" s="13">
        <v>6</v>
      </c>
      <c r="H78" s="6">
        <v>2000</v>
      </c>
      <c r="I78" s="13" t="s">
        <v>320</v>
      </c>
      <c r="J78" s="6" t="s">
        <v>307</v>
      </c>
      <c r="K78" s="6" t="s">
        <v>29</v>
      </c>
      <c r="L78" s="13">
        <v>100</v>
      </c>
      <c r="M78" s="6" t="s">
        <v>39</v>
      </c>
      <c r="N78" s="15"/>
      <c r="O78" s="13" t="s">
        <v>321</v>
      </c>
      <c r="P78" s="6"/>
      <c r="Q78" s="16" t="s">
        <v>322</v>
      </c>
      <c r="R78" s="6" t="s">
        <v>323</v>
      </c>
      <c r="S78" s="10">
        <v>36010</v>
      </c>
      <c r="T78" s="10">
        <v>36333</v>
      </c>
      <c r="U78" s="11" t="s">
        <v>324</v>
      </c>
    </row>
    <row r="79" spans="1:21" x14ac:dyDescent="0.2">
      <c r="A79" s="6" t="s">
        <v>325</v>
      </c>
      <c r="B79" s="19" t="s">
        <v>260</v>
      </c>
      <c r="C79" s="6" t="s">
        <v>326</v>
      </c>
      <c r="D79" s="7">
        <v>112</v>
      </c>
      <c r="E79" s="12" t="s">
        <v>25</v>
      </c>
      <c r="F79" s="6" t="s">
        <v>26</v>
      </c>
      <c r="G79" s="13">
        <v>6</v>
      </c>
      <c r="H79" s="6">
        <v>1999</v>
      </c>
      <c r="I79" s="13" t="s">
        <v>327</v>
      </c>
      <c r="J79" s="6" t="s">
        <v>307</v>
      </c>
      <c r="K79" s="6" t="s">
        <v>55</v>
      </c>
      <c r="L79" s="13"/>
      <c r="M79" s="6" t="s">
        <v>39</v>
      </c>
      <c r="N79" s="15"/>
      <c r="O79" s="13" t="s">
        <v>328</v>
      </c>
      <c r="P79" s="16" t="s">
        <v>316</v>
      </c>
      <c r="Q79" s="16"/>
      <c r="R79" s="6" t="s">
        <v>317</v>
      </c>
      <c r="S79" s="10">
        <v>36241</v>
      </c>
      <c r="T79" s="10"/>
      <c r="U79" s="11" t="s">
        <v>329</v>
      </c>
    </row>
    <row r="80" spans="1:21" x14ac:dyDescent="0.2">
      <c r="A80" s="6" t="s">
        <v>325</v>
      </c>
      <c r="B80" s="19" t="s">
        <v>260</v>
      </c>
      <c r="C80" s="6" t="s">
        <v>330</v>
      </c>
      <c r="D80" s="7">
        <v>135</v>
      </c>
      <c r="E80" s="12" t="s">
        <v>25</v>
      </c>
      <c r="F80" s="6" t="s">
        <v>26</v>
      </c>
      <c r="G80" s="13">
        <v>6</v>
      </c>
      <c r="H80" s="6">
        <v>2000</v>
      </c>
      <c r="I80" s="13" t="s">
        <v>330</v>
      </c>
      <c r="J80" s="6" t="s">
        <v>307</v>
      </c>
      <c r="K80" s="6" t="s">
        <v>29</v>
      </c>
      <c r="L80" s="13">
        <v>60</v>
      </c>
      <c r="M80" s="6" t="s">
        <v>39</v>
      </c>
      <c r="N80" s="15"/>
      <c r="O80" s="13" t="s">
        <v>328</v>
      </c>
      <c r="P80" s="16" t="s">
        <v>328</v>
      </c>
      <c r="Q80" s="16"/>
      <c r="R80" s="6"/>
      <c r="S80" s="10">
        <v>36161</v>
      </c>
      <c r="T80" s="10">
        <v>36229</v>
      </c>
      <c r="U80" s="11" t="s">
        <v>331</v>
      </c>
    </row>
    <row r="81" spans="1:21" x14ac:dyDescent="0.2">
      <c r="A81" s="48" t="s">
        <v>332</v>
      </c>
      <c r="B81" s="19" t="s">
        <v>260</v>
      </c>
      <c r="C81" s="48" t="s">
        <v>333</v>
      </c>
      <c r="D81" s="49">
        <v>300</v>
      </c>
      <c r="E81" s="48" t="s">
        <v>25</v>
      </c>
      <c r="F81" s="48" t="s">
        <v>26</v>
      </c>
      <c r="G81" s="48"/>
      <c r="H81" s="48">
        <v>1999</v>
      </c>
      <c r="I81" s="48" t="s">
        <v>333</v>
      </c>
      <c r="J81" s="48" t="s">
        <v>264</v>
      </c>
      <c r="K81" s="48" t="s">
        <v>104</v>
      </c>
      <c r="L81" s="48"/>
      <c r="M81" s="48"/>
      <c r="N81" s="48"/>
      <c r="O81" s="48"/>
      <c r="P81" s="48"/>
      <c r="Q81" s="48"/>
      <c r="R81" s="48"/>
      <c r="S81" s="48"/>
      <c r="T81" s="48"/>
      <c r="U81" s="48"/>
    </row>
    <row r="82" spans="1:21" x14ac:dyDescent="0.2">
      <c r="A82" s="48" t="s">
        <v>332</v>
      </c>
      <c r="B82" s="19" t="s">
        <v>260</v>
      </c>
      <c r="C82" s="48" t="s">
        <v>333</v>
      </c>
      <c r="D82" s="49">
        <v>300</v>
      </c>
      <c r="E82" s="48" t="s">
        <v>25</v>
      </c>
      <c r="F82" s="48" t="s">
        <v>26</v>
      </c>
      <c r="G82" s="48"/>
      <c r="H82" s="48">
        <v>1999</v>
      </c>
      <c r="I82" s="48" t="s">
        <v>333</v>
      </c>
      <c r="J82" s="48" t="s">
        <v>264</v>
      </c>
      <c r="K82" s="48" t="s">
        <v>104</v>
      </c>
      <c r="L82" s="48"/>
      <c r="M82" s="48"/>
      <c r="N82" s="48"/>
      <c r="O82" s="48"/>
      <c r="P82" s="48"/>
      <c r="Q82" s="48"/>
      <c r="R82" s="48"/>
      <c r="S82" s="48"/>
      <c r="T82" s="48"/>
      <c r="U82" s="48"/>
    </row>
    <row r="83" spans="1:21" x14ac:dyDescent="0.2">
      <c r="A83" s="48" t="s">
        <v>278</v>
      </c>
      <c r="B83" s="19" t="s">
        <v>260</v>
      </c>
      <c r="C83" s="48" t="s">
        <v>279</v>
      </c>
      <c r="D83" s="49">
        <v>250</v>
      </c>
      <c r="E83" s="48" t="s">
        <v>25</v>
      </c>
      <c r="F83" s="48" t="s">
        <v>26</v>
      </c>
      <c r="G83" s="48"/>
      <c r="H83" s="48">
        <v>1999</v>
      </c>
      <c r="I83" s="48" t="s">
        <v>280</v>
      </c>
      <c r="J83" s="48" t="s">
        <v>264</v>
      </c>
      <c r="K83" s="48" t="s">
        <v>104</v>
      </c>
      <c r="L83" s="48"/>
      <c r="M83" s="48"/>
      <c r="N83" s="48"/>
      <c r="O83" s="48"/>
      <c r="P83" s="48"/>
      <c r="Q83" s="48"/>
      <c r="R83" s="48"/>
      <c r="S83" s="48"/>
      <c r="T83" s="48"/>
      <c r="U83" s="48"/>
    </row>
    <row r="84" spans="1:21" x14ac:dyDescent="0.2">
      <c r="A84" s="48" t="s">
        <v>334</v>
      </c>
      <c r="B84" s="19" t="s">
        <v>260</v>
      </c>
      <c r="C84" s="48" t="s">
        <v>335</v>
      </c>
      <c r="D84" s="49">
        <v>235</v>
      </c>
      <c r="E84" s="48" t="s">
        <v>25</v>
      </c>
      <c r="F84" s="48" t="s">
        <v>254</v>
      </c>
      <c r="G84" s="48"/>
      <c r="H84" s="48">
        <v>1999</v>
      </c>
      <c r="I84" s="48" t="s">
        <v>335</v>
      </c>
      <c r="J84" s="48" t="s">
        <v>264</v>
      </c>
      <c r="K84" s="48" t="s">
        <v>104</v>
      </c>
      <c r="L84" s="48"/>
      <c r="M84" s="48"/>
      <c r="N84" s="48"/>
      <c r="O84" s="48"/>
      <c r="P84" s="48"/>
      <c r="Q84" s="48"/>
      <c r="R84" s="48"/>
      <c r="S84" s="48"/>
      <c r="T84" s="48"/>
      <c r="U84" s="48"/>
    </row>
    <row r="85" spans="1:21" x14ac:dyDescent="0.2">
      <c r="A85" s="48" t="s">
        <v>334</v>
      </c>
      <c r="B85" s="19" t="s">
        <v>260</v>
      </c>
      <c r="C85" s="48" t="s">
        <v>336</v>
      </c>
      <c r="D85" s="49">
        <v>176</v>
      </c>
      <c r="E85" s="48" t="s">
        <v>25</v>
      </c>
      <c r="F85" s="48" t="s">
        <v>26</v>
      </c>
      <c r="G85" s="48"/>
      <c r="H85" s="48">
        <v>1999</v>
      </c>
      <c r="I85" s="48" t="s">
        <v>336</v>
      </c>
      <c r="J85" s="48" t="s">
        <v>264</v>
      </c>
      <c r="K85" s="48" t="s">
        <v>104</v>
      </c>
      <c r="L85" s="48"/>
      <c r="M85" s="48"/>
      <c r="N85" s="48"/>
      <c r="O85" s="48"/>
      <c r="P85" s="48"/>
      <c r="Q85" s="48"/>
      <c r="R85" s="48"/>
      <c r="S85" s="48"/>
      <c r="T85" s="48"/>
      <c r="U85" s="48"/>
    </row>
    <row r="86" spans="1:21" x14ac:dyDescent="0.2">
      <c r="A86" s="48" t="s">
        <v>337</v>
      </c>
      <c r="B86" s="19" t="s">
        <v>260</v>
      </c>
      <c r="C86" s="48" t="s">
        <v>338</v>
      </c>
      <c r="D86" s="49">
        <v>100</v>
      </c>
      <c r="E86" s="48" t="s">
        <v>53</v>
      </c>
      <c r="F86" s="48" t="s">
        <v>26</v>
      </c>
      <c r="G86" s="48"/>
      <c r="H86" s="48">
        <v>1999</v>
      </c>
      <c r="I86" s="48" t="s">
        <v>339</v>
      </c>
      <c r="J86" s="48" t="s">
        <v>303</v>
      </c>
      <c r="K86" s="48" t="s">
        <v>104</v>
      </c>
      <c r="L86" s="48"/>
      <c r="M86" s="48"/>
      <c r="N86" s="48"/>
      <c r="O86" s="48"/>
      <c r="P86" s="48"/>
      <c r="Q86" s="48"/>
      <c r="R86" s="48"/>
      <c r="S86" s="48"/>
      <c r="T86" s="48"/>
      <c r="U86" s="48"/>
    </row>
    <row r="87" spans="1:21" x14ac:dyDescent="0.2">
      <c r="A87" s="48" t="s">
        <v>337</v>
      </c>
      <c r="B87" s="19" t="s">
        <v>260</v>
      </c>
      <c r="C87" s="48" t="s">
        <v>338</v>
      </c>
      <c r="D87" s="49">
        <v>100</v>
      </c>
      <c r="E87" s="48" t="s">
        <v>53</v>
      </c>
      <c r="F87" s="48" t="s">
        <v>26</v>
      </c>
      <c r="G87" s="48"/>
      <c r="H87" s="48">
        <v>1999</v>
      </c>
      <c r="I87" s="48" t="s">
        <v>339</v>
      </c>
      <c r="J87" s="48" t="s">
        <v>303</v>
      </c>
      <c r="K87" s="48" t="s">
        <v>104</v>
      </c>
      <c r="L87" s="48"/>
      <c r="M87" s="48"/>
      <c r="N87" s="48"/>
      <c r="O87" s="48"/>
      <c r="P87" s="48"/>
      <c r="Q87" s="48"/>
      <c r="R87" s="48"/>
      <c r="S87" s="48"/>
      <c r="T87" s="48"/>
      <c r="U87" s="48"/>
    </row>
    <row r="88" spans="1:21" x14ac:dyDescent="0.2">
      <c r="A88" s="48" t="s">
        <v>300</v>
      </c>
      <c r="B88" s="19" t="s">
        <v>260</v>
      </c>
      <c r="C88" s="48" t="s">
        <v>301</v>
      </c>
      <c r="D88" s="49">
        <v>15</v>
      </c>
      <c r="E88" s="48" t="s">
        <v>64</v>
      </c>
      <c r="F88" s="48" t="s">
        <v>26</v>
      </c>
      <c r="G88" s="48"/>
      <c r="H88" s="48">
        <v>1999</v>
      </c>
      <c r="I88" s="48" t="s">
        <v>302</v>
      </c>
      <c r="J88" s="48" t="s">
        <v>303</v>
      </c>
      <c r="K88" s="48" t="s">
        <v>104</v>
      </c>
      <c r="L88" s="48"/>
      <c r="M88" s="48"/>
      <c r="N88" s="48"/>
      <c r="O88" s="48"/>
      <c r="P88" s="48"/>
      <c r="Q88" s="48"/>
      <c r="R88" s="48"/>
      <c r="S88" s="48"/>
      <c r="T88" s="48"/>
      <c r="U88" s="48"/>
    </row>
    <row r="89" spans="1:21" x14ac:dyDescent="0.2">
      <c r="A89" s="48" t="s">
        <v>340</v>
      </c>
      <c r="B89" s="19" t="s">
        <v>260</v>
      </c>
      <c r="C89" s="48" t="s">
        <v>341</v>
      </c>
      <c r="D89" s="49">
        <v>11</v>
      </c>
      <c r="E89" s="48" t="s">
        <v>161</v>
      </c>
      <c r="F89" s="48" t="s">
        <v>162</v>
      </c>
      <c r="G89" s="48"/>
      <c r="H89" s="48">
        <v>1999</v>
      </c>
      <c r="I89" s="48" t="s">
        <v>342</v>
      </c>
      <c r="J89" s="48" t="s">
        <v>307</v>
      </c>
      <c r="K89" s="48" t="s">
        <v>104</v>
      </c>
      <c r="L89" s="48"/>
      <c r="M89" s="48"/>
      <c r="N89" s="48"/>
      <c r="O89" s="48"/>
      <c r="P89" s="48"/>
      <c r="Q89" s="48"/>
      <c r="R89" s="48"/>
      <c r="S89" s="48"/>
      <c r="T89" s="48"/>
      <c r="U89" s="48"/>
    </row>
    <row r="90" spans="1:21" x14ac:dyDescent="0.2">
      <c r="A90" s="48" t="s">
        <v>343</v>
      </c>
      <c r="B90" s="19" t="s">
        <v>260</v>
      </c>
      <c r="C90" s="48" t="s">
        <v>344</v>
      </c>
      <c r="D90" s="49">
        <v>178</v>
      </c>
      <c r="E90" s="48" t="s">
        <v>25</v>
      </c>
      <c r="F90" s="48" t="s">
        <v>26</v>
      </c>
      <c r="G90" s="48"/>
      <c r="H90" s="48">
        <v>1999</v>
      </c>
      <c r="I90" s="48" t="s">
        <v>345</v>
      </c>
      <c r="J90" s="48" t="s">
        <v>307</v>
      </c>
      <c r="K90" s="48" t="s">
        <v>104</v>
      </c>
      <c r="L90" s="48"/>
      <c r="M90" s="48"/>
      <c r="N90" s="48"/>
      <c r="O90" s="48"/>
      <c r="P90" s="48"/>
      <c r="Q90" s="48"/>
      <c r="R90" s="48"/>
      <c r="S90" s="48"/>
      <c r="T90" s="48"/>
      <c r="U90" s="48"/>
    </row>
    <row r="91" spans="1:21" ht="14.25" customHeight="1" x14ac:dyDescent="0.2">
      <c r="A91" s="38" t="s">
        <v>347</v>
      </c>
      <c r="B91" s="38" t="s">
        <v>346</v>
      </c>
      <c r="C91" s="38"/>
      <c r="D91" s="31">
        <v>42</v>
      </c>
      <c r="E91" s="12" t="s">
        <v>161</v>
      </c>
      <c r="F91" s="6" t="s">
        <v>162</v>
      </c>
      <c r="G91" s="28">
        <v>8</v>
      </c>
      <c r="H91" s="28">
        <v>1999</v>
      </c>
      <c r="I91" s="38" t="s">
        <v>348</v>
      </c>
      <c r="J91" s="28" t="s">
        <v>349</v>
      </c>
      <c r="K91" s="28" t="s">
        <v>29</v>
      </c>
      <c r="L91" s="28"/>
      <c r="M91" s="28"/>
      <c r="N91" s="28"/>
      <c r="O91" s="28"/>
      <c r="P91" s="18"/>
      <c r="Q91" s="18"/>
      <c r="R91" s="18"/>
      <c r="S91" s="35"/>
      <c r="T91" s="35"/>
      <c r="U91" s="18"/>
    </row>
    <row r="92" spans="1:21" x14ac:dyDescent="0.2">
      <c r="A92" s="38" t="s">
        <v>350</v>
      </c>
      <c r="B92" s="38" t="s">
        <v>346</v>
      </c>
      <c r="C92" s="38"/>
      <c r="D92" s="31">
        <v>293</v>
      </c>
      <c r="E92" s="12" t="s">
        <v>161</v>
      </c>
      <c r="F92" s="6" t="s">
        <v>162</v>
      </c>
      <c r="G92" s="28">
        <v>6</v>
      </c>
      <c r="H92" s="33">
        <v>1999</v>
      </c>
      <c r="I92" s="38" t="s">
        <v>351</v>
      </c>
      <c r="J92" s="28" t="s">
        <v>298</v>
      </c>
      <c r="K92" s="28" t="s">
        <v>55</v>
      </c>
      <c r="L92" s="28"/>
      <c r="M92" s="28"/>
      <c r="N92" s="28"/>
      <c r="O92" s="28"/>
      <c r="P92" s="18"/>
      <c r="Q92" s="18"/>
      <c r="R92" s="18"/>
      <c r="S92" s="35"/>
      <c r="T92" s="35"/>
      <c r="U92" s="18" t="s">
        <v>352</v>
      </c>
    </row>
    <row r="93" spans="1:21" x14ac:dyDescent="0.2">
      <c r="A93" s="6" t="s">
        <v>353</v>
      </c>
      <c r="B93" s="38" t="s">
        <v>346</v>
      </c>
      <c r="C93" s="6" t="s">
        <v>354</v>
      </c>
      <c r="D93" s="7">
        <v>103.5</v>
      </c>
      <c r="E93" s="12" t="s">
        <v>161</v>
      </c>
      <c r="F93" s="6" t="s">
        <v>162</v>
      </c>
      <c r="G93" s="13">
        <v>5</v>
      </c>
      <c r="H93" s="6">
        <v>1999</v>
      </c>
      <c r="I93" s="6" t="s">
        <v>354</v>
      </c>
      <c r="J93" s="6" t="s">
        <v>298</v>
      </c>
      <c r="K93" s="6" t="s">
        <v>55</v>
      </c>
      <c r="L93" s="13"/>
      <c r="M93" s="13"/>
      <c r="N93" s="47"/>
      <c r="O93" s="13"/>
      <c r="P93" s="6" t="s">
        <v>277</v>
      </c>
      <c r="Q93" s="16"/>
      <c r="R93" s="16"/>
      <c r="S93" s="17"/>
      <c r="T93" s="17"/>
      <c r="U93" s="11"/>
    </row>
    <row r="94" spans="1:21" x14ac:dyDescent="0.2">
      <c r="A94" s="19" t="s">
        <v>355</v>
      </c>
      <c r="B94" s="38" t="s">
        <v>346</v>
      </c>
      <c r="C94" s="19" t="s">
        <v>356</v>
      </c>
      <c r="D94" s="20">
        <v>100</v>
      </c>
      <c r="E94" s="21" t="s">
        <v>25</v>
      </c>
      <c r="F94" s="19" t="s">
        <v>26</v>
      </c>
      <c r="G94" s="19">
        <v>5</v>
      </c>
      <c r="H94" s="19">
        <v>2000</v>
      </c>
      <c r="I94" s="19" t="s">
        <v>357</v>
      </c>
      <c r="J94" s="19" t="s">
        <v>358</v>
      </c>
      <c r="K94" s="19" t="s">
        <v>29</v>
      </c>
      <c r="L94" s="22"/>
      <c r="M94" s="19" t="s">
        <v>39</v>
      </c>
      <c r="N94" s="24"/>
      <c r="O94" s="22"/>
      <c r="P94" s="19"/>
      <c r="Q94" s="19"/>
      <c r="R94" s="25"/>
      <c r="S94" s="65"/>
      <c r="T94" s="65"/>
      <c r="U94" s="27"/>
    </row>
    <row r="95" spans="1:21" x14ac:dyDescent="0.2">
      <c r="A95" s="6" t="s">
        <v>359</v>
      </c>
      <c r="B95" s="38" t="s">
        <v>346</v>
      </c>
      <c r="C95" s="6" t="s">
        <v>360</v>
      </c>
      <c r="D95" s="7">
        <v>210</v>
      </c>
      <c r="E95" s="12" t="s">
        <v>172</v>
      </c>
      <c r="F95" s="6" t="s">
        <v>26</v>
      </c>
      <c r="G95" s="13">
        <v>12</v>
      </c>
      <c r="H95" s="6">
        <v>1999</v>
      </c>
      <c r="I95" s="6" t="s">
        <v>361</v>
      </c>
      <c r="J95" s="6" t="s">
        <v>362</v>
      </c>
      <c r="K95" s="6" t="s">
        <v>29</v>
      </c>
      <c r="L95" s="13"/>
      <c r="M95" s="13" t="s">
        <v>67</v>
      </c>
      <c r="N95" s="47"/>
      <c r="O95" s="13" t="s">
        <v>363</v>
      </c>
      <c r="P95" s="6" t="s">
        <v>364</v>
      </c>
      <c r="Q95" s="16"/>
      <c r="R95" s="16"/>
      <c r="S95" s="10">
        <v>35894</v>
      </c>
      <c r="T95" s="10">
        <v>35894</v>
      </c>
      <c r="U95" s="11"/>
    </row>
    <row r="96" spans="1:21" x14ac:dyDescent="0.2">
      <c r="A96" s="59" t="s">
        <v>366</v>
      </c>
      <c r="B96" s="59" t="s">
        <v>365</v>
      </c>
      <c r="C96" s="59" t="s">
        <v>367</v>
      </c>
      <c r="D96" s="60">
        <v>544</v>
      </c>
      <c r="E96" s="61" t="s">
        <v>172</v>
      </c>
      <c r="F96" s="28" t="s">
        <v>26</v>
      </c>
      <c r="G96" s="28">
        <v>3</v>
      </c>
      <c r="H96" s="59">
        <v>2000</v>
      </c>
      <c r="I96" s="59" t="s">
        <v>368</v>
      </c>
      <c r="J96" s="59" t="s">
        <v>25</v>
      </c>
      <c r="K96" s="28" t="s">
        <v>29</v>
      </c>
      <c r="L96" s="28"/>
      <c r="M96" s="28"/>
      <c r="N96" s="74"/>
      <c r="O96" s="28"/>
      <c r="P96" s="75" t="s">
        <v>369</v>
      </c>
      <c r="Q96" s="59"/>
      <c r="R96" s="34"/>
      <c r="S96" s="63">
        <v>35817</v>
      </c>
      <c r="T96" s="63">
        <v>36416</v>
      </c>
      <c r="U96" s="34" t="s">
        <v>370</v>
      </c>
    </row>
    <row r="97" spans="1:21" x14ac:dyDescent="0.2">
      <c r="A97" s="6" t="s">
        <v>371</v>
      </c>
      <c r="B97" s="59" t="s">
        <v>365</v>
      </c>
      <c r="C97" s="6" t="s">
        <v>371</v>
      </c>
      <c r="D97" s="7">
        <v>270</v>
      </c>
      <c r="E97" s="12" t="s">
        <v>172</v>
      </c>
      <c r="F97" s="6" t="s">
        <v>26</v>
      </c>
      <c r="G97" s="13">
        <v>12</v>
      </c>
      <c r="H97" s="6">
        <v>1999</v>
      </c>
      <c r="I97" s="6" t="s">
        <v>372</v>
      </c>
      <c r="J97" s="6" t="s">
        <v>373</v>
      </c>
      <c r="K97" s="6" t="s">
        <v>55</v>
      </c>
      <c r="L97" s="13">
        <v>190</v>
      </c>
      <c r="M97" s="6" t="s">
        <v>30</v>
      </c>
      <c r="N97" s="15"/>
      <c r="O97" s="13"/>
      <c r="P97" s="37" t="s">
        <v>369</v>
      </c>
      <c r="Q97" s="6"/>
      <c r="R97" s="16"/>
      <c r="S97" s="10">
        <v>35817</v>
      </c>
      <c r="T97" s="10">
        <v>36237</v>
      </c>
      <c r="U97" s="16" t="s">
        <v>374</v>
      </c>
    </row>
    <row r="98" spans="1:21" x14ac:dyDescent="0.2">
      <c r="A98" s="6" t="s">
        <v>375</v>
      </c>
      <c r="B98" s="59" t="s">
        <v>365</v>
      </c>
      <c r="C98" s="19" t="s">
        <v>376</v>
      </c>
      <c r="D98" s="20">
        <v>360</v>
      </c>
      <c r="E98" s="21" t="s">
        <v>172</v>
      </c>
      <c r="F98" s="19" t="s">
        <v>26</v>
      </c>
      <c r="G98" s="22">
        <v>6</v>
      </c>
      <c r="H98" s="19">
        <v>2000</v>
      </c>
      <c r="I98" s="19" t="s">
        <v>377</v>
      </c>
      <c r="J98" s="19" t="s">
        <v>373</v>
      </c>
      <c r="K98" s="19" t="s">
        <v>55</v>
      </c>
      <c r="L98" s="22"/>
      <c r="M98" s="22" t="s">
        <v>30</v>
      </c>
      <c r="N98" s="29"/>
      <c r="O98" s="22"/>
      <c r="P98" s="78" t="s">
        <v>378</v>
      </c>
      <c r="Q98" s="19"/>
      <c r="R98" s="25"/>
      <c r="S98" s="26">
        <v>35817</v>
      </c>
      <c r="T98" s="26">
        <v>36223</v>
      </c>
      <c r="U98" s="25" t="s">
        <v>379</v>
      </c>
    </row>
    <row r="99" spans="1:21" x14ac:dyDescent="0.2">
      <c r="A99" s="6" t="s">
        <v>380</v>
      </c>
      <c r="B99" s="59" t="s">
        <v>365</v>
      </c>
      <c r="C99" s="6" t="s">
        <v>381</v>
      </c>
      <c r="D99" s="7">
        <v>500</v>
      </c>
      <c r="E99" s="12" t="s">
        <v>172</v>
      </c>
      <c r="F99" s="13" t="s">
        <v>26</v>
      </c>
      <c r="G99" s="6">
        <v>6</v>
      </c>
      <c r="H99" s="6">
        <v>2000</v>
      </c>
      <c r="I99" s="6" t="s">
        <v>382</v>
      </c>
      <c r="J99" s="6" t="s">
        <v>383</v>
      </c>
      <c r="K99" s="6" t="s">
        <v>55</v>
      </c>
      <c r="L99" s="6">
        <v>221</v>
      </c>
      <c r="M99" s="13" t="s">
        <v>30</v>
      </c>
      <c r="N99" s="47">
        <v>105000</v>
      </c>
      <c r="O99" s="13"/>
      <c r="P99" s="37" t="s">
        <v>369</v>
      </c>
      <c r="Q99" s="6"/>
      <c r="R99" s="16"/>
      <c r="S99" s="10">
        <v>35817</v>
      </c>
      <c r="T99" s="10">
        <v>36262</v>
      </c>
      <c r="U99" s="6" t="s">
        <v>384</v>
      </c>
    </row>
    <row r="100" spans="1:21" x14ac:dyDescent="0.2">
      <c r="A100" s="6" t="s">
        <v>385</v>
      </c>
      <c r="B100" s="59" t="s">
        <v>365</v>
      </c>
      <c r="C100" s="6" t="s">
        <v>386</v>
      </c>
      <c r="D100" s="7">
        <v>265</v>
      </c>
      <c r="E100" s="12" t="s">
        <v>172</v>
      </c>
      <c r="F100" s="13" t="s">
        <v>26</v>
      </c>
      <c r="G100" s="13">
        <v>5</v>
      </c>
      <c r="H100" s="6">
        <v>2000</v>
      </c>
      <c r="I100" s="6" t="s">
        <v>386</v>
      </c>
      <c r="J100" s="6" t="s">
        <v>383</v>
      </c>
      <c r="K100" s="6" t="s">
        <v>55</v>
      </c>
      <c r="L100" s="13"/>
      <c r="M100" s="13" t="s">
        <v>30</v>
      </c>
      <c r="N100" s="47">
        <v>46000</v>
      </c>
      <c r="O100" s="13"/>
      <c r="P100" s="37" t="s">
        <v>369</v>
      </c>
      <c r="Q100" s="6"/>
      <c r="R100" s="16"/>
      <c r="S100" s="10">
        <v>35817</v>
      </c>
      <c r="T100" s="10">
        <v>36182</v>
      </c>
      <c r="U100" s="16" t="s">
        <v>387</v>
      </c>
    </row>
    <row r="101" spans="1:21" x14ac:dyDescent="0.2">
      <c r="A101" s="6" t="s">
        <v>343</v>
      </c>
      <c r="B101" s="59" t="s">
        <v>365</v>
      </c>
      <c r="C101" s="6" t="s">
        <v>388</v>
      </c>
      <c r="D101" s="7">
        <v>165</v>
      </c>
      <c r="E101" s="12" t="s">
        <v>172</v>
      </c>
      <c r="F101" s="6" t="s">
        <v>26</v>
      </c>
      <c r="G101" s="13">
        <v>10</v>
      </c>
      <c r="H101" s="6">
        <v>1999</v>
      </c>
      <c r="I101" s="6" t="s">
        <v>389</v>
      </c>
      <c r="J101" s="6" t="s">
        <v>383</v>
      </c>
      <c r="K101" s="13" t="s">
        <v>55</v>
      </c>
      <c r="L101" s="13"/>
      <c r="M101" s="13" t="s">
        <v>67</v>
      </c>
      <c r="N101" s="47"/>
      <c r="O101" s="13" t="s">
        <v>390</v>
      </c>
      <c r="P101" s="78" t="s">
        <v>391</v>
      </c>
      <c r="Q101" s="6"/>
      <c r="R101" s="16"/>
      <c r="S101" s="10">
        <v>35817</v>
      </c>
      <c r="T101" s="10">
        <v>35817</v>
      </c>
      <c r="U101" s="16" t="s">
        <v>392</v>
      </c>
    </row>
    <row r="102" spans="1:21" x14ac:dyDescent="0.2">
      <c r="A102" s="6" t="s">
        <v>393</v>
      </c>
      <c r="B102" s="59" t="s">
        <v>365</v>
      </c>
      <c r="C102" s="6" t="s">
        <v>394</v>
      </c>
      <c r="D102" s="7">
        <v>265</v>
      </c>
      <c r="E102" s="12" t="s">
        <v>172</v>
      </c>
      <c r="F102" s="6" t="s">
        <v>26</v>
      </c>
      <c r="G102" s="13">
        <v>6</v>
      </c>
      <c r="H102" s="6">
        <v>2000</v>
      </c>
      <c r="I102" s="6" t="s">
        <v>395</v>
      </c>
      <c r="J102" s="6" t="s">
        <v>396</v>
      </c>
      <c r="K102" s="6" t="s">
        <v>55</v>
      </c>
      <c r="L102" s="13">
        <v>500</v>
      </c>
      <c r="M102" s="13"/>
      <c r="N102" s="47">
        <v>46000</v>
      </c>
      <c r="O102" s="13"/>
      <c r="P102" s="37" t="s">
        <v>369</v>
      </c>
      <c r="Q102" s="6"/>
      <c r="R102" s="16"/>
      <c r="S102" s="10">
        <v>35817</v>
      </c>
      <c r="T102" s="10">
        <v>35817</v>
      </c>
      <c r="U102" s="6" t="s">
        <v>397</v>
      </c>
    </row>
    <row r="103" spans="1:21" x14ac:dyDescent="0.2">
      <c r="A103" s="59" t="s">
        <v>47</v>
      </c>
      <c r="B103" s="59" t="s">
        <v>398</v>
      </c>
      <c r="C103" s="59" t="s">
        <v>399</v>
      </c>
      <c r="D103" s="60">
        <v>250</v>
      </c>
      <c r="E103" s="61" t="s">
        <v>172</v>
      </c>
      <c r="F103" s="28" t="s">
        <v>26</v>
      </c>
      <c r="G103" s="28">
        <v>6</v>
      </c>
      <c r="H103" s="28">
        <v>2000</v>
      </c>
      <c r="I103" s="28" t="s">
        <v>400</v>
      </c>
      <c r="J103" s="28" t="s">
        <v>401</v>
      </c>
      <c r="K103" s="28" t="s">
        <v>29</v>
      </c>
      <c r="L103" s="28"/>
      <c r="M103" s="59" t="s">
        <v>30</v>
      </c>
      <c r="N103" s="62"/>
      <c r="O103" s="28" t="s">
        <v>402</v>
      </c>
      <c r="P103" s="34"/>
      <c r="Q103" s="34"/>
      <c r="R103" s="34"/>
      <c r="S103" s="63"/>
      <c r="T103" s="63"/>
      <c r="U103" s="34" t="s">
        <v>403</v>
      </c>
    </row>
    <row r="104" spans="1:21" x14ac:dyDescent="0.2">
      <c r="A104" s="6" t="s">
        <v>405</v>
      </c>
      <c r="B104" s="6" t="s">
        <v>404</v>
      </c>
      <c r="C104" s="13" t="s">
        <v>406</v>
      </c>
      <c r="D104" s="7">
        <v>532</v>
      </c>
      <c r="E104" s="12" t="s">
        <v>172</v>
      </c>
      <c r="F104" s="6" t="s">
        <v>26</v>
      </c>
      <c r="G104" s="13">
        <v>5</v>
      </c>
      <c r="H104" s="6">
        <v>2000</v>
      </c>
      <c r="I104" s="13" t="s">
        <v>407</v>
      </c>
      <c r="J104" s="6" t="s">
        <v>408</v>
      </c>
      <c r="K104" s="6" t="s">
        <v>29</v>
      </c>
      <c r="L104" s="13"/>
      <c r="M104" s="6" t="s">
        <v>39</v>
      </c>
      <c r="N104" s="15"/>
      <c r="O104" s="6" t="s">
        <v>409</v>
      </c>
      <c r="P104" s="6" t="s">
        <v>410</v>
      </c>
      <c r="Q104" s="6" t="s">
        <v>411</v>
      </c>
      <c r="R104" s="6" t="s">
        <v>412</v>
      </c>
      <c r="S104" s="17"/>
      <c r="T104" s="17"/>
      <c r="U104" s="16"/>
    </row>
    <row r="105" spans="1:21" x14ac:dyDescent="0.2">
      <c r="A105" s="6" t="s">
        <v>413</v>
      </c>
      <c r="B105" s="6" t="s">
        <v>404</v>
      </c>
      <c r="C105" s="6" t="s">
        <v>414</v>
      </c>
      <c r="D105" s="7">
        <v>160</v>
      </c>
      <c r="E105" s="12" t="s">
        <v>25</v>
      </c>
      <c r="F105" s="6" t="s">
        <v>26</v>
      </c>
      <c r="G105" s="6">
        <v>9</v>
      </c>
      <c r="H105" s="6">
        <v>1999</v>
      </c>
      <c r="I105" s="19" t="s">
        <v>415</v>
      </c>
      <c r="J105" s="6" t="s">
        <v>416</v>
      </c>
      <c r="K105" s="6" t="s">
        <v>29</v>
      </c>
      <c r="L105" s="22">
        <v>50</v>
      </c>
      <c r="M105" s="19" t="s">
        <v>39</v>
      </c>
      <c r="N105" s="15"/>
      <c r="O105" s="13"/>
      <c r="P105" s="6"/>
      <c r="Q105" s="16"/>
      <c r="R105" s="16"/>
      <c r="S105" s="65">
        <v>36151</v>
      </c>
      <c r="T105" s="10">
        <v>36210</v>
      </c>
      <c r="U105" s="25" t="s">
        <v>417</v>
      </c>
    </row>
    <row r="106" spans="1:21" x14ac:dyDescent="0.2">
      <c r="A106" s="19" t="s">
        <v>418</v>
      </c>
      <c r="B106" s="6" t="s">
        <v>404</v>
      </c>
      <c r="C106" s="19" t="s">
        <v>419</v>
      </c>
      <c r="D106" s="20">
        <v>640</v>
      </c>
      <c r="E106" s="21" t="s">
        <v>25</v>
      </c>
      <c r="F106" s="19" t="s">
        <v>26</v>
      </c>
      <c r="G106" s="19">
        <v>5</v>
      </c>
      <c r="H106" s="19">
        <v>2000</v>
      </c>
      <c r="I106" s="19" t="s">
        <v>420</v>
      </c>
      <c r="J106" s="19" t="s">
        <v>416</v>
      </c>
      <c r="K106" s="19" t="s">
        <v>29</v>
      </c>
      <c r="L106" s="22"/>
      <c r="M106" s="19" t="s">
        <v>39</v>
      </c>
      <c r="N106" s="24"/>
      <c r="O106" s="22" t="s">
        <v>421</v>
      </c>
      <c r="P106" s="19" t="s">
        <v>213</v>
      </c>
      <c r="Q106" s="25"/>
      <c r="R106" s="25"/>
      <c r="S106" s="65">
        <v>36178</v>
      </c>
      <c r="T106" s="65">
        <v>36508</v>
      </c>
      <c r="U106" s="25" t="s">
        <v>422</v>
      </c>
    </row>
    <row r="107" spans="1:21" x14ac:dyDescent="0.2">
      <c r="A107" s="19" t="s">
        <v>423</v>
      </c>
      <c r="B107" s="6" t="s">
        <v>404</v>
      </c>
      <c r="C107" s="19" t="s">
        <v>424</v>
      </c>
      <c r="D107" s="20">
        <v>680</v>
      </c>
      <c r="E107" s="21" t="s">
        <v>25</v>
      </c>
      <c r="F107" s="19" t="s">
        <v>26</v>
      </c>
      <c r="G107" s="22">
        <v>6</v>
      </c>
      <c r="H107" s="19">
        <v>2000</v>
      </c>
      <c r="I107" s="19" t="s">
        <v>425</v>
      </c>
      <c r="J107" s="19" t="s">
        <v>416</v>
      </c>
      <c r="K107" s="19" t="s">
        <v>55</v>
      </c>
      <c r="L107" s="22">
        <v>230</v>
      </c>
      <c r="M107" s="19" t="s">
        <v>30</v>
      </c>
      <c r="N107" s="24"/>
      <c r="O107" s="22"/>
      <c r="P107" s="19" t="s">
        <v>426</v>
      </c>
      <c r="Q107" s="19"/>
      <c r="R107" s="19"/>
      <c r="S107" s="26">
        <v>36229</v>
      </c>
      <c r="T107" s="26">
        <v>36420</v>
      </c>
      <c r="U107" s="19" t="s">
        <v>427</v>
      </c>
    </row>
    <row r="108" spans="1:21" x14ac:dyDescent="0.2">
      <c r="A108" s="6" t="s">
        <v>428</v>
      </c>
      <c r="B108" s="6" t="s">
        <v>404</v>
      </c>
      <c r="C108" s="6" t="s">
        <v>429</v>
      </c>
      <c r="D108" s="7">
        <v>837</v>
      </c>
      <c r="E108" s="12" t="s">
        <v>172</v>
      </c>
      <c r="F108" s="6" t="s">
        <v>26</v>
      </c>
      <c r="G108" s="13">
        <v>6</v>
      </c>
      <c r="H108" s="13">
        <v>2000</v>
      </c>
      <c r="I108" s="6" t="s">
        <v>429</v>
      </c>
      <c r="J108" s="6" t="s">
        <v>430</v>
      </c>
      <c r="K108" s="6" t="s">
        <v>55</v>
      </c>
      <c r="L108" s="13"/>
      <c r="M108" s="6" t="s">
        <v>30</v>
      </c>
      <c r="N108" s="15"/>
      <c r="O108" s="13"/>
      <c r="P108" s="6" t="s">
        <v>431</v>
      </c>
      <c r="Q108" s="6" t="s">
        <v>432</v>
      </c>
      <c r="R108" s="16"/>
      <c r="S108" s="10">
        <v>35772</v>
      </c>
      <c r="T108" s="10">
        <v>36370</v>
      </c>
      <c r="U108" s="6" t="s">
        <v>433</v>
      </c>
    </row>
    <row r="109" spans="1:21" x14ac:dyDescent="0.2">
      <c r="A109" s="6" t="s">
        <v>413</v>
      </c>
      <c r="B109" s="6" t="s">
        <v>404</v>
      </c>
      <c r="C109" s="6" t="s">
        <v>434</v>
      </c>
      <c r="D109" s="7">
        <v>160</v>
      </c>
      <c r="E109" s="12" t="s">
        <v>53</v>
      </c>
      <c r="F109" s="6" t="s">
        <v>26</v>
      </c>
      <c r="G109" s="6">
        <v>6</v>
      </c>
      <c r="H109" s="6">
        <v>2000</v>
      </c>
      <c r="I109" s="6" t="s">
        <v>435</v>
      </c>
      <c r="J109" s="6" t="s">
        <v>436</v>
      </c>
      <c r="K109" s="6" t="s">
        <v>55</v>
      </c>
      <c r="L109" s="13"/>
      <c r="M109" s="6" t="s">
        <v>39</v>
      </c>
      <c r="N109" s="15"/>
      <c r="O109" s="13"/>
      <c r="P109" s="6" t="s">
        <v>437</v>
      </c>
      <c r="Q109" s="16"/>
      <c r="R109" s="16"/>
      <c r="S109" s="10">
        <v>36067</v>
      </c>
      <c r="T109" s="10">
        <v>36370</v>
      </c>
      <c r="U109" s="16" t="s">
        <v>438</v>
      </c>
    </row>
    <row r="110" spans="1:21" x14ac:dyDescent="0.2">
      <c r="A110" s="6" t="s">
        <v>413</v>
      </c>
      <c r="B110" s="6" t="s">
        <v>404</v>
      </c>
      <c r="C110" s="6" t="s">
        <v>439</v>
      </c>
      <c r="D110" s="7">
        <v>640</v>
      </c>
      <c r="E110" s="12" t="s">
        <v>53</v>
      </c>
      <c r="F110" s="6" t="s">
        <v>26</v>
      </c>
      <c r="G110" s="6">
        <v>6</v>
      </c>
      <c r="H110" s="6">
        <v>2000</v>
      </c>
      <c r="I110" s="6" t="s">
        <v>440</v>
      </c>
      <c r="J110" s="6" t="s">
        <v>436</v>
      </c>
      <c r="K110" s="6" t="s">
        <v>55</v>
      </c>
      <c r="L110" s="13"/>
      <c r="M110" s="6" t="s">
        <v>39</v>
      </c>
      <c r="N110" s="15"/>
      <c r="O110" s="13"/>
      <c r="P110" s="6" t="s">
        <v>437</v>
      </c>
      <c r="Q110" s="16"/>
      <c r="R110" s="16"/>
      <c r="S110" s="10">
        <v>36067</v>
      </c>
      <c r="T110" s="10">
        <v>36370</v>
      </c>
      <c r="U110" s="16" t="s">
        <v>438</v>
      </c>
    </row>
    <row r="111" spans="1:21" x14ac:dyDescent="0.2">
      <c r="A111" s="6" t="s">
        <v>413</v>
      </c>
      <c r="B111" s="6" t="s">
        <v>404</v>
      </c>
      <c r="C111" s="6" t="s">
        <v>441</v>
      </c>
      <c r="D111" s="7">
        <v>500</v>
      </c>
      <c r="E111" s="12" t="s">
        <v>53</v>
      </c>
      <c r="F111" s="6" t="s">
        <v>26</v>
      </c>
      <c r="G111" s="6">
        <v>6</v>
      </c>
      <c r="H111" s="6">
        <v>2000</v>
      </c>
      <c r="I111" s="6" t="s">
        <v>440</v>
      </c>
      <c r="J111" s="6" t="s">
        <v>436</v>
      </c>
      <c r="K111" s="6" t="s">
        <v>55</v>
      </c>
      <c r="L111" s="13">
        <v>130</v>
      </c>
      <c r="M111" s="6" t="s">
        <v>39</v>
      </c>
      <c r="N111" s="15"/>
      <c r="O111" s="13"/>
      <c r="P111" s="6" t="s">
        <v>442</v>
      </c>
      <c r="Q111" s="16"/>
      <c r="R111" s="16"/>
      <c r="S111" s="10">
        <v>35551</v>
      </c>
      <c r="T111" s="10">
        <v>36370</v>
      </c>
      <c r="U111" s="16" t="s">
        <v>443</v>
      </c>
    </row>
    <row r="112" spans="1:21" x14ac:dyDescent="0.2">
      <c r="A112" s="6" t="s">
        <v>47</v>
      </c>
      <c r="B112" s="6" t="s">
        <v>404</v>
      </c>
      <c r="C112" s="6" t="s">
        <v>444</v>
      </c>
      <c r="D112" s="7">
        <v>510</v>
      </c>
      <c r="E112" s="12" t="s">
        <v>25</v>
      </c>
      <c r="F112" s="6" t="s">
        <v>26</v>
      </c>
      <c r="G112" s="6">
        <v>6</v>
      </c>
      <c r="H112" s="6">
        <v>2000</v>
      </c>
      <c r="I112" s="6" t="s">
        <v>445</v>
      </c>
      <c r="J112" s="6" t="s">
        <v>446</v>
      </c>
      <c r="K112" s="6" t="s">
        <v>29</v>
      </c>
      <c r="L112" s="13"/>
      <c r="M112" s="6" t="s">
        <v>30</v>
      </c>
      <c r="N112" s="15"/>
      <c r="O112" s="13"/>
      <c r="P112" s="6"/>
      <c r="Q112" s="16"/>
      <c r="R112" s="16"/>
      <c r="S112" s="10"/>
      <c r="T112" s="10"/>
      <c r="U112" s="16"/>
    </row>
    <row r="113" spans="1:21" x14ac:dyDescent="0.2">
      <c r="A113" s="48" t="s">
        <v>405</v>
      </c>
      <c r="B113" s="6" t="s">
        <v>404</v>
      </c>
      <c r="C113" s="48" t="s">
        <v>447</v>
      </c>
      <c r="D113" s="49">
        <v>104</v>
      </c>
      <c r="E113" s="48" t="s">
        <v>64</v>
      </c>
      <c r="F113" s="48" t="s">
        <v>26</v>
      </c>
      <c r="G113" s="48"/>
      <c r="H113" s="48">
        <v>1999</v>
      </c>
      <c r="I113" s="48" t="s">
        <v>342</v>
      </c>
      <c r="J113" s="48" t="s">
        <v>408</v>
      </c>
      <c r="K113" s="48" t="s">
        <v>104</v>
      </c>
      <c r="L113" s="48"/>
      <c r="M113" s="48"/>
      <c r="N113" s="48"/>
      <c r="O113" s="48"/>
      <c r="P113" s="48"/>
      <c r="Q113" s="48"/>
      <c r="R113" s="48"/>
      <c r="S113" s="48"/>
      <c r="T113" s="48"/>
      <c r="U113" s="48"/>
    </row>
    <row r="114" spans="1:21" x14ac:dyDescent="0.2">
      <c r="A114" s="48" t="s">
        <v>405</v>
      </c>
      <c r="B114" s="6" t="s">
        <v>404</v>
      </c>
      <c r="C114" s="48" t="s">
        <v>448</v>
      </c>
      <c r="D114" s="49">
        <v>111</v>
      </c>
      <c r="E114" s="48" t="s">
        <v>64</v>
      </c>
      <c r="F114" s="48" t="s">
        <v>26</v>
      </c>
      <c r="G114" s="48"/>
      <c r="H114" s="48">
        <v>1999</v>
      </c>
      <c r="I114" s="48" t="s">
        <v>342</v>
      </c>
      <c r="J114" s="48" t="s">
        <v>408</v>
      </c>
      <c r="K114" s="48" t="s">
        <v>104</v>
      </c>
      <c r="L114" s="48"/>
      <c r="M114" s="48"/>
      <c r="N114" s="48"/>
      <c r="O114" s="48"/>
      <c r="P114" s="48"/>
      <c r="Q114" s="48"/>
      <c r="R114" s="48"/>
      <c r="S114" s="48"/>
      <c r="T114" s="48"/>
      <c r="U114" s="48"/>
    </row>
    <row r="115" spans="1:21" x14ac:dyDescent="0.2">
      <c r="A115" s="48" t="s">
        <v>449</v>
      </c>
      <c r="B115" s="6" t="s">
        <v>404</v>
      </c>
      <c r="C115" s="48" t="s">
        <v>450</v>
      </c>
      <c r="D115" s="49">
        <v>40</v>
      </c>
      <c r="E115" s="48" t="s">
        <v>64</v>
      </c>
      <c r="F115" s="48" t="s">
        <v>26</v>
      </c>
      <c r="G115" s="48"/>
      <c r="H115" s="48">
        <v>1999</v>
      </c>
      <c r="I115" s="48" t="s">
        <v>451</v>
      </c>
      <c r="J115" s="48" t="s">
        <v>408</v>
      </c>
      <c r="K115" s="48" t="s">
        <v>104</v>
      </c>
      <c r="L115" s="48"/>
      <c r="M115" s="48"/>
      <c r="N115" s="48"/>
      <c r="O115" s="48"/>
      <c r="P115" s="48"/>
      <c r="Q115" s="48"/>
      <c r="R115" s="48"/>
      <c r="S115" s="48"/>
      <c r="T115" s="48"/>
      <c r="U115" s="48"/>
    </row>
    <row r="116" spans="1:21" x14ac:dyDescent="0.2">
      <c r="A116" s="48" t="s">
        <v>452</v>
      </c>
      <c r="B116" s="6" t="s">
        <v>404</v>
      </c>
      <c r="C116" s="48" t="s">
        <v>453</v>
      </c>
      <c r="D116" s="49">
        <v>100</v>
      </c>
      <c r="E116" s="48" t="s">
        <v>25</v>
      </c>
      <c r="F116" s="48" t="s">
        <v>26</v>
      </c>
      <c r="G116" s="48"/>
      <c r="H116" s="48">
        <v>1999</v>
      </c>
      <c r="I116" s="48" t="s">
        <v>454</v>
      </c>
      <c r="J116" s="48" t="s">
        <v>408</v>
      </c>
      <c r="K116" s="48" t="s">
        <v>104</v>
      </c>
      <c r="L116" s="48"/>
      <c r="M116" s="48"/>
      <c r="N116" s="48"/>
      <c r="O116" s="48"/>
      <c r="P116" s="48"/>
      <c r="Q116" s="48"/>
      <c r="R116" s="48"/>
      <c r="S116" s="48"/>
      <c r="T116" s="48"/>
      <c r="U116" s="48"/>
    </row>
    <row r="117" spans="1:21" x14ac:dyDescent="0.2">
      <c r="A117" s="48" t="s">
        <v>455</v>
      </c>
      <c r="B117" s="6" t="s">
        <v>404</v>
      </c>
      <c r="C117" s="48" t="s">
        <v>415</v>
      </c>
      <c r="D117" s="49">
        <v>217</v>
      </c>
      <c r="E117" s="48" t="s">
        <v>53</v>
      </c>
      <c r="F117" s="48" t="s">
        <v>26</v>
      </c>
      <c r="G117" s="48"/>
      <c r="H117" s="48">
        <v>1999</v>
      </c>
      <c r="I117" s="48" t="s">
        <v>415</v>
      </c>
      <c r="J117" s="48" t="s">
        <v>416</v>
      </c>
      <c r="K117" s="48" t="s">
        <v>104</v>
      </c>
      <c r="L117" s="48"/>
      <c r="M117" s="48"/>
      <c r="N117" s="48"/>
      <c r="O117" s="48"/>
      <c r="P117" s="48"/>
      <c r="Q117" s="48"/>
      <c r="R117" s="48"/>
      <c r="S117" s="48"/>
      <c r="T117" s="48"/>
      <c r="U117" s="48"/>
    </row>
    <row r="118" spans="1:21" x14ac:dyDescent="0.2">
      <c r="A118" s="48" t="s">
        <v>47</v>
      </c>
      <c r="B118" s="6" t="s">
        <v>404</v>
      </c>
      <c r="C118" s="48" t="s">
        <v>456</v>
      </c>
      <c r="D118" s="49">
        <v>475</v>
      </c>
      <c r="E118" s="48" t="s">
        <v>53</v>
      </c>
      <c r="F118" s="48" t="s">
        <v>26</v>
      </c>
      <c r="G118" s="48"/>
      <c r="H118" s="48">
        <v>1999</v>
      </c>
      <c r="I118" s="48" t="s">
        <v>457</v>
      </c>
      <c r="J118" s="48" t="s">
        <v>430</v>
      </c>
      <c r="K118" s="48" t="s">
        <v>104</v>
      </c>
      <c r="L118" s="48"/>
      <c r="M118" s="48"/>
      <c r="N118" s="48"/>
      <c r="O118" s="48"/>
      <c r="P118" s="48"/>
      <c r="Q118" s="48"/>
      <c r="R118" s="48"/>
      <c r="S118" s="48"/>
      <c r="T118" s="48"/>
      <c r="U118" s="48"/>
    </row>
    <row r="119" spans="1:21" x14ac:dyDescent="0.2">
      <c r="A119" s="48" t="s">
        <v>47</v>
      </c>
      <c r="B119" s="6" t="s">
        <v>404</v>
      </c>
      <c r="C119" s="48" t="s">
        <v>458</v>
      </c>
      <c r="D119" s="49">
        <v>390</v>
      </c>
      <c r="E119" s="48" t="s">
        <v>53</v>
      </c>
      <c r="F119" s="48" t="s">
        <v>26</v>
      </c>
      <c r="G119" s="48"/>
      <c r="H119" s="48">
        <v>1999</v>
      </c>
      <c r="I119" s="48" t="s">
        <v>458</v>
      </c>
      <c r="J119" s="48" t="s">
        <v>430</v>
      </c>
      <c r="K119" s="48" t="s">
        <v>104</v>
      </c>
      <c r="L119" s="48"/>
      <c r="M119" s="48"/>
      <c r="N119" s="48"/>
      <c r="O119" s="48"/>
      <c r="P119" s="48"/>
      <c r="Q119" s="48"/>
      <c r="R119" s="48"/>
      <c r="S119" s="48"/>
      <c r="T119" s="48"/>
      <c r="U119" s="48"/>
    </row>
    <row r="120" spans="1:21" x14ac:dyDescent="0.2">
      <c r="A120" s="48" t="s">
        <v>413</v>
      </c>
      <c r="B120" s="6" t="s">
        <v>404</v>
      </c>
      <c r="C120" s="48" t="s">
        <v>434</v>
      </c>
      <c r="D120" s="49">
        <v>160</v>
      </c>
      <c r="E120" s="48" t="s">
        <v>53</v>
      </c>
      <c r="F120" s="48" t="s">
        <v>26</v>
      </c>
      <c r="G120" s="48"/>
      <c r="H120" s="48">
        <v>1999</v>
      </c>
      <c r="I120" s="48" t="s">
        <v>435</v>
      </c>
      <c r="J120" s="48" t="s">
        <v>436</v>
      </c>
      <c r="K120" s="48" t="s">
        <v>104</v>
      </c>
      <c r="L120" s="48"/>
      <c r="M120" s="48"/>
      <c r="N120" s="48"/>
      <c r="O120" s="48"/>
      <c r="P120" s="48"/>
      <c r="Q120" s="48"/>
      <c r="R120" s="48"/>
      <c r="S120" s="48"/>
      <c r="T120" s="48"/>
      <c r="U120" s="48"/>
    </row>
    <row r="121" spans="1:21" x14ac:dyDescent="0.2">
      <c r="A121" s="48" t="s">
        <v>47</v>
      </c>
      <c r="B121" s="6" t="s">
        <v>404</v>
      </c>
      <c r="C121" s="48" t="s">
        <v>459</v>
      </c>
      <c r="D121" s="49">
        <v>475</v>
      </c>
      <c r="E121" s="48" t="s">
        <v>53</v>
      </c>
      <c r="F121" s="48" t="s">
        <v>26</v>
      </c>
      <c r="G121" s="48"/>
      <c r="H121" s="48">
        <v>1999</v>
      </c>
      <c r="I121" s="48" t="s">
        <v>460</v>
      </c>
      <c r="J121" s="48" t="s">
        <v>446</v>
      </c>
      <c r="K121" s="48" t="s">
        <v>104</v>
      </c>
      <c r="L121" s="48"/>
      <c r="M121" s="48"/>
      <c r="N121" s="48"/>
      <c r="O121" s="48"/>
      <c r="P121" s="48"/>
      <c r="Q121" s="48"/>
      <c r="R121" s="48"/>
      <c r="S121" s="48"/>
      <c r="T121" s="48"/>
      <c r="U121" s="48"/>
    </row>
    <row r="122" spans="1:21" x14ac:dyDescent="0.2">
      <c r="A122" s="6" t="s">
        <v>462</v>
      </c>
      <c r="B122" s="6" t="s">
        <v>461</v>
      </c>
      <c r="C122" s="14" t="s">
        <v>463</v>
      </c>
      <c r="D122" s="7">
        <v>150</v>
      </c>
      <c r="E122" s="12" t="s">
        <v>25</v>
      </c>
      <c r="F122" s="6" t="s">
        <v>26</v>
      </c>
      <c r="G122" s="6">
        <v>6</v>
      </c>
      <c r="H122" s="6">
        <v>2000</v>
      </c>
      <c r="I122" s="6" t="s">
        <v>464</v>
      </c>
      <c r="J122" s="6" t="s">
        <v>465</v>
      </c>
      <c r="K122" s="6" t="s">
        <v>29</v>
      </c>
      <c r="L122" s="13">
        <v>80</v>
      </c>
      <c r="M122" s="6" t="s">
        <v>39</v>
      </c>
      <c r="N122" s="15"/>
      <c r="O122" s="13" t="s">
        <v>466</v>
      </c>
      <c r="P122" s="16" t="s">
        <v>213</v>
      </c>
      <c r="Q122" s="16"/>
      <c r="R122" s="16"/>
      <c r="S122" s="10">
        <v>36075</v>
      </c>
      <c r="T122" s="10">
        <v>36444</v>
      </c>
      <c r="U122" s="16" t="s">
        <v>467</v>
      </c>
    </row>
    <row r="123" spans="1:21" x14ac:dyDescent="0.2">
      <c r="A123" s="6" t="s">
        <v>468</v>
      </c>
      <c r="B123" s="6" t="s">
        <v>461</v>
      </c>
      <c r="C123" s="14" t="s">
        <v>469</v>
      </c>
      <c r="D123" s="7">
        <v>420</v>
      </c>
      <c r="E123" s="12" t="s">
        <v>25</v>
      </c>
      <c r="F123" s="6" t="s">
        <v>26</v>
      </c>
      <c r="G123" s="6">
        <v>6</v>
      </c>
      <c r="H123" s="6">
        <v>2000</v>
      </c>
      <c r="I123" s="6" t="s">
        <v>470</v>
      </c>
      <c r="J123" s="6" t="s">
        <v>471</v>
      </c>
      <c r="K123" s="6" t="s">
        <v>29</v>
      </c>
      <c r="L123" s="79">
        <v>250</v>
      </c>
      <c r="M123" s="6" t="s">
        <v>30</v>
      </c>
      <c r="N123" s="15"/>
      <c r="O123" s="13" t="s">
        <v>472</v>
      </c>
      <c r="P123" s="16" t="s">
        <v>272</v>
      </c>
      <c r="Q123" s="16"/>
      <c r="R123" s="16"/>
      <c r="S123" s="10">
        <v>36220</v>
      </c>
      <c r="T123" s="10">
        <v>36514</v>
      </c>
      <c r="U123" s="16" t="s">
        <v>473</v>
      </c>
    </row>
    <row r="124" spans="1:21" x14ac:dyDescent="0.2">
      <c r="A124" s="6" t="s">
        <v>197</v>
      </c>
      <c r="B124" s="6" t="s">
        <v>461</v>
      </c>
      <c r="C124" s="14" t="s">
        <v>474</v>
      </c>
      <c r="D124" s="7">
        <v>175</v>
      </c>
      <c r="E124" s="12" t="s">
        <v>25</v>
      </c>
      <c r="F124" s="6" t="s">
        <v>26</v>
      </c>
      <c r="G124" s="6">
        <v>6</v>
      </c>
      <c r="H124" s="6">
        <v>2000</v>
      </c>
      <c r="I124" s="6" t="s">
        <v>475</v>
      </c>
      <c r="J124" s="6" t="s">
        <v>471</v>
      </c>
      <c r="K124" s="6" t="s">
        <v>29</v>
      </c>
      <c r="L124" s="79">
        <v>50</v>
      </c>
      <c r="M124" s="6" t="s">
        <v>30</v>
      </c>
      <c r="N124" s="15"/>
      <c r="O124" s="13" t="s">
        <v>476</v>
      </c>
      <c r="P124" s="16" t="s">
        <v>68</v>
      </c>
      <c r="Q124" s="16"/>
      <c r="R124" s="16"/>
      <c r="S124" s="10">
        <v>36367</v>
      </c>
      <c r="T124" s="10">
        <v>36508</v>
      </c>
      <c r="U124" s="16" t="s">
        <v>477</v>
      </c>
    </row>
    <row r="125" spans="1:21" x14ac:dyDescent="0.2">
      <c r="A125" s="6" t="s">
        <v>478</v>
      </c>
      <c r="B125" s="6" t="s">
        <v>461</v>
      </c>
      <c r="C125" s="6" t="s">
        <v>479</v>
      </c>
      <c r="D125" s="7">
        <v>254</v>
      </c>
      <c r="E125" s="12" t="s">
        <v>172</v>
      </c>
      <c r="F125" s="6" t="s">
        <v>26</v>
      </c>
      <c r="G125" s="13">
        <v>6</v>
      </c>
      <c r="H125" s="6">
        <v>2000</v>
      </c>
      <c r="I125" s="6" t="s">
        <v>480</v>
      </c>
      <c r="J125" s="6" t="s">
        <v>303</v>
      </c>
      <c r="K125" s="6" t="s">
        <v>29</v>
      </c>
      <c r="L125" s="13"/>
      <c r="M125" s="6" t="s">
        <v>39</v>
      </c>
      <c r="N125" s="15"/>
      <c r="O125" s="13" t="s">
        <v>481</v>
      </c>
      <c r="P125" s="16" t="s">
        <v>482</v>
      </c>
      <c r="Q125" s="16"/>
      <c r="R125" s="16"/>
      <c r="S125" s="10">
        <v>36220</v>
      </c>
      <c r="T125" s="10">
        <v>36220</v>
      </c>
      <c r="U125" s="16" t="s">
        <v>483</v>
      </c>
    </row>
    <row r="126" spans="1:21" x14ac:dyDescent="0.2">
      <c r="A126" s="6" t="s">
        <v>484</v>
      </c>
      <c r="B126" s="6" t="s">
        <v>461</v>
      </c>
      <c r="C126" s="14" t="s">
        <v>485</v>
      </c>
      <c r="D126" s="7">
        <v>710</v>
      </c>
      <c r="E126" s="12" t="s">
        <v>25</v>
      </c>
      <c r="F126" s="6" t="s">
        <v>26</v>
      </c>
      <c r="G126" s="6">
        <v>6</v>
      </c>
      <c r="H126" s="6">
        <v>2000</v>
      </c>
      <c r="I126" s="6"/>
      <c r="J126" s="6"/>
      <c r="K126" s="6"/>
      <c r="L126" s="79"/>
      <c r="M126" s="6" t="s">
        <v>39</v>
      </c>
      <c r="N126" s="15"/>
      <c r="O126" s="13" t="s">
        <v>476</v>
      </c>
      <c r="P126" s="16"/>
      <c r="Q126" s="16"/>
      <c r="R126" s="16"/>
      <c r="S126" s="10">
        <v>36443</v>
      </c>
      <c r="T126" s="10"/>
      <c r="U126" s="16"/>
    </row>
    <row r="127" spans="1:21" x14ac:dyDescent="0.2">
      <c r="A127" s="6" t="s">
        <v>337</v>
      </c>
      <c r="B127" s="6" t="s">
        <v>461</v>
      </c>
      <c r="C127" s="6" t="s">
        <v>486</v>
      </c>
      <c r="D127" s="7">
        <v>530</v>
      </c>
      <c r="E127" s="12" t="s">
        <v>25</v>
      </c>
      <c r="F127" s="6" t="s">
        <v>26</v>
      </c>
      <c r="G127" s="6">
        <v>9</v>
      </c>
      <c r="H127" s="6">
        <v>2000</v>
      </c>
      <c r="I127" s="6" t="s">
        <v>487</v>
      </c>
      <c r="J127" s="6" t="s">
        <v>488</v>
      </c>
      <c r="K127" s="6" t="s">
        <v>55</v>
      </c>
      <c r="L127" s="79">
        <v>220</v>
      </c>
      <c r="M127" s="6" t="s">
        <v>39</v>
      </c>
      <c r="N127" s="15"/>
      <c r="O127" s="13" t="s">
        <v>489</v>
      </c>
      <c r="P127" s="16" t="s">
        <v>213</v>
      </c>
      <c r="Q127" s="6"/>
      <c r="R127" s="16"/>
      <c r="S127" s="10">
        <v>36096</v>
      </c>
      <c r="T127" s="10">
        <v>36370</v>
      </c>
      <c r="U127" s="6" t="s">
        <v>490</v>
      </c>
    </row>
    <row r="128" spans="1:21" x14ac:dyDescent="0.2">
      <c r="A128" s="6" t="s">
        <v>491</v>
      </c>
      <c r="B128" s="6" t="s">
        <v>461</v>
      </c>
      <c r="C128" s="6" t="s">
        <v>492</v>
      </c>
      <c r="D128" s="7">
        <v>150</v>
      </c>
      <c r="E128" s="12" t="s">
        <v>64</v>
      </c>
      <c r="F128" s="6" t="s">
        <v>26</v>
      </c>
      <c r="G128" s="13">
        <v>8</v>
      </c>
      <c r="H128" s="6">
        <v>1999</v>
      </c>
      <c r="I128" s="13"/>
      <c r="J128" s="6" t="s">
        <v>471</v>
      </c>
      <c r="K128" s="6" t="s">
        <v>55</v>
      </c>
      <c r="L128" s="13"/>
      <c r="M128" s="6" t="s">
        <v>67</v>
      </c>
      <c r="N128" s="15"/>
      <c r="O128" s="13"/>
      <c r="P128" s="6" t="s">
        <v>277</v>
      </c>
      <c r="Q128" s="16"/>
      <c r="R128" s="16"/>
      <c r="S128" s="17"/>
      <c r="T128" s="17"/>
      <c r="U128" s="16"/>
    </row>
    <row r="129" spans="1:21" x14ac:dyDescent="0.2">
      <c r="A129" s="48" t="s">
        <v>337</v>
      </c>
      <c r="B129" s="6" t="s">
        <v>461</v>
      </c>
      <c r="C129" s="48" t="s">
        <v>493</v>
      </c>
      <c r="D129" s="49">
        <v>100</v>
      </c>
      <c r="E129" s="48" t="s">
        <v>53</v>
      </c>
      <c r="F129" s="48" t="s">
        <v>26</v>
      </c>
      <c r="G129" s="48"/>
      <c r="H129" s="48">
        <v>1999</v>
      </c>
      <c r="I129" s="48" t="s">
        <v>494</v>
      </c>
      <c r="J129" s="48" t="s">
        <v>303</v>
      </c>
      <c r="K129" s="48"/>
      <c r="L129" s="48"/>
      <c r="M129" s="48"/>
      <c r="N129" s="48"/>
      <c r="O129" s="48"/>
      <c r="P129" s="48"/>
      <c r="Q129" s="48"/>
      <c r="R129" s="48"/>
      <c r="S129" s="48"/>
      <c r="T129" s="48"/>
      <c r="U129" s="48"/>
    </row>
    <row r="130" spans="1:21" x14ac:dyDescent="0.2">
      <c r="A130" s="48" t="s">
        <v>337</v>
      </c>
      <c r="B130" s="6" t="s">
        <v>461</v>
      </c>
      <c r="C130" s="48" t="s">
        <v>495</v>
      </c>
      <c r="D130" s="49">
        <v>250</v>
      </c>
      <c r="E130" s="48" t="s">
        <v>172</v>
      </c>
      <c r="F130" s="48" t="s">
        <v>26</v>
      </c>
      <c r="G130" s="48"/>
      <c r="H130" s="48">
        <v>1999</v>
      </c>
      <c r="I130" s="48" t="s">
        <v>495</v>
      </c>
      <c r="J130" s="48" t="s">
        <v>303</v>
      </c>
      <c r="K130" s="48"/>
      <c r="L130" s="48"/>
      <c r="M130" s="48"/>
      <c r="N130" s="48"/>
      <c r="O130" s="48"/>
      <c r="P130" s="48"/>
      <c r="Q130" s="48"/>
      <c r="R130" s="48"/>
      <c r="S130" s="48"/>
      <c r="T130" s="48"/>
      <c r="U130" s="48"/>
    </row>
    <row r="131" spans="1:21" x14ac:dyDescent="0.2">
      <c r="A131" s="48" t="s">
        <v>496</v>
      </c>
      <c r="B131" s="6" t="s">
        <v>461</v>
      </c>
      <c r="C131" s="48" t="s">
        <v>497</v>
      </c>
      <c r="D131" s="49">
        <v>70</v>
      </c>
      <c r="E131" s="48" t="s">
        <v>25</v>
      </c>
      <c r="F131" s="48" t="s">
        <v>26</v>
      </c>
      <c r="G131" s="48"/>
      <c r="H131" s="48">
        <v>1999</v>
      </c>
      <c r="I131" s="48" t="s">
        <v>498</v>
      </c>
      <c r="J131" s="48" t="s">
        <v>499</v>
      </c>
      <c r="K131" s="48"/>
      <c r="L131" s="48"/>
      <c r="M131" s="48"/>
      <c r="N131" s="48"/>
      <c r="O131" s="48"/>
      <c r="P131" s="48"/>
      <c r="Q131" s="48"/>
      <c r="R131" s="48"/>
      <c r="S131" s="48"/>
      <c r="T131" s="48"/>
      <c r="U131" s="48"/>
    </row>
    <row r="132" spans="1:21" x14ac:dyDescent="0.2">
      <c r="D132" s="73">
        <f>SUM(D3:D131)</f>
        <v>29516.125</v>
      </c>
      <c r="E132" t="s">
        <v>501</v>
      </c>
    </row>
  </sheetData>
  <hyperlinks>
    <hyperlink ref="P14" r:id="rId1"/>
    <hyperlink ref="P76" r:id="rId2" display="http://www.usgen.com/annual97/AR_development.html"/>
    <hyperlink ref="P103" r:id="rId3" display="http://www.usgen.com/fact/athens/athens.htm"/>
  </hyperlinks>
  <pageMargins left="0.75" right="0.75" top="1" bottom="1" header="0.5" footer="0.5"/>
  <pageSetup orientation="portrait" r:id="rId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207"/>
  <sheetViews>
    <sheetView topLeftCell="A191" workbookViewId="0">
      <selection activeCell="C207" activeCellId="10" sqref="C69 C45 C66 C78 C90 C125 C137 C153 C162 C189 C207"/>
    </sheetView>
  </sheetViews>
  <sheetFormatPr defaultRowHeight="12.75" x14ac:dyDescent="0.2"/>
  <cols>
    <col min="1" max="1" width="24.85546875" customWidth="1"/>
    <col min="2" max="2" width="25.140625" bestFit="1" customWidth="1"/>
    <col min="3" max="3" width="7.42578125" customWidth="1"/>
    <col min="4" max="4" width="6" customWidth="1"/>
    <col min="5" max="5" width="5.42578125" customWidth="1"/>
    <col min="6" max="6" width="4.28515625" customWidth="1"/>
    <col min="7" max="7" width="5.5703125" bestFit="1" customWidth="1"/>
    <col min="8" max="8" width="17.85546875" bestFit="1" customWidth="1"/>
    <col min="9" max="9" width="5.7109375" bestFit="1" customWidth="1"/>
    <col min="10" max="10" width="10.140625" bestFit="1" customWidth="1"/>
    <col min="11" max="11" width="6.5703125" bestFit="1" customWidth="1"/>
    <col min="12" max="12" width="10.140625" hidden="1" customWidth="1"/>
    <col min="14" max="14" width="0" hidden="1" customWidth="1"/>
    <col min="15" max="15" width="17.5703125" bestFit="1" customWidth="1"/>
    <col min="16" max="16" width="163.140625" hidden="1" customWidth="1"/>
    <col min="17" max="20" width="0" hidden="1" customWidth="1"/>
    <col min="21" max="21" width="221.5703125" bestFit="1" customWidth="1"/>
  </cols>
  <sheetData>
    <row r="1" spans="1:21" x14ac:dyDescent="0.2">
      <c r="A1" s="1" t="s">
        <v>0</v>
      </c>
    </row>
    <row r="2" spans="1:21" x14ac:dyDescent="0.2">
      <c r="A2" s="1" t="s">
        <v>1</v>
      </c>
    </row>
    <row r="3" spans="1:21" x14ac:dyDescent="0.2">
      <c r="A3" s="1"/>
    </row>
    <row r="4" spans="1:21" x14ac:dyDescent="0.2">
      <c r="A4" s="2" t="s">
        <v>2</v>
      </c>
      <c r="B4" s="2" t="s">
        <v>3</v>
      </c>
      <c r="C4" s="3" t="s">
        <v>4</v>
      </c>
      <c r="D4" s="4" t="s">
        <v>5</v>
      </c>
      <c r="E4" s="2" t="s">
        <v>6</v>
      </c>
      <c r="F4" s="2" t="s">
        <v>7</v>
      </c>
      <c r="G4" s="2" t="s">
        <v>8</v>
      </c>
      <c r="H4" s="2" t="s">
        <v>9</v>
      </c>
      <c r="I4" s="2" t="s">
        <v>10</v>
      </c>
      <c r="J4" s="2" t="s">
        <v>11</v>
      </c>
      <c r="K4" s="2" t="s">
        <v>12</v>
      </c>
      <c r="L4" s="2" t="s">
        <v>13</v>
      </c>
      <c r="M4" s="2" t="s">
        <v>14</v>
      </c>
      <c r="N4" s="2" t="s">
        <v>15</v>
      </c>
      <c r="O4" s="2" t="s">
        <v>16</v>
      </c>
      <c r="P4" s="2" t="s">
        <v>17</v>
      </c>
      <c r="Q4" s="2" t="s">
        <v>18</v>
      </c>
      <c r="R4" s="2" t="s">
        <v>19</v>
      </c>
      <c r="S4" s="5" t="s">
        <v>20</v>
      </c>
      <c r="T4" s="5" t="s">
        <v>21</v>
      </c>
      <c r="U4" s="2" t="s">
        <v>22</v>
      </c>
    </row>
    <row r="5" spans="1:21" x14ac:dyDescent="0.2">
      <c r="A5" s="6" t="s">
        <v>23</v>
      </c>
      <c r="B5" s="6" t="s">
        <v>24</v>
      </c>
      <c r="C5" s="7">
        <v>400</v>
      </c>
      <c r="D5" s="8" t="s">
        <v>25</v>
      </c>
      <c r="E5" s="6" t="s">
        <v>26</v>
      </c>
      <c r="F5" s="6">
        <v>6</v>
      </c>
      <c r="G5" s="6">
        <v>2000</v>
      </c>
      <c r="H5" s="6" t="s">
        <v>27</v>
      </c>
      <c r="I5" s="6" t="s">
        <v>28</v>
      </c>
      <c r="J5" s="6" t="s">
        <v>0</v>
      </c>
      <c r="K5" s="6" t="s">
        <v>29</v>
      </c>
      <c r="L5" s="6"/>
      <c r="M5" s="6" t="s">
        <v>30</v>
      </c>
      <c r="N5" s="6"/>
      <c r="O5" s="6" t="s">
        <v>31</v>
      </c>
      <c r="P5" s="6" t="s">
        <v>32</v>
      </c>
      <c r="Q5" s="9" t="s">
        <v>33</v>
      </c>
      <c r="R5" s="6" t="s">
        <v>34</v>
      </c>
      <c r="S5" s="10">
        <v>36180</v>
      </c>
      <c r="T5" s="10">
        <v>36381</v>
      </c>
      <c r="U5" s="6" t="s">
        <v>35</v>
      </c>
    </row>
    <row r="6" spans="1:21" x14ac:dyDescent="0.2">
      <c r="A6" s="6" t="s">
        <v>36</v>
      </c>
      <c r="B6" s="6" t="s">
        <v>37</v>
      </c>
      <c r="C6" s="7">
        <v>135</v>
      </c>
      <c r="D6" s="8" t="s">
        <v>25</v>
      </c>
      <c r="E6" s="6" t="s">
        <v>26</v>
      </c>
      <c r="F6" s="6">
        <v>6</v>
      </c>
      <c r="G6" s="6">
        <v>2000</v>
      </c>
      <c r="H6" s="6" t="s">
        <v>38</v>
      </c>
      <c r="I6" s="6" t="s">
        <v>28</v>
      </c>
      <c r="J6" s="6" t="s">
        <v>0</v>
      </c>
      <c r="K6" s="6" t="s">
        <v>29</v>
      </c>
      <c r="L6" s="6">
        <v>64</v>
      </c>
      <c r="M6" s="6" t="s">
        <v>39</v>
      </c>
      <c r="N6" s="6"/>
      <c r="O6" s="6" t="s">
        <v>36</v>
      </c>
      <c r="P6" s="6"/>
      <c r="Q6" s="9"/>
      <c r="R6" s="6"/>
      <c r="S6" s="10">
        <v>36420</v>
      </c>
      <c r="T6" s="10">
        <v>36430</v>
      </c>
      <c r="U6" s="6" t="s">
        <v>40</v>
      </c>
    </row>
    <row r="7" spans="1:21" x14ac:dyDescent="0.2">
      <c r="A7" s="6" t="s">
        <v>41</v>
      </c>
      <c r="B7" s="6" t="s">
        <v>42</v>
      </c>
      <c r="C7" s="7">
        <v>640</v>
      </c>
      <c r="D7" s="8" t="s">
        <v>25</v>
      </c>
      <c r="E7" s="6" t="s">
        <v>26</v>
      </c>
      <c r="F7" s="6">
        <v>6</v>
      </c>
      <c r="G7" s="6">
        <v>2000</v>
      </c>
      <c r="H7" s="6" t="s">
        <v>43</v>
      </c>
      <c r="I7" s="6" t="s">
        <v>28</v>
      </c>
      <c r="J7" s="6" t="s">
        <v>0</v>
      </c>
      <c r="K7" s="6" t="s">
        <v>29</v>
      </c>
      <c r="L7" s="6"/>
      <c r="M7" s="6"/>
      <c r="N7" s="6"/>
      <c r="O7" s="6"/>
      <c r="P7" s="6"/>
      <c r="Q7" s="9" t="s">
        <v>44</v>
      </c>
      <c r="R7" s="6" t="s">
        <v>45</v>
      </c>
      <c r="S7" s="10">
        <v>36220</v>
      </c>
      <c r="T7" s="10">
        <v>36332</v>
      </c>
      <c r="U7" s="11" t="s">
        <v>46</v>
      </c>
    </row>
    <row r="8" spans="1:21" x14ac:dyDescent="0.2">
      <c r="A8" s="6" t="s">
        <v>47</v>
      </c>
      <c r="B8" s="6" t="s">
        <v>48</v>
      </c>
      <c r="C8" s="7">
        <v>514</v>
      </c>
      <c r="D8" s="12" t="s">
        <v>25</v>
      </c>
      <c r="E8" s="6" t="s">
        <v>26</v>
      </c>
      <c r="F8" s="13">
        <v>6</v>
      </c>
      <c r="G8" s="6">
        <v>2000</v>
      </c>
      <c r="H8" s="14" t="s">
        <v>49</v>
      </c>
      <c r="I8" s="6" t="s">
        <v>28</v>
      </c>
      <c r="J8" s="6" t="s">
        <v>0</v>
      </c>
      <c r="K8" s="6" t="s">
        <v>29</v>
      </c>
      <c r="L8" s="13"/>
      <c r="M8" s="6" t="s">
        <v>30</v>
      </c>
      <c r="N8" s="15"/>
      <c r="O8" s="6"/>
      <c r="P8" s="6"/>
      <c r="Q8" s="16"/>
      <c r="R8" s="16"/>
      <c r="S8" s="10">
        <v>36185</v>
      </c>
      <c r="T8" s="17">
        <v>36369</v>
      </c>
      <c r="U8" s="10" t="s">
        <v>50</v>
      </c>
    </row>
    <row r="9" spans="1:21" x14ac:dyDescent="0.2">
      <c r="A9" s="6" t="s">
        <v>51</v>
      </c>
      <c r="B9" s="6" t="s">
        <v>52</v>
      </c>
      <c r="C9" s="7">
        <v>240</v>
      </c>
      <c r="D9" s="8" t="s">
        <v>53</v>
      </c>
      <c r="E9" s="6" t="s">
        <v>26</v>
      </c>
      <c r="F9" s="6">
        <v>6</v>
      </c>
      <c r="G9" s="6">
        <v>2000</v>
      </c>
      <c r="H9" s="6" t="s">
        <v>54</v>
      </c>
      <c r="I9" s="6" t="s">
        <v>28</v>
      </c>
      <c r="J9" s="6" t="s">
        <v>0</v>
      </c>
      <c r="K9" s="6" t="s">
        <v>55</v>
      </c>
      <c r="L9" s="6">
        <v>30</v>
      </c>
      <c r="M9" s="6" t="s">
        <v>30</v>
      </c>
      <c r="N9" s="6"/>
      <c r="O9" s="6"/>
      <c r="P9" s="6"/>
      <c r="Q9" s="6"/>
      <c r="R9" s="6"/>
      <c r="S9" s="10">
        <v>36150</v>
      </c>
      <c r="T9" s="10">
        <v>36515</v>
      </c>
      <c r="U9" s="18" t="s">
        <v>56</v>
      </c>
    </row>
    <row r="10" spans="1:21" x14ac:dyDescent="0.2">
      <c r="A10" s="19" t="s">
        <v>57</v>
      </c>
      <c r="B10" s="19" t="s">
        <v>58</v>
      </c>
      <c r="C10" s="20">
        <v>110</v>
      </c>
      <c r="D10" s="21" t="s">
        <v>53</v>
      </c>
      <c r="E10" s="19" t="s">
        <v>26</v>
      </c>
      <c r="F10" s="22">
        <v>6</v>
      </c>
      <c r="G10" s="19">
        <v>2000</v>
      </c>
      <c r="H10" s="23" t="s">
        <v>59</v>
      </c>
      <c r="I10" s="19" t="s">
        <v>60</v>
      </c>
      <c r="J10" s="19" t="s">
        <v>0</v>
      </c>
      <c r="K10" s="19" t="s">
        <v>55</v>
      </c>
      <c r="L10" s="22"/>
      <c r="M10" s="19" t="s">
        <v>39</v>
      </c>
      <c r="N10" s="24"/>
      <c r="O10" s="19"/>
      <c r="P10" s="19"/>
      <c r="Q10" s="25"/>
      <c r="R10" s="25"/>
      <c r="S10" s="26">
        <v>36199</v>
      </c>
      <c r="T10" s="26">
        <v>36339</v>
      </c>
      <c r="U10" s="27" t="s">
        <v>61</v>
      </c>
    </row>
    <row r="11" spans="1:21" x14ac:dyDescent="0.2">
      <c r="A11" s="6" t="s">
        <v>62</v>
      </c>
      <c r="B11" s="6" t="s">
        <v>63</v>
      </c>
      <c r="C11" s="7">
        <v>60</v>
      </c>
      <c r="D11" s="12" t="s">
        <v>64</v>
      </c>
      <c r="E11" s="6" t="s">
        <v>26</v>
      </c>
      <c r="F11" s="13">
        <v>12</v>
      </c>
      <c r="G11" s="6">
        <v>2000</v>
      </c>
      <c r="H11" s="14" t="s">
        <v>65</v>
      </c>
      <c r="I11" s="6" t="s">
        <v>66</v>
      </c>
      <c r="J11" s="6" t="s">
        <v>0</v>
      </c>
      <c r="K11" s="6" t="s">
        <v>29</v>
      </c>
      <c r="L11" s="13"/>
      <c r="M11" s="6" t="s">
        <v>67</v>
      </c>
      <c r="N11" s="15"/>
      <c r="O11" s="6"/>
      <c r="P11" s="6" t="s">
        <v>68</v>
      </c>
      <c r="Q11" s="16"/>
      <c r="R11" s="16"/>
      <c r="S11" s="10">
        <v>36137</v>
      </c>
      <c r="T11" s="10">
        <v>36137</v>
      </c>
      <c r="U11" s="11"/>
    </row>
    <row r="12" spans="1:21" x14ac:dyDescent="0.2">
      <c r="A12" s="6" t="s">
        <v>69</v>
      </c>
      <c r="B12" s="6" t="s">
        <v>70</v>
      </c>
      <c r="C12" s="7">
        <v>80</v>
      </c>
      <c r="D12" s="12"/>
      <c r="E12" s="6" t="s">
        <v>26</v>
      </c>
      <c r="F12" s="13">
        <v>6</v>
      </c>
      <c r="G12" s="6">
        <v>2000</v>
      </c>
      <c r="H12" s="13" t="s">
        <v>71</v>
      </c>
      <c r="I12" s="6" t="s">
        <v>66</v>
      </c>
      <c r="J12" s="6" t="s">
        <v>0</v>
      </c>
      <c r="K12" s="6" t="s">
        <v>29</v>
      </c>
      <c r="L12" s="13"/>
      <c r="M12" s="6"/>
      <c r="N12" s="15"/>
      <c r="O12" s="13"/>
      <c r="P12" s="16" t="s">
        <v>72</v>
      </c>
      <c r="Q12" s="16"/>
      <c r="R12" s="16"/>
      <c r="S12" s="10">
        <v>36097</v>
      </c>
      <c r="T12" s="10">
        <v>36097</v>
      </c>
      <c r="U12" s="11" t="s">
        <v>73</v>
      </c>
    </row>
    <row r="13" spans="1:21" x14ac:dyDescent="0.2">
      <c r="A13" s="19" t="s">
        <v>74</v>
      </c>
      <c r="B13" s="19" t="s">
        <v>75</v>
      </c>
      <c r="C13" s="20">
        <v>35</v>
      </c>
      <c r="D13" s="21" t="s">
        <v>76</v>
      </c>
      <c r="E13" s="19" t="s">
        <v>77</v>
      </c>
      <c r="F13" s="19">
        <v>6</v>
      </c>
      <c r="G13" s="19">
        <v>2000</v>
      </c>
      <c r="H13" s="19" t="s">
        <v>78</v>
      </c>
      <c r="I13" s="28" t="s">
        <v>79</v>
      </c>
      <c r="J13" s="28" t="s">
        <v>0</v>
      </c>
      <c r="K13" s="28" t="s">
        <v>29</v>
      </c>
      <c r="L13" s="22"/>
      <c r="M13" s="22" t="s">
        <v>39</v>
      </c>
      <c r="N13" s="29"/>
      <c r="O13" s="13" t="s">
        <v>80</v>
      </c>
      <c r="P13" s="13" t="s">
        <v>80</v>
      </c>
      <c r="Q13" s="30"/>
      <c r="R13" s="19"/>
      <c r="S13" s="26">
        <v>36312</v>
      </c>
      <c r="T13" s="26"/>
      <c r="U13" s="19" t="s">
        <v>81</v>
      </c>
    </row>
    <row r="14" spans="1:21" x14ac:dyDescent="0.2">
      <c r="A14" s="28" t="s">
        <v>36</v>
      </c>
      <c r="B14" s="28" t="s">
        <v>82</v>
      </c>
      <c r="C14" s="31">
        <v>0</v>
      </c>
      <c r="D14" s="32" t="s">
        <v>53</v>
      </c>
      <c r="E14" s="28" t="s">
        <v>26</v>
      </c>
      <c r="F14" s="28">
        <v>4</v>
      </c>
      <c r="G14" s="33">
        <v>2000</v>
      </c>
      <c r="H14" s="28"/>
      <c r="I14" s="28" t="s">
        <v>79</v>
      </c>
      <c r="J14" s="28" t="s">
        <v>0</v>
      </c>
      <c r="K14" s="28" t="s">
        <v>29</v>
      </c>
      <c r="L14" s="28"/>
      <c r="M14" s="28"/>
      <c r="N14" s="28"/>
      <c r="O14" s="28"/>
      <c r="P14" s="34"/>
      <c r="Q14" s="34"/>
      <c r="R14" s="34"/>
      <c r="S14" s="35">
        <v>36383</v>
      </c>
      <c r="T14" s="35"/>
      <c r="U14" s="18" t="s">
        <v>83</v>
      </c>
    </row>
    <row r="15" spans="1:21" x14ac:dyDescent="0.2">
      <c r="A15" s="6" t="s">
        <v>84</v>
      </c>
      <c r="B15" s="6" t="s">
        <v>85</v>
      </c>
      <c r="C15" s="7">
        <v>225</v>
      </c>
      <c r="D15" s="12" t="s">
        <v>53</v>
      </c>
      <c r="E15" s="6" t="s">
        <v>26</v>
      </c>
      <c r="F15" s="13">
        <v>6</v>
      </c>
      <c r="G15" s="6">
        <v>2000</v>
      </c>
      <c r="H15" s="14" t="s">
        <v>86</v>
      </c>
      <c r="I15" s="6" t="s">
        <v>79</v>
      </c>
      <c r="J15" s="6" t="s">
        <v>0</v>
      </c>
      <c r="K15" s="6" t="s">
        <v>29</v>
      </c>
      <c r="L15" s="13">
        <v>80</v>
      </c>
      <c r="M15" s="6" t="s">
        <v>39</v>
      </c>
      <c r="N15" s="15"/>
      <c r="O15" s="6" t="s">
        <v>87</v>
      </c>
      <c r="P15" s="6" t="s">
        <v>88</v>
      </c>
      <c r="Q15" s="36"/>
      <c r="R15" s="36"/>
      <c r="S15" s="10">
        <v>36402</v>
      </c>
      <c r="T15" s="10"/>
      <c r="U15" s="11" t="s">
        <v>89</v>
      </c>
    </row>
    <row r="16" spans="1:21" x14ac:dyDescent="0.2">
      <c r="A16" s="6" t="s">
        <v>41</v>
      </c>
      <c r="B16" s="6" t="s">
        <v>90</v>
      </c>
      <c r="C16" s="7">
        <v>640</v>
      </c>
      <c r="D16" s="12" t="s">
        <v>25</v>
      </c>
      <c r="E16" s="6" t="s">
        <v>26</v>
      </c>
      <c r="F16" s="13">
        <v>6</v>
      </c>
      <c r="G16" s="6">
        <v>2000</v>
      </c>
      <c r="H16" s="14" t="s">
        <v>91</v>
      </c>
      <c r="I16" s="6" t="s">
        <v>79</v>
      </c>
      <c r="J16" s="6" t="s">
        <v>0</v>
      </c>
      <c r="K16" s="6" t="s">
        <v>55</v>
      </c>
      <c r="L16" s="13">
        <v>200</v>
      </c>
      <c r="M16" s="6" t="s">
        <v>30</v>
      </c>
      <c r="N16" s="15"/>
      <c r="O16" s="6"/>
      <c r="P16" s="37" t="s">
        <v>92</v>
      </c>
      <c r="Q16" s="36"/>
      <c r="R16" s="36"/>
      <c r="S16" s="10">
        <v>36136</v>
      </c>
      <c r="T16" s="10">
        <v>365061</v>
      </c>
      <c r="U16" t="s">
        <v>93</v>
      </c>
    </row>
    <row r="17" spans="1:256" x14ac:dyDescent="0.2">
      <c r="A17" s="38" t="s">
        <v>94</v>
      </c>
      <c r="B17" s="38" t="s">
        <v>95</v>
      </c>
      <c r="C17" s="31">
        <v>390</v>
      </c>
      <c r="D17" s="39" t="s">
        <v>53</v>
      </c>
      <c r="E17" s="28" t="s">
        <v>26</v>
      </c>
      <c r="F17" s="28">
        <v>6</v>
      </c>
      <c r="G17" s="33">
        <v>2000</v>
      </c>
      <c r="H17" s="38" t="s">
        <v>96</v>
      </c>
      <c r="I17" s="28" t="s">
        <v>79</v>
      </c>
      <c r="J17" s="28" t="s">
        <v>0</v>
      </c>
      <c r="K17" s="28" t="s">
        <v>29</v>
      </c>
      <c r="L17" s="28">
        <v>75</v>
      </c>
      <c r="M17" s="28"/>
      <c r="N17" s="28"/>
      <c r="O17" s="28" t="s">
        <v>97</v>
      </c>
      <c r="P17" s="40" t="s">
        <v>98</v>
      </c>
      <c r="Q17" s="18"/>
      <c r="R17" s="18"/>
      <c r="S17" s="35"/>
      <c r="T17" s="35">
        <v>36389</v>
      </c>
      <c r="U17" s="18" t="s">
        <v>99</v>
      </c>
    </row>
    <row r="18" spans="1:256" x14ac:dyDescent="0.2">
      <c r="A18" s="41" t="s">
        <v>100</v>
      </c>
      <c r="B18" s="41" t="s">
        <v>101</v>
      </c>
      <c r="C18" s="31">
        <v>88</v>
      </c>
      <c r="D18" s="42" t="s">
        <v>25</v>
      </c>
      <c r="E18" s="28" t="s">
        <v>26</v>
      </c>
      <c r="F18" s="28">
        <v>12</v>
      </c>
      <c r="G18" s="43">
        <v>1999</v>
      </c>
      <c r="H18" s="6" t="s">
        <v>102</v>
      </c>
      <c r="I18" s="28" t="s">
        <v>103</v>
      </c>
      <c r="J18" s="28" t="s">
        <v>0</v>
      </c>
      <c r="K18" s="44" t="s">
        <v>104</v>
      </c>
      <c r="L18" s="44">
        <v>37</v>
      </c>
      <c r="M18" s="44" t="s">
        <v>39</v>
      </c>
      <c r="N18" s="44"/>
      <c r="O18" s="44" t="s">
        <v>105</v>
      </c>
      <c r="P18" s="44"/>
      <c r="Q18" s="44"/>
      <c r="R18" s="44"/>
      <c r="S18" s="45">
        <v>36290</v>
      </c>
      <c r="T18" s="45"/>
      <c r="U18" s="46" t="s">
        <v>106</v>
      </c>
    </row>
    <row r="19" spans="1:256" x14ac:dyDescent="0.2">
      <c r="A19" s="28" t="s">
        <v>107</v>
      </c>
      <c r="B19" s="28" t="s">
        <v>107</v>
      </c>
      <c r="C19" s="31">
        <v>16</v>
      </c>
      <c r="D19" s="32"/>
      <c r="E19" s="28" t="s">
        <v>108</v>
      </c>
      <c r="F19" s="28">
        <v>8</v>
      </c>
      <c r="G19" s="33">
        <v>1999</v>
      </c>
      <c r="H19" s="28"/>
      <c r="I19" s="6" t="s">
        <v>109</v>
      </c>
      <c r="J19" s="6" t="s">
        <v>0</v>
      </c>
      <c r="K19" s="6" t="s">
        <v>55</v>
      </c>
      <c r="L19" s="13">
        <v>50</v>
      </c>
      <c r="M19" s="13" t="s">
        <v>39</v>
      </c>
      <c r="N19" s="47"/>
      <c r="O19" s="13"/>
      <c r="P19" s="6" t="s">
        <v>110</v>
      </c>
      <c r="Q19" s="6" t="s">
        <v>111</v>
      </c>
      <c r="R19" s="6" t="s">
        <v>112</v>
      </c>
      <c r="S19" s="10"/>
      <c r="T19" s="10"/>
      <c r="U19" s="6" t="s">
        <v>113</v>
      </c>
    </row>
    <row r="20" spans="1:256" x14ac:dyDescent="0.2">
      <c r="A20" s="6" t="s">
        <v>114</v>
      </c>
      <c r="B20" s="6" t="s">
        <v>115</v>
      </c>
      <c r="C20" s="7">
        <v>80</v>
      </c>
      <c r="D20" s="12" t="s">
        <v>116</v>
      </c>
      <c r="E20" s="6" t="s">
        <v>117</v>
      </c>
      <c r="F20" s="6">
        <v>12</v>
      </c>
      <c r="G20" s="6">
        <v>1999</v>
      </c>
      <c r="H20" s="6" t="s">
        <v>118</v>
      </c>
      <c r="I20" s="6"/>
      <c r="J20" s="6" t="s">
        <v>0</v>
      </c>
      <c r="K20" s="6" t="s">
        <v>104</v>
      </c>
      <c r="L20" s="13"/>
      <c r="M20" s="13"/>
      <c r="N20" s="47"/>
      <c r="O20" s="13"/>
      <c r="P20" s="6" t="s">
        <v>119</v>
      </c>
      <c r="Q20" s="6"/>
      <c r="R20" s="6"/>
      <c r="S20" s="10"/>
      <c r="T20" s="10">
        <v>36333</v>
      </c>
      <c r="U20" s="18"/>
    </row>
    <row r="21" spans="1:256" ht="12.75" customHeight="1" x14ac:dyDescent="0.2">
      <c r="A21" s="19" t="s">
        <v>120</v>
      </c>
      <c r="B21" s="19" t="s">
        <v>121</v>
      </c>
      <c r="C21" s="20">
        <v>20</v>
      </c>
      <c r="D21" s="21" t="s">
        <v>76</v>
      </c>
      <c r="E21" s="19" t="s">
        <v>77</v>
      </c>
      <c r="F21" s="19">
        <v>12</v>
      </c>
      <c r="G21" s="19">
        <v>1999</v>
      </c>
      <c r="H21" s="19" t="s">
        <v>122</v>
      </c>
      <c r="I21" s="28" t="s">
        <v>28</v>
      </c>
      <c r="J21" s="28" t="s">
        <v>0</v>
      </c>
      <c r="K21" s="28" t="s">
        <v>104</v>
      </c>
      <c r="L21" s="28"/>
      <c r="M21" s="28"/>
      <c r="N21" s="28"/>
      <c r="O21" s="28"/>
      <c r="P21" s="34" t="s">
        <v>119</v>
      </c>
      <c r="Q21" s="34"/>
      <c r="R21" s="34"/>
      <c r="S21" s="35">
        <v>36332</v>
      </c>
      <c r="T21" s="35">
        <v>36332</v>
      </c>
      <c r="U21" s="18" t="s">
        <v>123</v>
      </c>
    </row>
    <row r="22" spans="1:256" ht="12.75" customHeight="1" x14ac:dyDescent="0.2">
      <c r="A22" s="48" t="s">
        <v>124</v>
      </c>
      <c r="B22" s="48" t="s">
        <v>125</v>
      </c>
      <c r="C22" s="49">
        <v>75</v>
      </c>
      <c r="D22" s="48" t="s">
        <v>25</v>
      </c>
      <c r="E22" s="48" t="s">
        <v>26</v>
      </c>
      <c r="F22" s="48"/>
      <c r="G22" s="48">
        <v>1999</v>
      </c>
      <c r="H22" s="48"/>
      <c r="I22" s="48" t="s">
        <v>66</v>
      </c>
      <c r="J22" s="48"/>
      <c r="K22" s="28" t="s">
        <v>104</v>
      </c>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8"/>
      <c r="BF22" s="48"/>
      <c r="BG22" s="48"/>
      <c r="BH22" s="48"/>
      <c r="BI22" s="48"/>
      <c r="BJ22" s="48"/>
      <c r="BK22" s="48"/>
      <c r="BL22" s="48"/>
      <c r="BM22" s="48"/>
      <c r="BN22" s="48"/>
      <c r="BO22" s="48"/>
      <c r="BP22" s="48"/>
      <c r="BQ22" s="48"/>
      <c r="BR22" s="48"/>
      <c r="BS22" s="48"/>
      <c r="BT22" s="48"/>
      <c r="BU22" s="48"/>
      <c r="BV22" s="48"/>
      <c r="BW22" s="48"/>
      <c r="BX22" s="48"/>
      <c r="BY22" s="48"/>
      <c r="BZ22" s="48"/>
      <c r="CA22" s="48"/>
      <c r="CB22" s="48"/>
      <c r="CC22" s="48"/>
      <c r="CD22" s="48"/>
      <c r="CE22" s="48"/>
      <c r="CF22" s="48"/>
      <c r="CG22" s="48"/>
      <c r="CH22" s="48"/>
      <c r="CI22" s="48"/>
      <c r="CJ22" s="48"/>
      <c r="CK22" s="48"/>
      <c r="CL22" s="48"/>
      <c r="CM22" s="48"/>
      <c r="CN22" s="48"/>
      <c r="CO22" s="48"/>
      <c r="CP22" s="48"/>
      <c r="CQ22" s="48"/>
      <c r="CR22" s="48"/>
      <c r="CS22" s="48"/>
      <c r="CT22" s="48"/>
      <c r="CU22" s="48"/>
      <c r="CV22" s="48"/>
      <c r="CW22" s="48"/>
      <c r="CX22" s="48"/>
      <c r="CY22" s="48"/>
      <c r="CZ22" s="48"/>
      <c r="DA22" s="48"/>
      <c r="DB22" s="48"/>
      <c r="DC22" s="48"/>
      <c r="DD22" s="48"/>
      <c r="DE22" s="48"/>
      <c r="DF22" s="48"/>
      <c r="DG22" s="48"/>
      <c r="DH22" s="48"/>
      <c r="DI22" s="48"/>
      <c r="DJ22" s="48"/>
      <c r="DK22" s="48"/>
      <c r="DL22" s="48"/>
      <c r="DM22" s="48"/>
      <c r="DN22" s="48"/>
      <c r="DO22" s="48"/>
      <c r="DP22" s="48"/>
      <c r="DQ22" s="48"/>
      <c r="DR22" s="48"/>
      <c r="DS22" s="48"/>
      <c r="DT22" s="48"/>
      <c r="DU22" s="48"/>
      <c r="DV22" s="48"/>
      <c r="DW22" s="48"/>
      <c r="DX22" s="48"/>
      <c r="DY22" s="48"/>
      <c r="DZ22" s="48"/>
      <c r="EA22" s="48"/>
      <c r="EB22" s="48"/>
      <c r="EC22" s="48"/>
      <c r="ED22" s="48"/>
      <c r="EE22" s="48"/>
      <c r="EF22" s="48"/>
      <c r="EG22" s="48"/>
      <c r="EH22" s="48"/>
      <c r="EI22" s="48"/>
      <c r="EJ22" s="48"/>
      <c r="EK22" s="48"/>
      <c r="EL22" s="48"/>
      <c r="EM22" s="48"/>
      <c r="EN22" s="48"/>
      <c r="EO22" s="48"/>
      <c r="EP22" s="48"/>
      <c r="EQ22" s="48"/>
      <c r="ER22" s="48"/>
      <c r="ES22" s="48"/>
      <c r="ET22" s="48"/>
      <c r="EU22" s="48"/>
      <c r="EV22" s="48"/>
      <c r="EW22" s="48"/>
      <c r="EX22" s="48"/>
      <c r="EY22" s="48"/>
      <c r="EZ22" s="48"/>
      <c r="FA22" s="48"/>
      <c r="FB22" s="48"/>
      <c r="FC22" s="48"/>
      <c r="FD22" s="48"/>
      <c r="FE22" s="48"/>
      <c r="FF22" s="48"/>
      <c r="FG22" s="48"/>
      <c r="FH22" s="48"/>
      <c r="FI22" s="48"/>
      <c r="FJ22" s="48"/>
      <c r="FK22" s="48"/>
      <c r="FL22" s="48"/>
      <c r="FM22" s="48"/>
      <c r="FN22" s="48"/>
      <c r="FO22" s="48"/>
      <c r="FP22" s="48"/>
      <c r="FQ22" s="48"/>
      <c r="FR22" s="48"/>
      <c r="FS22" s="48"/>
      <c r="FT22" s="48"/>
      <c r="FU22" s="48"/>
      <c r="FV22" s="48"/>
      <c r="FW22" s="48"/>
      <c r="FX22" s="48"/>
      <c r="FY22" s="48"/>
      <c r="FZ22" s="48"/>
      <c r="GA22" s="48"/>
      <c r="GB22" s="48"/>
      <c r="GC22" s="48"/>
      <c r="GD22" s="48"/>
      <c r="GE22" s="48"/>
      <c r="GF22" s="48"/>
      <c r="GG22" s="48"/>
      <c r="GH22" s="48"/>
      <c r="GI22" s="48"/>
      <c r="GJ22" s="48"/>
      <c r="GK22" s="48"/>
      <c r="GL22" s="48"/>
      <c r="GM22" s="48"/>
      <c r="GN22" s="48"/>
      <c r="GO22" s="48"/>
      <c r="GP22" s="48"/>
      <c r="GQ22" s="48"/>
      <c r="GR22" s="48"/>
      <c r="GS22" s="48"/>
      <c r="GT22" s="48"/>
      <c r="GU22" s="48"/>
      <c r="GV22" s="48"/>
      <c r="GW22" s="48"/>
      <c r="GX22" s="48"/>
      <c r="GY22" s="48"/>
      <c r="GZ22" s="48"/>
      <c r="HA22" s="48"/>
      <c r="HB22" s="48"/>
      <c r="HC22" s="48"/>
      <c r="HD22" s="48"/>
      <c r="HE22" s="48"/>
      <c r="HF22" s="48"/>
      <c r="HG22" s="48"/>
      <c r="HH22" s="48"/>
      <c r="HI22" s="48"/>
      <c r="HJ22" s="48"/>
      <c r="HK22" s="48"/>
      <c r="HL22" s="48"/>
      <c r="HM22" s="48"/>
      <c r="HN22" s="48"/>
      <c r="HO22" s="48"/>
      <c r="HP22" s="48"/>
      <c r="HQ22" s="48"/>
      <c r="HR22" s="48"/>
      <c r="HS22" s="48"/>
      <c r="HT22" s="48"/>
      <c r="HU22" s="48"/>
      <c r="HV22" s="48"/>
      <c r="HW22" s="48"/>
      <c r="HX22" s="48"/>
      <c r="HY22" s="48"/>
      <c r="HZ22" s="48"/>
      <c r="IA22" s="48"/>
      <c r="IB22" s="48"/>
      <c r="IC22" s="48"/>
      <c r="ID22" s="48"/>
      <c r="IE22" s="48"/>
      <c r="IF22" s="48"/>
      <c r="IG22" s="48"/>
      <c r="IH22" s="48"/>
      <c r="II22" s="48"/>
      <c r="IJ22" s="48"/>
      <c r="IK22" s="48"/>
      <c r="IL22" s="48"/>
      <c r="IM22" s="48"/>
      <c r="IN22" s="48"/>
      <c r="IO22" s="48"/>
      <c r="IP22" s="48"/>
      <c r="IQ22" s="48"/>
      <c r="IR22" s="48"/>
      <c r="IS22" s="48"/>
      <c r="IT22" s="48"/>
      <c r="IU22" s="48"/>
      <c r="IV22" s="48"/>
    </row>
    <row r="23" spans="1:256" ht="12.75" customHeight="1" x14ac:dyDescent="0.2">
      <c r="A23" s="48" t="s">
        <v>124</v>
      </c>
      <c r="B23" s="48" t="s">
        <v>125</v>
      </c>
      <c r="C23" s="49">
        <v>150</v>
      </c>
      <c r="D23" s="48" t="s">
        <v>25</v>
      </c>
      <c r="E23" s="48" t="s">
        <v>26</v>
      </c>
      <c r="F23" s="48"/>
      <c r="G23" s="48">
        <v>1999</v>
      </c>
      <c r="H23" s="48"/>
      <c r="I23" s="48" t="s">
        <v>66</v>
      </c>
      <c r="J23" s="48"/>
      <c r="K23" s="28" t="s">
        <v>104</v>
      </c>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48"/>
      <c r="CM23" s="48"/>
      <c r="CN23" s="48"/>
      <c r="CO23" s="48"/>
      <c r="CP23" s="48"/>
      <c r="CQ23" s="48"/>
      <c r="CR23" s="48"/>
      <c r="CS23" s="48"/>
      <c r="CT23" s="48"/>
      <c r="CU23" s="48"/>
      <c r="CV23" s="48"/>
      <c r="CW23" s="48"/>
      <c r="CX23" s="48"/>
      <c r="CY23" s="48"/>
      <c r="CZ23" s="48"/>
      <c r="DA23" s="48"/>
      <c r="DB23" s="48"/>
      <c r="DC23" s="48"/>
      <c r="DD23" s="48"/>
      <c r="DE23" s="48"/>
      <c r="DF23" s="48"/>
      <c r="DG23" s="48"/>
      <c r="DH23" s="48"/>
      <c r="DI23" s="48"/>
      <c r="DJ23" s="48"/>
      <c r="DK23" s="48"/>
      <c r="DL23" s="48"/>
      <c r="DM23" s="48"/>
      <c r="DN23" s="48"/>
      <c r="DO23" s="48"/>
      <c r="DP23" s="48"/>
      <c r="DQ23" s="48"/>
      <c r="DR23" s="48"/>
      <c r="DS23" s="48"/>
      <c r="DT23" s="48"/>
      <c r="DU23" s="48"/>
      <c r="DV23" s="48"/>
      <c r="DW23" s="48"/>
      <c r="DX23" s="48"/>
      <c r="DY23" s="48"/>
      <c r="DZ23" s="48"/>
      <c r="EA23" s="48"/>
      <c r="EB23" s="48"/>
      <c r="EC23" s="48"/>
      <c r="ED23" s="48"/>
      <c r="EE23" s="48"/>
      <c r="EF23" s="48"/>
      <c r="EG23" s="48"/>
      <c r="EH23" s="48"/>
      <c r="EI23" s="48"/>
      <c r="EJ23" s="48"/>
      <c r="EK23" s="48"/>
      <c r="EL23" s="48"/>
      <c r="EM23" s="48"/>
      <c r="EN23" s="48"/>
      <c r="EO23" s="48"/>
      <c r="EP23" s="48"/>
      <c r="EQ23" s="48"/>
      <c r="ER23" s="48"/>
      <c r="ES23" s="48"/>
      <c r="ET23" s="48"/>
      <c r="EU23" s="48"/>
      <c r="EV23" s="48"/>
      <c r="EW23" s="48"/>
      <c r="EX23" s="48"/>
      <c r="EY23" s="48"/>
      <c r="EZ23" s="48"/>
      <c r="FA23" s="48"/>
      <c r="FB23" s="48"/>
      <c r="FC23" s="48"/>
      <c r="FD23" s="48"/>
      <c r="FE23" s="48"/>
      <c r="FF23" s="48"/>
      <c r="FG23" s="48"/>
      <c r="FH23" s="48"/>
      <c r="FI23" s="48"/>
      <c r="FJ23" s="48"/>
      <c r="FK23" s="48"/>
      <c r="FL23" s="48"/>
      <c r="FM23" s="48"/>
      <c r="FN23" s="48"/>
      <c r="FO23" s="48"/>
      <c r="FP23" s="48"/>
      <c r="FQ23" s="48"/>
      <c r="FR23" s="48"/>
      <c r="FS23" s="48"/>
      <c r="FT23" s="48"/>
      <c r="FU23" s="48"/>
      <c r="FV23" s="48"/>
      <c r="FW23" s="48"/>
      <c r="FX23" s="48"/>
      <c r="FY23" s="48"/>
      <c r="FZ23" s="48"/>
      <c r="GA23" s="48"/>
      <c r="GB23" s="48"/>
      <c r="GC23" s="48"/>
      <c r="GD23" s="48"/>
      <c r="GE23" s="48"/>
      <c r="GF23" s="48"/>
      <c r="GG23" s="48"/>
      <c r="GH23" s="48"/>
      <c r="GI23" s="48"/>
      <c r="GJ23" s="48"/>
      <c r="GK23" s="48"/>
      <c r="GL23" s="48"/>
      <c r="GM23" s="48"/>
      <c r="GN23" s="48"/>
      <c r="GO23" s="48"/>
      <c r="GP23" s="48"/>
      <c r="GQ23" s="48"/>
      <c r="GR23" s="48"/>
      <c r="GS23" s="48"/>
      <c r="GT23" s="48"/>
      <c r="GU23" s="48"/>
      <c r="GV23" s="48"/>
      <c r="GW23" s="48"/>
      <c r="GX23" s="48"/>
      <c r="GY23" s="48"/>
      <c r="GZ23" s="48"/>
      <c r="HA23" s="48"/>
      <c r="HB23" s="48"/>
      <c r="HC23" s="48"/>
      <c r="HD23" s="48"/>
      <c r="HE23" s="48"/>
      <c r="HF23" s="48"/>
      <c r="HG23" s="48"/>
      <c r="HH23" s="48"/>
      <c r="HI23" s="48"/>
      <c r="HJ23" s="48"/>
      <c r="HK23" s="48"/>
      <c r="HL23" s="48"/>
      <c r="HM23" s="48"/>
      <c r="HN23" s="48"/>
      <c r="HO23" s="48"/>
      <c r="HP23" s="48"/>
      <c r="HQ23" s="48"/>
      <c r="HR23" s="48"/>
      <c r="HS23" s="48"/>
      <c r="HT23" s="48"/>
      <c r="HU23" s="48"/>
      <c r="HV23" s="48"/>
      <c r="HW23" s="48"/>
      <c r="HX23" s="48"/>
      <c r="HY23" s="48"/>
      <c r="HZ23" s="48"/>
      <c r="IA23" s="48"/>
      <c r="IB23" s="48"/>
      <c r="IC23" s="48"/>
      <c r="ID23" s="48"/>
      <c r="IE23" s="48"/>
      <c r="IF23" s="48"/>
      <c r="IG23" s="48"/>
      <c r="IH23" s="48"/>
      <c r="II23" s="48"/>
      <c r="IJ23" s="48"/>
      <c r="IK23" s="48"/>
      <c r="IL23" s="48"/>
      <c r="IM23" s="48"/>
      <c r="IN23" s="48"/>
      <c r="IO23" s="48"/>
      <c r="IP23" s="48"/>
      <c r="IQ23" s="48"/>
      <c r="IR23" s="48"/>
      <c r="IS23" s="48"/>
      <c r="IT23" s="48"/>
      <c r="IU23" s="48"/>
      <c r="IV23" s="48"/>
    </row>
    <row r="24" spans="1:256" ht="12.75" customHeight="1" x14ac:dyDescent="0.2">
      <c r="A24" s="48" t="s">
        <v>124</v>
      </c>
      <c r="B24" s="48" t="s">
        <v>126</v>
      </c>
      <c r="C24" s="49">
        <v>300</v>
      </c>
      <c r="D24" s="48" t="s">
        <v>25</v>
      </c>
      <c r="E24" s="48" t="s">
        <v>26</v>
      </c>
      <c r="F24" s="48"/>
      <c r="G24" s="48">
        <v>1999</v>
      </c>
      <c r="H24" s="48"/>
      <c r="I24" s="48" t="s">
        <v>66</v>
      </c>
      <c r="J24" s="48"/>
      <c r="K24" s="28" t="s">
        <v>104</v>
      </c>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48"/>
      <c r="BO24" s="48"/>
      <c r="BP24" s="48"/>
      <c r="BQ24" s="48"/>
      <c r="BR24" s="48"/>
      <c r="BS24" s="48"/>
      <c r="BT24" s="48"/>
      <c r="BU24" s="48"/>
      <c r="BV24" s="48"/>
      <c r="BW24" s="48"/>
      <c r="BX24" s="48"/>
      <c r="BY24" s="48"/>
      <c r="BZ24" s="48"/>
      <c r="CA24" s="48"/>
      <c r="CB24" s="48"/>
      <c r="CC24" s="48"/>
      <c r="CD24" s="48"/>
      <c r="CE24" s="48"/>
      <c r="CF24" s="48"/>
      <c r="CG24" s="48"/>
      <c r="CH24" s="48"/>
      <c r="CI24" s="48"/>
      <c r="CJ24" s="48"/>
      <c r="CK24" s="48"/>
      <c r="CL24" s="48"/>
      <c r="CM24" s="48"/>
      <c r="CN24" s="48"/>
      <c r="CO24" s="48"/>
      <c r="CP24" s="48"/>
      <c r="CQ24" s="48"/>
      <c r="CR24" s="48"/>
      <c r="CS24" s="48"/>
      <c r="CT24" s="48"/>
      <c r="CU24" s="48"/>
      <c r="CV24" s="48"/>
      <c r="CW24" s="48"/>
      <c r="CX24" s="48"/>
      <c r="CY24" s="48"/>
      <c r="CZ24" s="48"/>
      <c r="DA24" s="48"/>
      <c r="DB24" s="48"/>
      <c r="DC24" s="48"/>
      <c r="DD24" s="48"/>
      <c r="DE24" s="48"/>
      <c r="DF24" s="48"/>
      <c r="DG24" s="48"/>
      <c r="DH24" s="48"/>
      <c r="DI24" s="48"/>
      <c r="DJ24" s="48"/>
      <c r="DK24" s="48"/>
      <c r="DL24" s="48"/>
      <c r="DM24" s="48"/>
      <c r="DN24" s="48"/>
      <c r="DO24" s="48"/>
      <c r="DP24" s="48"/>
      <c r="DQ24" s="48"/>
      <c r="DR24" s="48"/>
      <c r="DS24" s="48"/>
      <c r="DT24" s="48"/>
      <c r="DU24" s="48"/>
      <c r="DV24" s="48"/>
      <c r="DW24" s="48"/>
      <c r="DX24" s="48"/>
      <c r="DY24" s="48"/>
      <c r="DZ24" s="48"/>
      <c r="EA24" s="48"/>
      <c r="EB24" s="48"/>
      <c r="EC24" s="48"/>
      <c r="ED24" s="48"/>
      <c r="EE24" s="48"/>
      <c r="EF24" s="48"/>
      <c r="EG24" s="48"/>
      <c r="EH24" s="48"/>
      <c r="EI24" s="48"/>
      <c r="EJ24" s="48"/>
      <c r="EK24" s="48"/>
      <c r="EL24" s="48"/>
      <c r="EM24" s="48"/>
      <c r="EN24" s="48"/>
      <c r="EO24" s="48"/>
      <c r="EP24" s="48"/>
      <c r="EQ24" s="48"/>
      <c r="ER24" s="48"/>
      <c r="ES24" s="48"/>
      <c r="ET24" s="48"/>
      <c r="EU24" s="48"/>
      <c r="EV24" s="48"/>
      <c r="EW24" s="48"/>
      <c r="EX24" s="48"/>
      <c r="EY24" s="48"/>
      <c r="EZ24" s="48"/>
      <c r="FA24" s="48"/>
      <c r="FB24" s="48"/>
      <c r="FC24" s="48"/>
      <c r="FD24" s="48"/>
      <c r="FE24" s="48"/>
      <c r="FF24" s="48"/>
      <c r="FG24" s="48"/>
      <c r="FH24" s="48"/>
      <c r="FI24" s="48"/>
      <c r="FJ24" s="48"/>
      <c r="FK24" s="48"/>
      <c r="FL24" s="48"/>
      <c r="FM24" s="48"/>
      <c r="FN24" s="48"/>
      <c r="FO24" s="48"/>
      <c r="FP24" s="48"/>
      <c r="FQ24" s="48"/>
      <c r="FR24" s="48"/>
      <c r="FS24" s="48"/>
      <c r="FT24" s="48"/>
      <c r="FU24" s="48"/>
      <c r="FV24" s="48"/>
      <c r="FW24" s="48"/>
      <c r="FX24" s="48"/>
      <c r="FY24" s="48"/>
      <c r="FZ24" s="48"/>
      <c r="GA24" s="48"/>
      <c r="GB24" s="48"/>
      <c r="GC24" s="48"/>
      <c r="GD24" s="48"/>
      <c r="GE24" s="48"/>
      <c r="GF24" s="48"/>
      <c r="GG24" s="48"/>
      <c r="GH24" s="48"/>
      <c r="GI24" s="48"/>
      <c r="GJ24" s="48"/>
      <c r="GK24" s="48"/>
      <c r="GL24" s="48"/>
      <c r="GM24" s="48"/>
      <c r="GN24" s="48"/>
      <c r="GO24" s="48"/>
      <c r="GP24" s="48"/>
      <c r="GQ24" s="48"/>
      <c r="GR24" s="48"/>
      <c r="GS24" s="48"/>
      <c r="GT24" s="48"/>
      <c r="GU24" s="48"/>
      <c r="GV24" s="48"/>
      <c r="GW24" s="48"/>
      <c r="GX24" s="48"/>
      <c r="GY24" s="48"/>
      <c r="GZ24" s="48"/>
      <c r="HA24" s="48"/>
      <c r="HB24" s="48"/>
      <c r="HC24" s="48"/>
      <c r="HD24" s="48"/>
      <c r="HE24" s="48"/>
      <c r="HF24" s="48"/>
      <c r="HG24" s="48"/>
      <c r="HH24" s="48"/>
      <c r="HI24" s="48"/>
      <c r="HJ24" s="48"/>
      <c r="HK24" s="48"/>
      <c r="HL24" s="48"/>
      <c r="HM24" s="48"/>
      <c r="HN24" s="48"/>
      <c r="HO24" s="48"/>
      <c r="HP24" s="48"/>
      <c r="HQ24" s="48"/>
      <c r="HR24" s="48"/>
      <c r="HS24" s="48"/>
      <c r="HT24" s="48"/>
      <c r="HU24" s="48"/>
      <c r="HV24" s="48"/>
      <c r="HW24" s="48"/>
      <c r="HX24" s="48"/>
      <c r="HY24" s="48"/>
      <c r="HZ24" s="48"/>
      <c r="IA24" s="48"/>
      <c r="IB24" s="48"/>
      <c r="IC24" s="48"/>
      <c r="ID24" s="48"/>
      <c r="IE24" s="48"/>
      <c r="IF24" s="48"/>
      <c r="IG24" s="48"/>
      <c r="IH24" s="48"/>
      <c r="II24" s="48"/>
      <c r="IJ24" s="48"/>
      <c r="IK24" s="48"/>
      <c r="IL24" s="48"/>
      <c r="IM24" s="48"/>
      <c r="IN24" s="48"/>
      <c r="IO24" s="48"/>
      <c r="IP24" s="48"/>
      <c r="IQ24" s="48"/>
      <c r="IR24" s="48"/>
      <c r="IS24" s="48"/>
      <c r="IT24" s="48"/>
      <c r="IU24" s="48"/>
      <c r="IV24" s="48"/>
    </row>
    <row r="25" spans="1:256" ht="12.75" customHeight="1" x14ac:dyDescent="0.2">
      <c r="A25" s="48" t="s">
        <v>124</v>
      </c>
      <c r="B25" s="48" t="s">
        <v>127</v>
      </c>
      <c r="C25" s="49">
        <v>150</v>
      </c>
      <c r="D25" s="48" t="s">
        <v>25</v>
      </c>
      <c r="E25" s="48" t="s">
        <v>26</v>
      </c>
      <c r="F25" s="48"/>
      <c r="G25" s="48">
        <v>1999</v>
      </c>
      <c r="H25" s="48"/>
      <c r="I25" s="48" t="s">
        <v>66</v>
      </c>
      <c r="J25" s="48"/>
      <c r="K25" s="28" t="s">
        <v>104</v>
      </c>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c r="BK25" s="48"/>
      <c r="BL25" s="48"/>
      <c r="BM25" s="48"/>
      <c r="BN25" s="48"/>
      <c r="BO25" s="48"/>
      <c r="BP25" s="48"/>
      <c r="BQ25" s="48"/>
      <c r="BR25" s="48"/>
      <c r="BS25" s="48"/>
      <c r="BT25" s="48"/>
      <c r="BU25" s="48"/>
      <c r="BV25" s="48"/>
      <c r="BW25" s="48"/>
      <c r="BX25" s="48"/>
      <c r="BY25" s="48"/>
      <c r="BZ25" s="48"/>
      <c r="CA25" s="48"/>
      <c r="CB25" s="48"/>
      <c r="CC25" s="48"/>
      <c r="CD25" s="48"/>
      <c r="CE25" s="48"/>
      <c r="CF25" s="48"/>
      <c r="CG25" s="48"/>
      <c r="CH25" s="48"/>
      <c r="CI25" s="48"/>
      <c r="CJ25" s="48"/>
      <c r="CK25" s="48"/>
      <c r="CL25" s="48"/>
      <c r="CM25" s="48"/>
      <c r="CN25" s="48"/>
      <c r="CO25" s="48"/>
      <c r="CP25" s="48"/>
      <c r="CQ25" s="48"/>
      <c r="CR25" s="48"/>
      <c r="CS25" s="48"/>
      <c r="CT25" s="48"/>
      <c r="CU25" s="48"/>
      <c r="CV25" s="48"/>
      <c r="CW25" s="48"/>
      <c r="CX25" s="48"/>
      <c r="CY25" s="48"/>
      <c r="CZ25" s="48"/>
      <c r="DA25" s="48"/>
      <c r="DB25" s="48"/>
      <c r="DC25" s="48"/>
      <c r="DD25" s="48"/>
      <c r="DE25" s="48"/>
      <c r="DF25" s="48"/>
      <c r="DG25" s="48"/>
      <c r="DH25" s="48"/>
      <c r="DI25" s="48"/>
      <c r="DJ25" s="48"/>
      <c r="DK25" s="48"/>
      <c r="DL25" s="48"/>
      <c r="DM25" s="48"/>
      <c r="DN25" s="48"/>
      <c r="DO25" s="48"/>
      <c r="DP25" s="48"/>
      <c r="DQ25" s="48"/>
      <c r="DR25" s="48"/>
      <c r="DS25" s="48"/>
      <c r="DT25" s="48"/>
      <c r="DU25" s="48"/>
      <c r="DV25" s="48"/>
      <c r="DW25" s="48"/>
      <c r="DX25" s="48"/>
      <c r="DY25" s="48"/>
      <c r="DZ25" s="48"/>
      <c r="EA25" s="48"/>
      <c r="EB25" s="48"/>
      <c r="EC25" s="48"/>
      <c r="ED25" s="48"/>
      <c r="EE25" s="48"/>
      <c r="EF25" s="48"/>
      <c r="EG25" s="48"/>
      <c r="EH25" s="48"/>
      <c r="EI25" s="48"/>
      <c r="EJ25" s="48"/>
      <c r="EK25" s="48"/>
      <c r="EL25" s="48"/>
      <c r="EM25" s="48"/>
      <c r="EN25" s="48"/>
      <c r="EO25" s="48"/>
      <c r="EP25" s="48"/>
      <c r="EQ25" s="48"/>
      <c r="ER25" s="48"/>
      <c r="ES25" s="48"/>
      <c r="ET25" s="48"/>
      <c r="EU25" s="48"/>
      <c r="EV25" s="48"/>
      <c r="EW25" s="48"/>
      <c r="EX25" s="48"/>
      <c r="EY25" s="48"/>
      <c r="EZ25" s="48"/>
      <c r="FA25" s="48"/>
      <c r="FB25" s="48"/>
      <c r="FC25" s="48"/>
      <c r="FD25" s="48"/>
      <c r="FE25" s="48"/>
      <c r="FF25" s="48"/>
      <c r="FG25" s="48"/>
      <c r="FH25" s="48"/>
      <c r="FI25" s="48"/>
      <c r="FJ25" s="48"/>
      <c r="FK25" s="48"/>
      <c r="FL25" s="48"/>
      <c r="FM25" s="48"/>
      <c r="FN25" s="48"/>
      <c r="FO25" s="48"/>
      <c r="FP25" s="48"/>
      <c r="FQ25" s="48"/>
      <c r="FR25" s="48"/>
      <c r="FS25" s="48"/>
      <c r="FT25" s="48"/>
      <c r="FU25" s="48"/>
      <c r="FV25" s="48"/>
      <c r="FW25" s="48"/>
      <c r="FX25" s="48"/>
      <c r="FY25" s="48"/>
      <c r="FZ25" s="48"/>
      <c r="GA25" s="48"/>
      <c r="GB25" s="48"/>
      <c r="GC25" s="48"/>
      <c r="GD25" s="48"/>
      <c r="GE25" s="48"/>
      <c r="GF25" s="48"/>
      <c r="GG25" s="48"/>
      <c r="GH25" s="48"/>
      <c r="GI25" s="48"/>
      <c r="GJ25" s="48"/>
      <c r="GK25" s="48"/>
      <c r="GL25" s="48"/>
      <c r="GM25" s="48"/>
      <c r="GN25" s="48"/>
      <c r="GO25" s="48"/>
      <c r="GP25" s="48"/>
      <c r="GQ25" s="48"/>
      <c r="GR25" s="48"/>
      <c r="GS25" s="48"/>
      <c r="GT25" s="48"/>
      <c r="GU25" s="48"/>
      <c r="GV25" s="48"/>
      <c r="GW25" s="48"/>
      <c r="GX25" s="48"/>
      <c r="GY25" s="48"/>
      <c r="GZ25" s="48"/>
      <c r="HA25" s="48"/>
      <c r="HB25" s="48"/>
      <c r="HC25" s="48"/>
      <c r="HD25" s="48"/>
      <c r="HE25" s="48"/>
      <c r="HF25" s="48"/>
      <c r="HG25" s="48"/>
      <c r="HH25" s="48"/>
      <c r="HI25" s="48"/>
      <c r="HJ25" s="48"/>
      <c r="HK25" s="48"/>
      <c r="HL25" s="48"/>
      <c r="HM25" s="48"/>
      <c r="HN25" s="48"/>
      <c r="HO25" s="48"/>
      <c r="HP25" s="48"/>
      <c r="HQ25" s="48"/>
      <c r="HR25" s="48"/>
      <c r="HS25" s="48"/>
      <c r="HT25" s="48"/>
      <c r="HU25" s="48"/>
      <c r="HV25" s="48"/>
      <c r="HW25" s="48"/>
      <c r="HX25" s="48"/>
      <c r="HY25" s="48"/>
      <c r="HZ25" s="48"/>
      <c r="IA25" s="48"/>
      <c r="IB25" s="48"/>
      <c r="IC25" s="48"/>
      <c r="ID25" s="48"/>
      <c r="IE25" s="48"/>
      <c r="IF25" s="48"/>
      <c r="IG25" s="48"/>
      <c r="IH25" s="48"/>
      <c r="II25" s="48"/>
      <c r="IJ25" s="48"/>
      <c r="IK25" s="48"/>
      <c r="IL25" s="48"/>
      <c r="IM25" s="48"/>
      <c r="IN25" s="48"/>
      <c r="IO25" s="48"/>
      <c r="IP25" s="48"/>
      <c r="IQ25" s="48"/>
      <c r="IR25" s="48"/>
      <c r="IS25" s="48"/>
      <c r="IT25" s="48"/>
      <c r="IU25" s="48"/>
      <c r="IV25" s="48"/>
    </row>
    <row r="26" spans="1:256" ht="12.75" customHeight="1" x14ac:dyDescent="0.2">
      <c r="A26" s="48" t="s">
        <v>124</v>
      </c>
      <c r="B26" s="48" t="s">
        <v>128</v>
      </c>
      <c r="C26" s="49">
        <v>225</v>
      </c>
      <c r="D26" s="48" t="s">
        <v>25</v>
      </c>
      <c r="E26" s="48" t="s">
        <v>26</v>
      </c>
      <c r="F26" s="48"/>
      <c r="G26" s="48">
        <v>1999</v>
      </c>
      <c r="H26" s="48"/>
      <c r="I26" s="48" t="s">
        <v>66</v>
      </c>
      <c r="J26" s="48"/>
      <c r="K26" s="28" t="s">
        <v>104</v>
      </c>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c r="IP26" s="48"/>
      <c r="IQ26" s="48"/>
      <c r="IR26" s="48"/>
      <c r="IS26" s="48"/>
      <c r="IT26" s="48"/>
      <c r="IU26" s="48"/>
      <c r="IV26" s="48"/>
    </row>
    <row r="27" spans="1:256" ht="12.75" customHeight="1" x14ac:dyDescent="0.2">
      <c r="A27" s="48" t="s">
        <v>129</v>
      </c>
      <c r="B27" s="48" t="s">
        <v>129</v>
      </c>
      <c r="C27" s="49">
        <v>2</v>
      </c>
      <c r="D27" s="48" t="s">
        <v>130</v>
      </c>
      <c r="E27" s="48" t="s">
        <v>108</v>
      </c>
      <c r="F27" s="48"/>
      <c r="G27" s="48">
        <v>1999</v>
      </c>
      <c r="H27" s="48"/>
      <c r="I27" s="48" t="s">
        <v>66</v>
      </c>
      <c r="J27" s="48"/>
      <c r="K27" s="28" t="s">
        <v>104</v>
      </c>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c r="BM27" s="48"/>
      <c r="BN27" s="48"/>
      <c r="BO27" s="48"/>
      <c r="BP27" s="48"/>
      <c r="BQ27" s="48"/>
      <c r="BR27" s="48"/>
      <c r="BS27" s="48"/>
      <c r="BT27" s="48"/>
      <c r="BU27" s="48"/>
      <c r="BV27" s="48"/>
      <c r="BW27" s="48"/>
      <c r="BX27" s="48"/>
      <c r="BY27" s="48"/>
      <c r="BZ27" s="48"/>
      <c r="CA27" s="48"/>
      <c r="CB27" s="48"/>
      <c r="CC27" s="48"/>
      <c r="CD27" s="48"/>
      <c r="CE27" s="48"/>
      <c r="CF27" s="48"/>
      <c r="CG27" s="48"/>
      <c r="CH27" s="48"/>
      <c r="CI27" s="48"/>
      <c r="CJ27" s="48"/>
      <c r="CK27" s="48"/>
      <c r="CL27" s="48"/>
      <c r="CM27" s="48"/>
      <c r="CN27" s="48"/>
      <c r="CO27" s="48"/>
      <c r="CP27" s="48"/>
      <c r="CQ27" s="48"/>
      <c r="CR27" s="48"/>
      <c r="CS27" s="48"/>
      <c r="CT27" s="48"/>
      <c r="CU27" s="48"/>
      <c r="CV27" s="48"/>
      <c r="CW27" s="48"/>
      <c r="CX27" s="48"/>
      <c r="CY27" s="48"/>
      <c r="CZ27" s="48"/>
      <c r="DA27" s="48"/>
      <c r="DB27" s="48"/>
      <c r="DC27" s="48"/>
      <c r="DD27" s="48"/>
      <c r="DE27" s="48"/>
      <c r="DF27" s="48"/>
      <c r="DG27" s="48"/>
      <c r="DH27" s="48"/>
      <c r="DI27" s="48"/>
      <c r="DJ27" s="48"/>
      <c r="DK27" s="48"/>
      <c r="DL27" s="48"/>
      <c r="DM27" s="48"/>
      <c r="DN27" s="48"/>
      <c r="DO27" s="48"/>
      <c r="DP27" s="48"/>
      <c r="DQ27" s="48"/>
      <c r="DR27" s="48"/>
      <c r="DS27" s="48"/>
      <c r="DT27" s="48"/>
      <c r="DU27" s="48"/>
      <c r="DV27" s="48"/>
      <c r="DW27" s="48"/>
      <c r="DX27" s="48"/>
      <c r="DY27" s="48"/>
      <c r="DZ27" s="48"/>
      <c r="EA27" s="48"/>
      <c r="EB27" s="48"/>
      <c r="EC27" s="48"/>
      <c r="ED27" s="48"/>
      <c r="EE27" s="48"/>
      <c r="EF27" s="48"/>
      <c r="EG27" s="48"/>
      <c r="EH27" s="48"/>
      <c r="EI27" s="48"/>
      <c r="EJ27" s="48"/>
      <c r="EK27" s="48"/>
      <c r="EL27" s="48"/>
      <c r="EM27" s="48"/>
      <c r="EN27" s="48"/>
      <c r="EO27" s="48"/>
      <c r="EP27" s="48"/>
      <c r="EQ27" s="48"/>
      <c r="ER27" s="48"/>
      <c r="ES27" s="48"/>
      <c r="ET27" s="48"/>
      <c r="EU27" s="48"/>
      <c r="EV27" s="48"/>
      <c r="EW27" s="48"/>
      <c r="EX27" s="48"/>
      <c r="EY27" s="48"/>
      <c r="EZ27" s="48"/>
      <c r="FA27" s="48"/>
      <c r="FB27" s="48"/>
      <c r="FC27" s="48"/>
      <c r="FD27" s="48"/>
      <c r="FE27" s="48"/>
      <c r="FF27" s="48"/>
      <c r="FG27" s="48"/>
      <c r="FH27" s="48"/>
      <c r="FI27" s="48"/>
      <c r="FJ27" s="48"/>
      <c r="FK27" s="48"/>
      <c r="FL27" s="48"/>
      <c r="FM27" s="48"/>
      <c r="FN27" s="48"/>
      <c r="FO27" s="48"/>
      <c r="FP27" s="48"/>
      <c r="FQ27" s="48"/>
      <c r="FR27" s="48"/>
      <c r="FS27" s="48"/>
      <c r="FT27" s="48"/>
      <c r="FU27" s="48"/>
      <c r="FV27" s="48"/>
      <c r="FW27" s="48"/>
      <c r="FX27" s="48"/>
      <c r="FY27" s="48"/>
      <c r="FZ27" s="48"/>
      <c r="GA27" s="48"/>
      <c r="GB27" s="48"/>
      <c r="GC27" s="48"/>
      <c r="GD27" s="48"/>
      <c r="GE27" s="48"/>
      <c r="GF27" s="48"/>
      <c r="GG27" s="48"/>
      <c r="GH27" s="48"/>
      <c r="GI27" s="48"/>
      <c r="GJ27" s="48"/>
      <c r="GK27" s="48"/>
      <c r="GL27" s="48"/>
      <c r="GM27" s="48"/>
      <c r="GN27" s="48"/>
      <c r="GO27" s="48"/>
      <c r="GP27" s="48"/>
      <c r="GQ27" s="48"/>
      <c r="GR27" s="48"/>
      <c r="GS27" s="48"/>
      <c r="GT27" s="48"/>
      <c r="GU27" s="48"/>
      <c r="GV27" s="48"/>
      <c r="GW27" s="48"/>
      <c r="GX27" s="48"/>
      <c r="GY27" s="48"/>
      <c r="GZ27" s="48"/>
      <c r="HA27" s="48"/>
      <c r="HB27" s="48"/>
      <c r="HC27" s="48"/>
      <c r="HD27" s="48"/>
      <c r="HE27" s="48"/>
      <c r="HF27" s="48"/>
      <c r="HG27" s="48"/>
      <c r="HH27" s="48"/>
      <c r="HI27" s="48"/>
      <c r="HJ27" s="48"/>
      <c r="HK27" s="48"/>
      <c r="HL27" s="48"/>
      <c r="HM27" s="48"/>
      <c r="HN27" s="48"/>
      <c r="HO27" s="48"/>
      <c r="HP27" s="48"/>
      <c r="HQ27" s="48"/>
      <c r="HR27" s="48"/>
      <c r="HS27" s="48"/>
      <c r="HT27" s="48"/>
      <c r="HU27" s="48"/>
      <c r="HV27" s="48"/>
      <c r="HW27" s="48"/>
      <c r="HX27" s="48"/>
      <c r="HY27" s="48"/>
      <c r="HZ27" s="48"/>
      <c r="IA27" s="48"/>
      <c r="IB27" s="48"/>
      <c r="IC27" s="48"/>
      <c r="ID27" s="48"/>
      <c r="IE27" s="48"/>
      <c r="IF27" s="48"/>
      <c r="IG27" s="48"/>
      <c r="IH27" s="48"/>
      <c r="II27" s="48"/>
      <c r="IJ27" s="48"/>
      <c r="IK27" s="48"/>
      <c r="IL27" s="48"/>
      <c r="IM27" s="48"/>
      <c r="IN27" s="48"/>
      <c r="IO27" s="48"/>
      <c r="IP27" s="48"/>
      <c r="IQ27" s="48"/>
      <c r="IR27" s="48"/>
      <c r="IS27" s="48"/>
      <c r="IT27" s="48"/>
      <c r="IU27" s="48"/>
      <c r="IV27" s="48"/>
    </row>
    <row r="28" spans="1:256" ht="12.75" customHeight="1" x14ac:dyDescent="0.2">
      <c r="A28" s="48" t="s">
        <v>131</v>
      </c>
      <c r="B28" s="48" t="s">
        <v>132</v>
      </c>
      <c r="C28" s="49">
        <v>2</v>
      </c>
      <c r="D28" s="48" t="s">
        <v>53</v>
      </c>
      <c r="E28" s="48" t="s">
        <v>108</v>
      </c>
      <c r="F28" s="48"/>
      <c r="G28" s="48">
        <v>1999</v>
      </c>
      <c r="H28" s="48"/>
      <c r="I28" s="48" t="s">
        <v>79</v>
      </c>
      <c r="J28" s="48"/>
      <c r="K28" s="28" t="s">
        <v>104</v>
      </c>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c r="AY28" s="48"/>
      <c r="AZ28" s="48"/>
      <c r="BA28" s="48"/>
      <c r="BB28" s="48"/>
      <c r="BC28" s="48"/>
      <c r="BD28" s="48"/>
      <c r="BE28" s="48"/>
      <c r="BF28" s="48"/>
      <c r="BG28" s="48"/>
      <c r="BH28" s="48"/>
      <c r="BI28" s="48"/>
      <c r="BJ28" s="48"/>
      <c r="BK28" s="48"/>
      <c r="BL28" s="48"/>
      <c r="BM28" s="48"/>
      <c r="BN28" s="48"/>
      <c r="BO28" s="48"/>
      <c r="BP28" s="48"/>
      <c r="BQ28" s="48"/>
      <c r="BR28" s="48"/>
      <c r="BS28" s="48"/>
      <c r="BT28" s="48"/>
      <c r="BU28" s="48"/>
      <c r="BV28" s="48"/>
      <c r="BW28" s="48"/>
      <c r="BX28" s="48"/>
      <c r="BY28" s="48"/>
      <c r="BZ28" s="48"/>
      <c r="CA28" s="48"/>
      <c r="CB28" s="48"/>
      <c r="CC28" s="48"/>
      <c r="CD28" s="48"/>
      <c r="CE28" s="48"/>
      <c r="CF28" s="48"/>
      <c r="CG28" s="48"/>
      <c r="CH28" s="48"/>
      <c r="CI28" s="48"/>
      <c r="CJ28" s="48"/>
      <c r="CK28" s="48"/>
      <c r="CL28" s="48"/>
      <c r="CM28" s="48"/>
      <c r="CN28" s="48"/>
      <c r="CO28" s="48"/>
      <c r="CP28" s="48"/>
      <c r="CQ28" s="48"/>
      <c r="CR28" s="48"/>
      <c r="CS28" s="48"/>
      <c r="CT28" s="48"/>
      <c r="CU28" s="48"/>
      <c r="CV28" s="48"/>
      <c r="CW28" s="48"/>
      <c r="CX28" s="48"/>
      <c r="CY28" s="48"/>
      <c r="CZ28" s="48"/>
      <c r="DA28" s="48"/>
      <c r="DB28" s="48"/>
      <c r="DC28" s="48"/>
      <c r="DD28" s="48"/>
      <c r="DE28" s="48"/>
      <c r="DF28" s="48"/>
      <c r="DG28" s="48"/>
      <c r="DH28" s="48"/>
      <c r="DI28" s="48"/>
      <c r="DJ28" s="48"/>
      <c r="DK28" s="48"/>
      <c r="DL28" s="48"/>
      <c r="DM28" s="48"/>
      <c r="DN28" s="48"/>
      <c r="DO28" s="48"/>
      <c r="DP28" s="48"/>
      <c r="DQ28" s="48"/>
      <c r="DR28" s="48"/>
      <c r="DS28" s="48"/>
      <c r="DT28" s="48"/>
      <c r="DU28" s="48"/>
      <c r="DV28" s="48"/>
      <c r="DW28" s="48"/>
      <c r="DX28" s="48"/>
      <c r="DY28" s="48"/>
      <c r="DZ28" s="48"/>
      <c r="EA28" s="48"/>
      <c r="EB28" s="48"/>
      <c r="EC28" s="48"/>
      <c r="ED28" s="48"/>
      <c r="EE28" s="48"/>
      <c r="EF28" s="48"/>
      <c r="EG28" s="48"/>
      <c r="EH28" s="48"/>
      <c r="EI28" s="48"/>
      <c r="EJ28" s="48"/>
      <c r="EK28" s="48"/>
      <c r="EL28" s="48"/>
      <c r="EM28" s="48"/>
      <c r="EN28" s="48"/>
      <c r="EO28" s="48"/>
      <c r="EP28" s="48"/>
      <c r="EQ28" s="48"/>
      <c r="ER28" s="48"/>
      <c r="ES28" s="48"/>
      <c r="ET28" s="48"/>
      <c r="EU28" s="48"/>
      <c r="EV28" s="48"/>
      <c r="EW28" s="48"/>
      <c r="EX28" s="48"/>
      <c r="EY28" s="48"/>
      <c r="EZ28" s="48"/>
      <c r="FA28" s="48"/>
      <c r="FB28" s="48"/>
      <c r="FC28" s="48"/>
      <c r="FD28" s="48"/>
      <c r="FE28" s="48"/>
      <c r="FF28" s="48"/>
      <c r="FG28" s="48"/>
      <c r="FH28" s="48"/>
      <c r="FI28" s="48"/>
      <c r="FJ28" s="48"/>
      <c r="FK28" s="48"/>
      <c r="FL28" s="48"/>
      <c r="FM28" s="48"/>
      <c r="FN28" s="48"/>
      <c r="FO28" s="48"/>
      <c r="FP28" s="48"/>
      <c r="FQ28" s="48"/>
      <c r="FR28" s="48"/>
      <c r="FS28" s="48"/>
      <c r="FT28" s="48"/>
      <c r="FU28" s="48"/>
      <c r="FV28" s="48"/>
      <c r="FW28" s="48"/>
      <c r="FX28" s="48"/>
      <c r="FY28" s="48"/>
      <c r="FZ28" s="48"/>
      <c r="GA28" s="48"/>
      <c r="GB28" s="48"/>
      <c r="GC28" s="48"/>
      <c r="GD28" s="48"/>
      <c r="GE28" s="48"/>
      <c r="GF28" s="48"/>
      <c r="GG28" s="48"/>
      <c r="GH28" s="48"/>
      <c r="GI28" s="48"/>
      <c r="GJ28" s="48"/>
      <c r="GK28" s="48"/>
      <c r="GL28" s="48"/>
      <c r="GM28" s="48"/>
      <c r="GN28" s="48"/>
      <c r="GO28" s="48"/>
      <c r="GP28" s="48"/>
      <c r="GQ28" s="48"/>
      <c r="GR28" s="48"/>
      <c r="GS28" s="48"/>
      <c r="GT28" s="48"/>
      <c r="GU28" s="48"/>
      <c r="GV28" s="48"/>
      <c r="GW28" s="48"/>
      <c r="GX28" s="48"/>
      <c r="GY28" s="48"/>
      <c r="GZ28" s="48"/>
      <c r="HA28" s="48"/>
      <c r="HB28" s="48"/>
      <c r="HC28" s="48"/>
      <c r="HD28" s="48"/>
      <c r="HE28" s="48"/>
      <c r="HF28" s="48"/>
      <c r="HG28" s="48"/>
      <c r="HH28" s="48"/>
      <c r="HI28" s="48"/>
      <c r="HJ28" s="48"/>
      <c r="HK28" s="48"/>
      <c r="HL28" s="48"/>
      <c r="HM28" s="48"/>
      <c r="HN28" s="48"/>
      <c r="HO28" s="48"/>
      <c r="HP28" s="48"/>
      <c r="HQ28" s="48"/>
      <c r="HR28" s="48"/>
      <c r="HS28" s="48"/>
      <c r="HT28" s="48"/>
      <c r="HU28" s="48"/>
      <c r="HV28" s="48"/>
      <c r="HW28" s="48"/>
      <c r="HX28" s="48"/>
      <c r="HY28" s="48"/>
      <c r="HZ28" s="48"/>
      <c r="IA28" s="48"/>
      <c r="IB28" s="48"/>
      <c r="IC28" s="48"/>
      <c r="ID28" s="48"/>
      <c r="IE28" s="48"/>
      <c r="IF28" s="48"/>
      <c r="IG28" s="48"/>
      <c r="IH28" s="48"/>
      <c r="II28" s="48"/>
      <c r="IJ28" s="48"/>
      <c r="IK28" s="48"/>
      <c r="IL28" s="48"/>
      <c r="IM28" s="48"/>
      <c r="IN28" s="48"/>
      <c r="IO28" s="48"/>
      <c r="IP28" s="48"/>
      <c r="IQ28" s="48"/>
      <c r="IR28" s="48"/>
      <c r="IS28" s="48"/>
      <c r="IT28" s="48"/>
      <c r="IU28" s="48"/>
      <c r="IV28" s="48"/>
    </row>
    <row r="29" spans="1:256" ht="12.75" customHeight="1" x14ac:dyDescent="0.2">
      <c r="A29" s="48" t="s">
        <v>133</v>
      </c>
      <c r="B29" s="48" t="s">
        <v>134</v>
      </c>
      <c r="C29" s="49">
        <v>5</v>
      </c>
      <c r="D29" s="48" t="s">
        <v>53</v>
      </c>
      <c r="E29" s="48" t="s">
        <v>108</v>
      </c>
      <c r="F29" s="48"/>
      <c r="G29" s="48">
        <v>1999</v>
      </c>
      <c r="H29" s="48"/>
      <c r="I29" s="48" t="s">
        <v>79</v>
      </c>
      <c r="J29" s="48"/>
      <c r="K29" s="28" t="s">
        <v>104</v>
      </c>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c r="AY29" s="48"/>
      <c r="AZ29" s="48"/>
      <c r="BA29" s="48"/>
      <c r="BB29" s="48"/>
      <c r="BC29" s="48"/>
      <c r="BD29" s="48"/>
      <c r="BE29" s="48"/>
      <c r="BF29" s="48"/>
      <c r="BG29" s="48"/>
      <c r="BH29" s="48"/>
      <c r="BI29" s="48"/>
      <c r="BJ29" s="48"/>
      <c r="BK29" s="48"/>
      <c r="BL29" s="48"/>
      <c r="BM29" s="48"/>
      <c r="BN29" s="48"/>
      <c r="BO29" s="48"/>
      <c r="BP29" s="48"/>
      <c r="BQ29" s="48"/>
      <c r="BR29" s="48"/>
      <c r="BS29" s="48"/>
      <c r="BT29" s="48"/>
      <c r="BU29" s="48"/>
      <c r="BV29" s="48"/>
      <c r="BW29" s="48"/>
      <c r="BX29" s="48"/>
      <c r="BY29" s="48"/>
      <c r="BZ29" s="48"/>
      <c r="CA29" s="48"/>
      <c r="CB29" s="48"/>
      <c r="CC29" s="48"/>
      <c r="CD29" s="48"/>
      <c r="CE29" s="48"/>
      <c r="CF29" s="48"/>
      <c r="CG29" s="48"/>
      <c r="CH29" s="48"/>
      <c r="CI29" s="48"/>
      <c r="CJ29" s="48"/>
      <c r="CK29" s="48"/>
      <c r="CL29" s="48"/>
      <c r="CM29" s="48"/>
      <c r="CN29" s="48"/>
      <c r="CO29" s="48"/>
      <c r="CP29" s="48"/>
      <c r="CQ29" s="48"/>
      <c r="CR29" s="48"/>
      <c r="CS29" s="48"/>
      <c r="CT29" s="48"/>
      <c r="CU29" s="48"/>
      <c r="CV29" s="48"/>
      <c r="CW29" s="48"/>
      <c r="CX29" s="48"/>
      <c r="CY29" s="48"/>
      <c r="CZ29" s="48"/>
      <c r="DA29" s="48"/>
      <c r="DB29" s="48"/>
      <c r="DC29" s="48"/>
      <c r="DD29" s="48"/>
      <c r="DE29" s="48"/>
      <c r="DF29" s="48"/>
      <c r="DG29" s="48"/>
      <c r="DH29" s="48"/>
      <c r="DI29" s="48"/>
      <c r="DJ29" s="48"/>
      <c r="DK29" s="48"/>
      <c r="DL29" s="48"/>
      <c r="DM29" s="48"/>
      <c r="DN29" s="48"/>
      <c r="DO29" s="48"/>
      <c r="DP29" s="48"/>
      <c r="DQ29" s="48"/>
      <c r="DR29" s="48"/>
      <c r="DS29" s="48"/>
      <c r="DT29" s="48"/>
      <c r="DU29" s="48"/>
      <c r="DV29" s="48"/>
      <c r="DW29" s="48"/>
      <c r="DX29" s="48"/>
      <c r="DY29" s="48"/>
      <c r="DZ29" s="48"/>
      <c r="EA29" s="48"/>
      <c r="EB29" s="48"/>
      <c r="EC29" s="48"/>
      <c r="ED29" s="48"/>
      <c r="EE29" s="48"/>
      <c r="EF29" s="48"/>
      <c r="EG29" s="48"/>
      <c r="EH29" s="48"/>
      <c r="EI29" s="48"/>
      <c r="EJ29" s="48"/>
      <c r="EK29" s="48"/>
      <c r="EL29" s="48"/>
      <c r="EM29" s="48"/>
      <c r="EN29" s="48"/>
      <c r="EO29" s="48"/>
      <c r="EP29" s="48"/>
      <c r="EQ29" s="48"/>
      <c r="ER29" s="48"/>
      <c r="ES29" s="48"/>
      <c r="ET29" s="48"/>
      <c r="EU29" s="48"/>
      <c r="EV29" s="48"/>
      <c r="EW29" s="48"/>
      <c r="EX29" s="48"/>
      <c r="EY29" s="48"/>
      <c r="EZ29" s="48"/>
      <c r="FA29" s="48"/>
      <c r="FB29" s="48"/>
      <c r="FC29" s="48"/>
      <c r="FD29" s="48"/>
      <c r="FE29" s="48"/>
      <c r="FF29" s="48"/>
      <c r="FG29" s="48"/>
      <c r="FH29" s="48"/>
      <c r="FI29" s="48"/>
      <c r="FJ29" s="48"/>
      <c r="FK29" s="48"/>
      <c r="FL29" s="48"/>
      <c r="FM29" s="48"/>
      <c r="FN29" s="48"/>
      <c r="FO29" s="48"/>
      <c r="FP29" s="48"/>
      <c r="FQ29" s="48"/>
      <c r="FR29" s="48"/>
      <c r="FS29" s="48"/>
      <c r="FT29" s="48"/>
      <c r="FU29" s="48"/>
      <c r="FV29" s="48"/>
      <c r="FW29" s="48"/>
      <c r="FX29" s="48"/>
      <c r="FY29" s="48"/>
      <c r="FZ29" s="48"/>
      <c r="GA29" s="48"/>
      <c r="GB29" s="48"/>
      <c r="GC29" s="48"/>
      <c r="GD29" s="48"/>
      <c r="GE29" s="48"/>
      <c r="GF29" s="48"/>
      <c r="GG29" s="48"/>
      <c r="GH29" s="48"/>
      <c r="GI29" s="48"/>
      <c r="GJ29" s="48"/>
      <c r="GK29" s="48"/>
      <c r="GL29" s="48"/>
      <c r="GM29" s="48"/>
      <c r="GN29" s="48"/>
      <c r="GO29" s="48"/>
      <c r="GP29" s="48"/>
      <c r="GQ29" s="48"/>
      <c r="GR29" s="48"/>
      <c r="GS29" s="48"/>
      <c r="GT29" s="48"/>
      <c r="GU29" s="48"/>
      <c r="GV29" s="48"/>
      <c r="GW29" s="48"/>
      <c r="GX29" s="48"/>
      <c r="GY29" s="48"/>
      <c r="GZ29" s="48"/>
      <c r="HA29" s="48"/>
      <c r="HB29" s="48"/>
      <c r="HC29" s="48"/>
      <c r="HD29" s="48"/>
      <c r="HE29" s="48"/>
      <c r="HF29" s="48"/>
      <c r="HG29" s="48"/>
      <c r="HH29" s="48"/>
      <c r="HI29" s="48"/>
      <c r="HJ29" s="48"/>
      <c r="HK29" s="48"/>
      <c r="HL29" s="48"/>
      <c r="HM29" s="48"/>
      <c r="HN29" s="48"/>
      <c r="HO29" s="48"/>
      <c r="HP29" s="48"/>
      <c r="HQ29" s="48"/>
      <c r="HR29" s="48"/>
      <c r="HS29" s="48"/>
      <c r="HT29" s="48"/>
      <c r="HU29" s="48"/>
      <c r="HV29" s="48"/>
      <c r="HW29" s="48"/>
      <c r="HX29" s="48"/>
      <c r="HY29" s="48"/>
      <c r="HZ29" s="48"/>
      <c r="IA29" s="48"/>
      <c r="IB29" s="48"/>
      <c r="IC29" s="48"/>
      <c r="ID29" s="48"/>
      <c r="IE29" s="48"/>
      <c r="IF29" s="48"/>
      <c r="IG29" s="48"/>
      <c r="IH29" s="48"/>
      <c r="II29" s="48"/>
      <c r="IJ29" s="48"/>
      <c r="IK29" s="48"/>
      <c r="IL29" s="48"/>
      <c r="IM29" s="48"/>
      <c r="IN29" s="48"/>
      <c r="IO29" s="48"/>
      <c r="IP29" s="48"/>
      <c r="IQ29" s="48"/>
      <c r="IR29" s="48"/>
      <c r="IS29" s="48"/>
      <c r="IT29" s="48"/>
      <c r="IU29" s="48"/>
      <c r="IV29" s="48"/>
    </row>
    <row r="30" spans="1:256" ht="12.75" customHeight="1" x14ac:dyDescent="0.2">
      <c r="A30" s="48" t="s">
        <v>84</v>
      </c>
      <c r="B30" s="48" t="s">
        <v>135</v>
      </c>
      <c r="C30" s="49">
        <v>84</v>
      </c>
      <c r="D30" s="48" t="s">
        <v>53</v>
      </c>
      <c r="E30" s="48" t="s">
        <v>26</v>
      </c>
      <c r="F30" s="48"/>
      <c r="G30" s="48">
        <v>1999</v>
      </c>
      <c r="H30" s="48"/>
      <c r="I30" s="48" t="s">
        <v>79</v>
      </c>
      <c r="J30" s="48"/>
      <c r="K30" s="28" t="s">
        <v>104</v>
      </c>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8"/>
      <c r="AZ30" s="48"/>
      <c r="BA30" s="48"/>
      <c r="BB30" s="48"/>
      <c r="BC30" s="48"/>
      <c r="BD30" s="48"/>
      <c r="BE30" s="48"/>
      <c r="BF30" s="48"/>
      <c r="BG30" s="48"/>
      <c r="BH30" s="48"/>
      <c r="BI30" s="48"/>
      <c r="BJ30" s="48"/>
      <c r="BK30" s="48"/>
      <c r="BL30" s="48"/>
      <c r="BM30" s="48"/>
      <c r="BN30" s="48"/>
      <c r="BO30" s="48"/>
      <c r="BP30" s="48"/>
      <c r="BQ30" s="48"/>
      <c r="BR30" s="48"/>
      <c r="BS30" s="48"/>
      <c r="BT30" s="48"/>
      <c r="BU30" s="48"/>
      <c r="BV30" s="48"/>
      <c r="BW30" s="48"/>
      <c r="BX30" s="48"/>
      <c r="BY30" s="48"/>
      <c r="BZ30" s="48"/>
      <c r="CA30" s="48"/>
      <c r="CB30" s="48"/>
      <c r="CC30" s="48"/>
      <c r="CD30" s="48"/>
      <c r="CE30" s="48"/>
      <c r="CF30" s="48"/>
      <c r="CG30" s="48"/>
      <c r="CH30" s="48"/>
      <c r="CI30" s="48"/>
      <c r="CJ30" s="48"/>
      <c r="CK30" s="48"/>
      <c r="CL30" s="48"/>
      <c r="CM30" s="48"/>
      <c r="CN30" s="48"/>
      <c r="CO30" s="48"/>
      <c r="CP30" s="48"/>
      <c r="CQ30" s="48"/>
      <c r="CR30" s="48"/>
      <c r="CS30" s="48"/>
      <c r="CT30" s="48"/>
      <c r="CU30" s="48"/>
      <c r="CV30" s="48"/>
      <c r="CW30" s="48"/>
      <c r="CX30" s="48"/>
      <c r="CY30" s="48"/>
      <c r="CZ30" s="48"/>
      <c r="DA30" s="48"/>
      <c r="DB30" s="48"/>
      <c r="DC30" s="48"/>
      <c r="DD30" s="48"/>
      <c r="DE30" s="48"/>
      <c r="DF30" s="48"/>
      <c r="DG30" s="48"/>
      <c r="DH30" s="48"/>
      <c r="DI30" s="48"/>
      <c r="DJ30" s="48"/>
      <c r="DK30" s="48"/>
      <c r="DL30" s="48"/>
      <c r="DM30" s="48"/>
      <c r="DN30" s="48"/>
      <c r="DO30" s="48"/>
      <c r="DP30" s="48"/>
      <c r="DQ30" s="48"/>
      <c r="DR30" s="48"/>
      <c r="DS30" s="48"/>
      <c r="DT30" s="48"/>
      <c r="DU30" s="48"/>
      <c r="DV30" s="48"/>
      <c r="DW30" s="48"/>
      <c r="DX30" s="48"/>
      <c r="DY30" s="48"/>
      <c r="DZ30" s="48"/>
      <c r="EA30" s="48"/>
      <c r="EB30" s="48"/>
      <c r="EC30" s="48"/>
      <c r="ED30" s="48"/>
      <c r="EE30" s="48"/>
      <c r="EF30" s="48"/>
      <c r="EG30" s="48"/>
      <c r="EH30" s="48"/>
      <c r="EI30" s="48"/>
      <c r="EJ30" s="48"/>
      <c r="EK30" s="48"/>
      <c r="EL30" s="48"/>
      <c r="EM30" s="48"/>
      <c r="EN30" s="48"/>
      <c r="EO30" s="48"/>
      <c r="EP30" s="48"/>
      <c r="EQ30" s="48"/>
      <c r="ER30" s="48"/>
      <c r="ES30" s="48"/>
      <c r="ET30" s="48"/>
      <c r="EU30" s="48"/>
      <c r="EV30" s="48"/>
      <c r="EW30" s="48"/>
      <c r="EX30" s="48"/>
      <c r="EY30" s="48"/>
      <c r="EZ30" s="48"/>
      <c r="FA30" s="48"/>
      <c r="FB30" s="48"/>
      <c r="FC30" s="48"/>
      <c r="FD30" s="48"/>
      <c r="FE30" s="48"/>
      <c r="FF30" s="48"/>
      <c r="FG30" s="48"/>
      <c r="FH30" s="48"/>
      <c r="FI30" s="48"/>
      <c r="FJ30" s="48"/>
      <c r="FK30" s="48"/>
      <c r="FL30" s="48"/>
      <c r="FM30" s="48"/>
      <c r="FN30" s="48"/>
      <c r="FO30" s="48"/>
      <c r="FP30" s="48"/>
      <c r="FQ30" s="48"/>
      <c r="FR30" s="48"/>
      <c r="FS30" s="48"/>
      <c r="FT30" s="48"/>
      <c r="FU30" s="48"/>
      <c r="FV30" s="48"/>
      <c r="FW30" s="48"/>
      <c r="FX30" s="48"/>
      <c r="FY30" s="48"/>
      <c r="FZ30" s="48"/>
      <c r="GA30" s="48"/>
      <c r="GB30" s="48"/>
      <c r="GC30" s="48"/>
      <c r="GD30" s="48"/>
      <c r="GE30" s="48"/>
      <c r="GF30" s="48"/>
      <c r="GG30" s="48"/>
      <c r="GH30" s="48"/>
      <c r="GI30" s="48"/>
      <c r="GJ30" s="48"/>
      <c r="GK30" s="48"/>
      <c r="GL30" s="48"/>
      <c r="GM30" s="48"/>
      <c r="GN30" s="48"/>
      <c r="GO30" s="48"/>
      <c r="GP30" s="48"/>
      <c r="GQ30" s="48"/>
      <c r="GR30" s="48"/>
      <c r="GS30" s="48"/>
      <c r="GT30" s="48"/>
      <c r="GU30" s="48"/>
      <c r="GV30" s="48"/>
      <c r="GW30" s="48"/>
      <c r="GX30" s="48"/>
      <c r="GY30" s="48"/>
      <c r="GZ30" s="48"/>
      <c r="HA30" s="48"/>
      <c r="HB30" s="48"/>
      <c r="HC30" s="48"/>
      <c r="HD30" s="48"/>
      <c r="HE30" s="48"/>
      <c r="HF30" s="48"/>
      <c r="HG30" s="48"/>
      <c r="HH30" s="48"/>
      <c r="HI30" s="48"/>
      <c r="HJ30" s="48"/>
      <c r="HK30" s="48"/>
      <c r="HL30" s="48"/>
      <c r="HM30" s="48"/>
      <c r="HN30" s="48"/>
      <c r="HO30" s="48"/>
      <c r="HP30" s="48"/>
      <c r="HQ30" s="48"/>
      <c r="HR30" s="48"/>
      <c r="HS30" s="48"/>
      <c r="HT30" s="48"/>
      <c r="HU30" s="48"/>
      <c r="HV30" s="48"/>
      <c r="HW30" s="48"/>
      <c r="HX30" s="48"/>
      <c r="HY30" s="48"/>
      <c r="HZ30" s="48"/>
      <c r="IA30" s="48"/>
      <c r="IB30" s="48"/>
      <c r="IC30" s="48"/>
      <c r="ID30" s="48"/>
      <c r="IE30" s="48"/>
      <c r="IF30" s="48"/>
      <c r="IG30" s="48"/>
      <c r="IH30" s="48"/>
      <c r="II30" s="48"/>
      <c r="IJ30" s="48"/>
      <c r="IK30" s="48"/>
      <c r="IL30" s="48"/>
      <c r="IM30" s="48"/>
      <c r="IN30" s="48"/>
      <c r="IO30" s="48"/>
      <c r="IP30" s="48"/>
      <c r="IQ30" s="48"/>
      <c r="IR30" s="48"/>
      <c r="IS30" s="48"/>
      <c r="IT30" s="48"/>
      <c r="IU30" s="48"/>
      <c r="IV30" s="48"/>
    </row>
    <row r="31" spans="1:256" ht="12.75" customHeight="1" x14ac:dyDescent="0.2">
      <c r="A31" s="48" t="s">
        <v>136</v>
      </c>
      <c r="B31" s="48" t="s">
        <v>137</v>
      </c>
      <c r="C31" s="49">
        <v>74</v>
      </c>
      <c r="D31" s="48" t="s">
        <v>76</v>
      </c>
      <c r="E31" s="48" t="s">
        <v>77</v>
      </c>
      <c r="F31" s="48"/>
      <c r="G31" s="48">
        <v>1999</v>
      </c>
      <c r="H31" s="48"/>
      <c r="I31" s="48" t="s">
        <v>79</v>
      </c>
      <c r="J31" s="48"/>
      <c r="K31" s="28" t="s">
        <v>104</v>
      </c>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48"/>
      <c r="CM31" s="48"/>
      <c r="CN31" s="48"/>
      <c r="CO31" s="48"/>
      <c r="CP31" s="48"/>
      <c r="CQ31" s="48"/>
      <c r="CR31" s="48"/>
      <c r="CS31" s="48"/>
      <c r="CT31" s="48"/>
      <c r="CU31" s="48"/>
      <c r="CV31" s="48"/>
      <c r="CW31" s="48"/>
      <c r="CX31" s="48"/>
      <c r="CY31" s="48"/>
      <c r="CZ31" s="48"/>
      <c r="DA31" s="48"/>
      <c r="DB31" s="48"/>
      <c r="DC31" s="48"/>
      <c r="DD31" s="48"/>
      <c r="DE31" s="48"/>
      <c r="DF31" s="48"/>
      <c r="DG31" s="48"/>
      <c r="DH31" s="48"/>
      <c r="DI31" s="48"/>
      <c r="DJ31" s="48"/>
      <c r="DK31" s="48"/>
      <c r="DL31" s="48"/>
      <c r="DM31" s="48"/>
      <c r="DN31" s="48"/>
      <c r="DO31" s="48"/>
      <c r="DP31" s="48"/>
      <c r="DQ31" s="48"/>
      <c r="DR31" s="48"/>
      <c r="DS31" s="48"/>
      <c r="DT31" s="48"/>
      <c r="DU31" s="48"/>
      <c r="DV31" s="48"/>
      <c r="DW31" s="48"/>
      <c r="DX31" s="48"/>
      <c r="DY31" s="48"/>
      <c r="DZ31" s="48"/>
      <c r="EA31" s="48"/>
      <c r="EB31" s="48"/>
      <c r="EC31" s="48"/>
      <c r="ED31" s="48"/>
      <c r="EE31" s="48"/>
      <c r="EF31" s="48"/>
      <c r="EG31" s="48"/>
      <c r="EH31" s="48"/>
      <c r="EI31" s="48"/>
      <c r="EJ31" s="48"/>
      <c r="EK31" s="48"/>
      <c r="EL31" s="48"/>
      <c r="EM31" s="48"/>
      <c r="EN31" s="48"/>
      <c r="EO31" s="48"/>
      <c r="EP31" s="48"/>
      <c r="EQ31" s="48"/>
      <c r="ER31" s="48"/>
      <c r="ES31" s="48"/>
      <c r="ET31" s="48"/>
      <c r="EU31" s="48"/>
      <c r="EV31" s="48"/>
      <c r="EW31" s="48"/>
      <c r="EX31" s="48"/>
      <c r="EY31" s="48"/>
      <c r="EZ31" s="48"/>
      <c r="FA31" s="48"/>
      <c r="FB31" s="48"/>
      <c r="FC31" s="48"/>
      <c r="FD31" s="48"/>
      <c r="FE31" s="48"/>
      <c r="FF31" s="48"/>
      <c r="FG31" s="48"/>
      <c r="FH31" s="48"/>
      <c r="FI31" s="48"/>
      <c r="FJ31" s="48"/>
      <c r="FK31" s="48"/>
      <c r="FL31" s="48"/>
      <c r="FM31" s="48"/>
      <c r="FN31" s="48"/>
      <c r="FO31" s="48"/>
      <c r="FP31" s="48"/>
      <c r="FQ31" s="48"/>
      <c r="FR31" s="48"/>
      <c r="FS31" s="48"/>
      <c r="FT31" s="48"/>
      <c r="FU31" s="48"/>
      <c r="FV31" s="48"/>
      <c r="FW31" s="48"/>
      <c r="FX31" s="48"/>
      <c r="FY31" s="48"/>
      <c r="FZ31" s="48"/>
      <c r="GA31" s="48"/>
      <c r="GB31" s="48"/>
      <c r="GC31" s="48"/>
      <c r="GD31" s="48"/>
      <c r="GE31" s="48"/>
      <c r="GF31" s="48"/>
      <c r="GG31" s="48"/>
      <c r="GH31" s="48"/>
      <c r="GI31" s="48"/>
      <c r="GJ31" s="48"/>
      <c r="GK31" s="48"/>
      <c r="GL31" s="48"/>
      <c r="GM31" s="48"/>
      <c r="GN31" s="48"/>
      <c r="GO31" s="48"/>
      <c r="GP31" s="48"/>
      <c r="GQ31" s="48"/>
      <c r="GR31" s="48"/>
      <c r="GS31" s="48"/>
      <c r="GT31" s="48"/>
      <c r="GU31" s="48"/>
      <c r="GV31" s="48"/>
      <c r="GW31" s="48"/>
      <c r="GX31" s="48"/>
      <c r="GY31" s="48"/>
      <c r="GZ31" s="48"/>
      <c r="HA31" s="48"/>
      <c r="HB31" s="48"/>
      <c r="HC31" s="48"/>
      <c r="HD31" s="48"/>
      <c r="HE31" s="48"/>
      <c r="HF31" s="48"/>
      <c r="HG31" s="48"/>
      <c r="HH31" s="48"/>
      <c r="HI31" s="48"/>
      <c r="HJ31" s="48"/>
      <c r="HK31" s="48"/>
      <c r="HL31" s="48"/>
      <c r="HM31" s="48"/>
      <c r="HN31" s="48"/>
      <c r="HO31" s="48"/>
      <c r="HP31" s="48"/>
      <c r="HQ31" s="48"/>
      <c r="HR31" s="48"/>
      <c r="HS31" s="48"/>
      <c r="HT31" s="48"/>
      <c r="HU31" s="48"/>
      <c r="HV31" s="48"/>
      <c r="HW31" s="48"/>
      <c r="HX31" s="48"/>
      <c r="HY31" s="48"/>
      <c r="HZ31" s="48"/>
      <c r="IA31" s="48"/>
      <c r="IB31" s="48"/>
      <c r="IC31" s="48"/>
      <c r="ID31" s="48"/>
      <c r="IE31" s="48"/>
      <c r="IF31" s="48"/>
      <c r="IG31" s="48"/>
      <c r="IH31" s="48"/>
      <c r="II31" s="48"/>
      <c r="IJ31" s="48"/>
      <c r="IK31" s="48"/>
      <c r="IL31" s="48"/>
      <c r="IM31" s="48"/>
      <c r="IN31" s="48"/>
      <c r="IO31" s="48"/>
      <c r="IP31" s="48"/>
      <c r="IQ31" s="48"/>
      <c r="IR31" s="48"/>
      <c r="IS31" s="48"/>
      <c r="IT31" s="48"/>
      <c r="IU31" s="48"/>
      <c r="IV31" s="48"/>
    </row>
    <row r="32" spans="1:256" ht="12.75" customHeight="1" x14ac:dyDescent="0.2">
      <c r="A32" s="48" t="s">
        <v>138</v>
      </c>
      <c r="B32" s="48" t="s">
        <v>139</v>
      </c>
      <c r="C32" s="49">
        <v>140</v>
      </c>
      <c r="D32" s="48" t="s">
        <v>25</v>
      </c>
      <c r="E32" s="48" t="s">
        <v>26</v>
      </c>
      <c r="F32" s="48"/>
      <c r="G32" s="48">
        <v>1999</v>
      </c>
      <c r="H32" s="48"/>
      <c r="I32" s="48" t="s">
        <v>60</v>
      </c>
      <c r="J32" s="48"/>
      <c r="K32" s="28" t="s">
        <v>104</v>
      </c>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48"/>
      <c r="BS32" s="48"/>
      <c r="BT32" s="48"/>
      <c r="BU32" s="48"/>
      <c r="BV32" s="48"/>
      <c r="BW32" s="48"/>
      <c r="BX32" s="48"/>
      <c r="BY32" s="48"/>
      <c r="BZ32" s="48"/>
      <c r="CA32" s="48"/>
      <c r="CB32" s="48"/>
      <c r="CC32" s="48"/>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c r="DM32" s="48"/>
      <c r="DN32" s="48"/>
      <c r="DO32" s="48"/>
      <c r="DP32" s="48"/>
      <c r="DQ32" s="48"/>
      <c r="DR32" s="48"/>
      <c r="DS32" s="48"/>
      <c r="DT32" s="48"/>
      <c r="DU32" s="48"/>
      <c r="DV32" s="48"/>
      <c r="DW32" s="48"/>
      <c r="DX32" s="48"/>
      <c r="DY32" s="48"/>
      <c r="DZ32" s="48"/>
      <c r="EA32" s="48"/>
      <c r="EB32" s="48"/>
      <c r="EC32" s="48"/>
      <c r="ED32" s="48"/>
      <c r="EE32" s="48"/>
      <c r="EF32" s="48"/>
      <c r="EG32" s="48"/>
      <c r="EH32" s="48"/>
      <c r="EI32" s="48"/>
      <c r="EJ32" s="48"/>
      <c r="EK32" s="48"/>
      <c r="EL32" s="48"/>
      <c r="EM32" s="48"/>
      <c r="EN32" s="48"/>
      <c r="EO32" s="48"/>
      <c r="EP32" s="48"/>
      <c r="EQ32" s="48"/>
      <c r="ER32" s="48"/>
      <c r="ES32" s="48"/>
      <c r="ET32" s="48"/>
      <c r="EU32" s="48"/>
      <c r="EV32" s="48"/>
      <c r="EW32" s="48"/>
      <c r="EX32" s="48"/>
      <c r="EY32" s="48"/>
      <c r="EZ32" s="48"/>
      <c r="FA32" s="48"/>
      <c r="FB32" s="48"/>
      <c r="FC32" s="48"/>
      <c r="FD32" s="48"/>
      <c r="FE32" s="48"/>
      <c r="FF32" s="48"/>
      <c r="FG32" s="48"/>
      <c r="FH32" s="48"/>
      <c r="FI32" s="48"/>
      <c r="FJ32" s="48"/>
      <c r="FK32" s="48"/>
      <c r="FL32" s="48"/>
      <c r="FM32" s="48"/>
      <c r="FN32" s="48"/>
      <c r="FO32" s="48"/>
      <c r="FP32" s="48"/>
      <c r="FQ32" s="48"/>
      <c r="FR32" s="48"/>
      <c r="FS32" s="48"/>
      <c r="FT32" s="48"/>
      <c r="FU32" s="48"/>
      <c r="FV32" s="48"/>
      <c r="FW32" s="48"/>
      <c r="FX32" s="48"/>
      <c r="FY32" s="48"/>
      <c r="FZ32" s="48"/>
      <c r="GA32" s="48"/>
      <c r="GB32" s="48"/>
      <c r="GC32" s="48"/>
      <c r="GD32" s="48"/>
      <c r="GE32" s="48"/>
      <c r="GF32" s="48"/>
      <c r="GG32" s="48"/>
      <c r="GH32" s="48"/>
      <c r="GI32" s="48"/>
      <c r="GJ32" s="48"/>
      <c r="GK32" s="48"/>
      <c r="GL32" s="48"/>
      <c r="GM32" s="48"/>
      <c r="GN32" s="48"/>
      <c r="GO32" s="48"/>
      <c r="GP32" s="48"/>
      <c r="GQ32" s="48"/>
      <c r="GR32" s="48"/>
      <c r="GS32" s="48"/>
      <c r="GT32" s="48"/>
      <c r="GU32" s="48"/>
      <c r="GV32" s="48"/>
      <c r="GW32" s="48"/>
      <c r="GX32" s="48"/>
      <c r="GY32" s="48"/>
      <c r="GZ32" s="48"/>
      <c r="HA32" s="48"/>
      <c r="HB32" s="48"/>
      <c r="HC32" s="48"/>
      <c r="HD32" s="48"/>
      <c r="HE32" s="48"/>
      <c r="HF32" s="48"/>
      <c r="HG32" s="48"/>
      <c r="HH32" s="48"/>
      <c r="HI32" s="48"/>
      <c r="HJ32" s="48"/>
      <c r="HK32" s="48"/>
      <c r="HL32" s="48"/>
      <c r="HM32" s="48"/>
      <c r="HN32" s="48"/>
      <c r="HO32" s="48"/>
      <c r="HP32" s="48"/>
      <c r="HQ32" s="48"/>
      <c r="HR32" s="48"/>
      <c r="HS32" s="48"/>
      <c r="HT32" s="48"/>
      <c r="HU32" s="48"/>
      <c r="HV32" s="48"/>
      <c r="HW32" s="48"/>
      <c r="HX32" s="48"/>
      <c r="HY32" s="48"/>
      <c r="HZ32" s="48"/>
      <c r="IA32" s="48"/>
      <c r="IB32" s="48"/>
      <c r="IC32" s="48"/>
      <c r="ID32" s="48"/>
      <c r="IE32" s="48"/>
      <c r="IF32" s="48"/>
      <c r="IG32" s="48"/>
      <c r="IH32" s="48"/>
      <c r="II32" s="48"/>
      <c r="IJ32" s="48"/>
      <c r="IK32" s="48"/>
      <c r="IL32" s="48"/>
      <c r="IM32" s="48"/>
      <c r="IN32" s="48"/>
      <c r="IO32" s="48"/>
      <c r="IP32" s="48"/>
      <c r="IQ32" s="48"/>
      <c r="IR32" s="48"/>
      <c r="IS32" s="48"/>
      <c r="IT32" s="48"/>
      <c r="IU32" s="48"/>
      <c r="IV32" s="48"/>
    </row>
    <row r="33" spans="1:256" ht="12.75" customHeight="1" x14ac:dyDescent="0.2">
      <c r="A33" s="48" t="s">
        <v>23</v>
      </c>
      <c r="B33" s="48" t="s">
        <v>140</v>
      </c>
      <c r="C33" s="49">
        <v>182</v>
      </c>
      <c r="D33" s="48" t="s">
        <v>76</v>
      </c>
      <c r="E33" s="48" t="s">
        <v>141</v>
      </c>
      <c r="F33" s="48"/>
      <c r="G33" s="48">
        <v>1999</v>
      </c>
      <c r="H33" s="48"/>
      <c r="I33" s="48" t="s">
        <v>109</v>
      </c>
      <c r="J33" s="48"/>
      <c r="K33" s="28" t="s">
        <v>104</v>
      </c>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c r="BO33" s="48"/>
      <c r="BP33" s="48"/>
      <c r="BQ33" s="48"/>
      <c r="BR33" s="48"/>
      <c r="BS33" s="48"/>
      <c r="BT33" s="48"/>
      <c r="BU33" s="48"/>
      <c r="BV33" s="48"/>
      <c r="BW33" s="48"/>
      <c r="BX33" s="48"/>
      <c r="BY33" s="48"/>
      <c r="BZ33" s="48"/>
      <c r="CA33" s="48"/>
      <c r="CB33" s="48"/>
      <c r="CC33" s="48"/>
      <c r="CD33" s="48"/>
      <c r="CE33" s="48"/>
      <c r="CF33" s="48"/>
      <c r="CG33" s="48"/>
      <c r="CH33" s="48"/>
      <c r="CI33" s="48"/>
      <c r="CJ33" s="48"/>
      <c r="CK33" s="48"/>
      <c r="CL33" s="48"/>
      <c r="CM33" s="48"/>
      <c r="CN33" s="48"/>
      <c r="CO33" s="48"/>
      <c r="CP33" s="48"/>
      <c r="CQ33" s="48"/>
      <c r="CR33" s="48"/>
      <c r="CS33" s="48"/>
      <c r="CT33" s="48"/>
      <c r="CU33" s="48"/>
      <c r="CV33" s="48"/>
      <c r="CW33" s="48"/>
      <c r="CX33" s="48"/>
      <c r="CY33" s="48"/>
      <c r="CZ33" s="48"/>
      <c r="DA33" s="48"/>
      <c r="DB33" s="48"/>
      <c r="DC33" s="48"/>
      <c r="DD33" s="48"/>
      <c r="DE33" s="48"/>
      <c r="DF33" s="48"/>
      <c r="DG33" s="48"/>
      <c r="DH33" s="48"/>
      <c r="DI33" s="48"/>
      <c r="DJ33" s="48"/>
      <c r="DK33" s="48"/>
      <c r="DL33" s="48"/>
      <c r="DM33" s="48"/>
      <c r="DN33" s="48"/>
      <c r="DO33" s="48"/>
      <c r="DP33" s="48"/>
      <c r="DQ33" s="48"/>
      <c r="DR33" s="48"/>
      <c r="DS33" s="48"/>
      <c r="DT33" s="48"/>
      <c r="DU33" s="48"/>
      <c r="DV33" s="48"/>
      <c r="DW33" s="48"/>
      <c r="DX33" s="48"/>
      <c r="DY33" s="48"/>
      <c r="DZ33" s="48"/>
      <c r="EA33" s="48"/>
      <c r="EB33" s="48"/>
      <c r="EC33" s="48"/>
      <c r="ED33" s="48"/>
      <c r="EE33" s="48"/>
      <c r="EF33" s="48"/>
      <c r="EG33" s="48"/>
      <c r="EH33" s="48"/>
      <c r="EI33" s="48"/>
      <c r="EJ33" s="48"/>
      <c r="EK33" s="48"/>
      <c r="EL33" s="48"/>
      <c r="EM33" s="48"/>
      <c r="EN33" s="48"/>
      <c r="EO33" s="48"/>
      <c r="EP33" s="48"/>
      <c r="EQ33" s="48"/>
      <c r="ER33" s="48"/>
      <c r="ES33" s="48"/>
      <c r="ET33" s="48"/>
      <c r="EU33" s="48"/>
      <c r="EV33" s="48"/>
      <c r="EW33" s="48"/>
      <c r="EX33" s="48"/>
      <c r="EY33" s="48"/>
      <c r="EZ33" s="48"/>
      <c r="FA33" s="48"/>
      <c r="FB33" s="48"/>
      <c r="FC33" s="48"/>
      <c r="FD33" s="48"/>
      <c r="FE33" s="48"/>
      <c r="FF33" s="48"/>
      <c r="FG33" s="48"/>
      <c r="FH33" s="48"/>
      <c r="FI33" s="48"/>
      <c r="FJ33" s="48"/>
      <c r="FK33" s="48"/>
      <c r="FL33" s="48"/>
      <c r="FM33" s="48"/>
      <c r="FN33" s="48"/>
      <c r="FO33" s="48"/>
      <c r="FP33" s="48"/>
      <c r="FQ33" s="48"/>
      <c r="FR33" s="48"/>
      <c r="FS33" s="48"/>
      <c r="FT33" s="48"/>
      <c r="FU33" s="48"/>
      <c r="FV33" s="48"/>
      <c r="FW33" s="48"/>
      <c r="FX33" s="48"/>
      <c r="FY33" s="48"/>
      <c r="FZ33" s="48"/>
      <c r="GA33" s="48"/>
      <c r="GB33" s="48"/>
      <c r="GC33" s="48"/>
      <c r="GD33" s="48"/>
      <c r="GE33" s="48"/>
      <c r="GF33" s="48"/>
      <c r="GG33" s="48"/>
      <c r="GH33" s="48"/>
      <c r="GI33" s="48"/>
      <c r="GJ33" s="48"/>
      <c r="GK33" s="48"/>
      <c r="GL33" s="48"/>
      <c r="GM33" s="48"/>
      <c r="GN33" s="48"/>
      <c r="GO33" s="48"/>
      <c r="GP33" s="48"/>
      <c r="GQ33" s="48"/>
      <c r="GR33" s="48"/>
      <c r="GS33" s="48"/>
      <c r="GT33" s="48"/>
      <c r="GU33" s="48"/>
      <c r="GV33" s="48"/>
      <c r="GW33" s="48"/>
      <c r="GX33" s="48"/>
      <c r="GY33" s="48"/>
      <c r="GZ33" s="48"/>
      <c r="HA33" s="48"/>
      <c r="HB33" s="48"/>
      <c r="HC33" s="48"/>
      <c r="HD33" s="48"/>
      <c r="HE33" s="48"/>
      <c r="HF33" s="48"/>
      <c r="HG33" s="48"/>
      <c r="HH33" s="48"/>
      <c r="HI33" s="48"/>
      <c r="HJ33" s="48"/>
      <c r="HK33" s="48"/>
      <c r="HL33" s="48"/>
      <c r="HM33" s="48"/>
      <c r="HN33" s="48"/>
      <c r="HO33" s="48"/>
      <c r="HP33" s="48"/>
      <c r="HQ33" s="48"/>
      <c r="HR33" s="48"/>
      <c r="HS33" s="48"/>
      <c r="HT33" s="48"/>
      <c r="HU33" s="48"/>
      <c r="HV33" s="48"/>
      <c r="HW33" s="48"/>
      <c r="HX33" s="48"/>
      <c r="HY33" s="48"/>
      <c r="HZ33" s="48"/>
      <c r="IA33" s="48"/>
      <c r="IB33" s="48"/>
      <c r="IC33" s="48"/>
      <c r="ID33" s="48"/>
      <c r="IE33" s="48"/>
      <c r="IF33" s="48"/>
      <c r="IG33" s="48"/>
      <c r="IH33" s="48"/>
      <c r="II33" s="48"/>
      <c r="IJ33" s="48"/>
      <c r="IK33" s="48"/>
      <c r="IL33" s="48"/>
      <c r="IM33" s="48"/>
      <c r="IN33" s="48"/>
      <c r="IO33" s="48"/>
      <c r="IP33" s="48"/>
      <c r="IQ33" s="48"/>
      <c r="IR33" s="48"/>
      <c r="IS33" s="48"/>
      <c r="IT33" s="48"/>
      <c r="IU33" s="48"/>
      <c r="IV33" s="48"/>
    </row>
    <row r="34" spans="1:256" ht="12.75" customHeight="1" x14ac:dyDescent="0.2">
      <c r="A34" s="48" t="s">
        <v>74</v>
      </c>
      <c r="B34" s="48" t="s">
        <v>142</v>
      </c>
      <c r="C34" s="49">
        <v>42</v>
      </c>
      <c r="D34" s="48" t="s">
        <v>116</v>
      </c>
      <c r="E34" s="48" t="s">
        <v>117</v>
      </c>
      <c r="F34" s="48"/>
      <c r="G34" s="48">
        <v>1999</v>
      </c>
      <c r="H34" s="48"/>
      <c r="I34" s="48" t="s">
        <v>66</v>
      </c>
      <c r="J34" s="48"/>
      <c r="K34" s="28" t="s">
        <v>104</v>
      </c>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c r="BO34" s="48"/>
      <c r="BP34" s="48"/>
      <c r="BQ34" s="48"/>
      <c r="BR34" s="48"/>
      <c r="BS34" s="48"/>
      <c r="BT34" s="48"/>
      <c r="BU34" s="48"/>
      <c r="BV34" s="48"/>
      <c r="BW34" s="48"/>
      <c r="BX34" s="48"/>
      <c r="BY34" s="48"/>
      <c r="BZ34" s="48"/>
      <c r="CA34" s="48"/>
      <c r="CB34" s="48"/>
      <c r="CC34" s="48"/>
      <c r="CD34" s="48"/>
      <c r="CE34" s="48"/>
      <c r="CF34" s="48"/>
      <c r="CG34" s="48"/>
      <c r="CH34" s="48"/>
      <c r="CI34" s="48"/>
      <c r="CJ34" s="48"/>
      <c r="CK34" s="48"/>
      <c r="CL34" s="48"/>
      <c r="CM34" s="48"/>
      <c r="CN34" s="48"/>
      <c r="CO34" s="48"/>
      <c r="CP34" s="48"/>
      <c r="CQ34" s="48"/>
      <c r="CR34" s="48"/>
      <c r="CS34" s="48"/>
      <c r="CT34" s="48"/>
      <c r="CU34" s="48"/>
      <c r="CV34" s="48"/>
      <c r="CW34" s="48"/>
      <c r="CX34" s="48"/>
      <c r="CY34" s="48"/>
      <c r="CZ34" s="48"/>
      <c r="DA34" s="48"/>
      <c r="DB34" s="48"/>
      <c r="DC34" s="48"/>
      <c r="DD34" s="48"/>
      <c r="DE34" s="48"/>
      <c r="DF34" s="48"/>
      <c r="DG34" s="48"/>
      <c r="DH34" s="48"/>
      <c r="DI34" s="48"/>
      <c r="DJ34" s="48"/>
      <c r="DK34" s="48"/>
      <c r="DL34" s="48"/>
      <c r="DM34" s="48"/>
      <c r="DN34" s="48"/>
      <c r="DO34" s="48"/>
      <c r="DP34" s="48"/>
      <c r="DQ34" s="48"/>
      <c r="DR34" s="48"/>
      <c r="DS34" s="48"/>
      <c r="DT34" s="48"/>
      <c r="DU34" s="48"/>
      <c r="DV34" s="48"/>
      <c r="DW34" s="48"/>
      <c r="DX34" s="48"/>
      <c r="DY34" s="48"/>
      <c r="DZ34" s="48"/>
      <c r="EA34" s="48"/>
      <c r="EB34" s="48"/>
      <c r="EC34" s="48"/>
      <c r="ED34" s="48"/>
      <c r="EE34" s="48"/>
      <c r="EF34" s="48"/>
      <c r="EG34" s="48"/>
      <c r="EH34" s="48"/>
      <c r="EI34" s="48"/>
      <c r="EJ34" s="48"/>
      <c r="EK34" s="48"/>
      <c r="EL34" s="48"/>
      <c r="EM34" s="48"/>
      <c r="EN34" s="48"/>
      <c r="EO34" s="48"/>
      <c r="EP34" s="48"/>
      <c r="EQ34" s="48"/>
      <c r="ER34" s="48"/>
      <c r="ES34" s="48"/>
      <c r="ET34" s="48"/>
      <c r="EU34" s="48"/>
      <c r="EV34" s="48"/>
      <c r="EW34" s="48"/>
      <c r="EX34" s="48"/>
      <c r="EY34" s="48"/>
      <c r="EZ34" s="48"/>
      <c r="FA34" s="48"/>
      <c r="FB34" s="48"/>
      <c r="FC34" s="48"/>
      <c r="FD34" s="48"/>
      <c r="FE34" s="48"/>
      <c r="FF34" s="48"/>
      <c r="FG34" s="48"/>
      <c r="FH34" s="48"/>
      <c r="FI34" s="48"/>
      <c r="FJ34" s="48"/>
      <c r="FK34" s="48"/>
      <c r="FL34" s="48"/>
      <c r="FM34" s="48"/>
      <c r="FN34" s="48"/>
      <c r="FO34" s="48"/>
      <c r="FP34" s="48"/>
      <c r="FQ34" s="48"/>
      <c r="FR34" s="48"/>
      <c r="FS34" s="48"/>
      <c r="FT34" s="48"/>
      <c r="FU34" s="48"/>
      <c r="FV34" s="48"/>
      <c r="FW34" s="48"/>
      <c r="FX34" s="48"/>
      <c r="FY34" s="48"/>
      <c r="FZ34" s="48"/>
      <c r="GA34" s="48"/>
      <c r="GB34" s="48"/>
      <c r="GC34" s="48"/>
      <c r="GD34" s="48"/>
      <c r="GE34" s="48"/>
      <c r="GF34" s="48"/>
      <c r="GG34" s="48"/>
      <c r="GH34" s="48"/>
      <c r="GI34" s="48"/>
      <c r="GJ34" s="48"/>
      <c r="GK34" s="48"/>
      <c r="GL34" s="48"/>
      <c r="GM34" s="48"/>
      <c r="GN34" s="48"/>
      <c r="GO34" s="48"/>
      <c r="GP34" s="48"/>
      <c r="GQ34" s="48"/>
      <c r="GR34" s="48"/>
      <c r="GS34" s="48"/>
      <c r="GT34" s="48"/>
      <c r="GU34" s="48"/>
      <c r="GV34" s="48"/>
      <c r="GW34" s="48"/>
      <c r="GX34" s="48"/>
      <c r="GY34" s="48"/>
      <c r="GZ34" s="48"/>
      <c r="HA34" s="48"/>
      <c r="HB34" s="48"/>
      <c r="HC34" s="48"/>
      <c r="HD34" s="48"/>
      <c r="HE34" s="48"/>
      <c r="HF34" s="48"/>
      <c r="HG34" s="48"/>
      <c r="HH34" s="48"/>
      <c r="HI34" s="48"/>
      <c r="HJ34" s="48"/>
      <c r="HK34" s="48"/>
      <c r="HL34" s="48"/>
      <c r="HM34" s="48"/>
      <c r="HN34" s="48"/>
      <c r="HO34" s="48"/>
      <c r="HP34" s="48"/>
      <c r="HQ34" s="48"/>
      <c r="HR34" s="48"/>
      <c r="HS34" s="48"/>
      <c r="HT34" s="48"/>
      <c r="HU34" s="48"/>
      <c r="HV34" s="48"/>
      <c r="HW34" s="48"/>
      <c r="HX34" s="48"/>
      <c r="HY34" s="48"/>
      <c r="HZ34" s="48"/>
      <c r="IA34" s="48"/>
      <c r="IB34" s="48"/>
      <c r="IC34" s="48"/>
      <c r="ID34" s="48"/>
      <c r="IE34" s="48"/>
      <c r="IF34" s="48"/>
      <c r="IG34" s="48"/>
      <c r="IH34" s="48"/>
      <c r="II34" s="48"/>
      <c r="IJ34" s="48"/>
      <c r="IK34" s="48"/>
      <c r="IL34" s="48"/>
      <c r="IM34" s="48"/>
      <c r="IN34" s="48"/>
      <c r="IO34" s="48"/>
      <c r="IP34" s="48"/>
      <c r="IQ34" s="48"/>
      <c r="IR34" s="48"/>
      <c r="IS34" s="48"/>
      <c r="IT34" s="48"/>
      <c r="IU34" s="48"/>
      <c r="IV34" s="48"/>
    </row>
    <row r="35" spans="1:256" ht="12.75" customHeight="1" x14ac:dyDescent="0.2">
      <c r="A35" s="48" t="s">
        <v>74</v>
      </c>
      <c r="B35" s="48" t="s">
        <v>143</v>
      </c>
      <c r="C35" s="49">
        <v>45.625</v>
      </c>
      <c r="D35" s="48" t="s">
        <v>53</v>
      </c>
      <c r="E35" s="48" t="s">
        <v>26</v>
      </c>
      <c r="F35" s="48"/>
      <c r="G35" s="48">
        <v>1999</v>
      </c>
      <c r="H35" s="48"/>
      <c r="I35" s="48" t="s">
        <v>66</v>
      </c>
      <c r="J35" s="48"/>
      <c r="K35" s="28" t="s">
        <v>104</v>
      </c>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c r="BJ35" s="48"/>
      <c r="BK35" s="48"/>
      <c r="BL35" s="48"/>
      <c r="BM35" s="48"/>
      <c r="BN35" s="48"/>
      <c r="BO35" s="48"/>
      <c r="BP35" s="48"/>
      <c r="BQ35" s="48"/>
      <c r="BR35" s="48"/>
      <c r="BS35" s="48"/>
      <c r="BT35" s="48"/>
      <c r="BU35" s="48"/>
      <c r="BV35" s="48"/>
      <c r="BW35" s="48"/>
      <c r="BX35" s="48"/>
      <c r="BY35" s="48"/>
      <c r="BZ35" s="48"/>
      <c r="CA35" s="48"/>
      <c r="CB35" s="48"/>
      <c r="CC35" s="48"/>
      <c r="CD35" s="48"/>
      <c r="CE35" s="48"/>
      <c r="CF35" s="48"/>
      <c r="CG35" s="48"/>
      <c r="CH35" s="48"/>
      <c r="CI35" s="48"/>
      <c r="CJ35" s="48"/>
      <c r="CK35" s="48"/>
      <c r="CL35" s="48"/>
      <c r="CM35" s="48"/>
      <c r="CN35" s="48"/>
      <c r="CO35" s="48"/>
      <c r="CP35" s="48"/>
      <c r="CQ35" s="48"/>
      <c r="CR35" s="48"/>
      <c r="CS35" s="48"/>
      <c r="CT35" s="48"/>
      <c r="CU35" s="48"/>
      <c r="CV35" s="48"/>
      <c r="CW35" s="48"/>
      <c r="CX35" s="48"/>
      <c r="CY35" s="48"/>
      <c r="CZ35" s="48"/>
      <c r="DA35" s="48"/>
      <c r="DB35" s="48"/>
      <c r="DC35" s="48"/>
      <c r="DD35" s="48"/>
      <c r="DE35" s="48"/>
      <c r="DF35" s="48"/>
      <c r="DG35" s="48"/>
      <c r="DH35" s="48"/>
      <c r="DI35" s="48"/>
      <c r="DJ35" s="48"/>
      <c r="DK35" s="48"/>
      <c r="DL35" s="48"/>
      <c r="DM35" s="48"/>
      <c r="DN35" s="48"/>
      <c r="DO35" s="48"/>
      <c r="DP35" s="48"/>
      <c r="DQ35" s="48"/>
      <c r="DR35" s="48"/>
      <c r="DS35" s="48"/>
      <c r="DT35" s="48"/>
      <c r="DU35" s="48"/>
      <c r="DV35" s="48"/>
      <c r="DW35" s="48"/>
      <c r="DX35" s="48"/>
      <c r="DY35" s="48"/>
      <c r="DZ35" s="48"/>
      <c r="EA35" s="48"/>
      <c r="EB35" s="48"/>
      <c r="EC35" s="48"/>
      <c r="ED35" s="48"/>
      <c r="EE35" s="48"/>
      <c r="EF35" s="48"/>
      <c r="EG35" s="48"/>
      <c r="EH35" s="48"/>
      <c r="EI35" s="48"/>
      <c r="EJ35" s="48"/>
      <c r="EK35" s="48"/>
      <c r="EL35" s="48"/>
      <c r="EM35" s="48"/>
      <c r="EN35" s="48"/>
      <c r="EO35" s="48"/>
      <c r="EP35" s="48"/>
      <c r="EQ35" s="48"/>
      <c r="ER35" s="48"/>
      <c r="ES35" s="48"/>
      <c r="ET35" s="48"/>
      <c r="EU35" s="48"/>
      <c r="EV35" s="48"/>
      <c r="EW35" s="48"/>
      <c r="EX35" s="48"/>
      <c r="EY35" s="48"/>
      <c r="EZ35" s="48"/>
      <c r="FA35" s="48"/>
      <c r="FB35" s="48"/>
      <c r="FC35" s="48"/>
      <c r="FD35" s="48"/>
      <c r="FE35" s="48"/>
      <c r="FF35" s="48"/>
      <c r="FG35" s="48"/>
      <c r="FH35" s="48"/>
      <c r="FI35" s="48"/>
      <c r="FJ35" s="48"/>
      <c r="FK35" s="48"/>
      <c r="FL35" s="48"/>
      <c r="FM35" s="48"/>
      <c r="FN35" s="48"/>
      <c r="FO35" s="48"/>
      <c r="FP35" s="48"/>
      <c r="FQ35" s="48"/>
      <c r="FR35" s="48"/>
      <c r="FS35" s="48"/>
      <c r="FT35" s="48"/>
      <c r="FU35" s="48"/>
      <c r="FV35" s="48"/>
      <c r="FW35" s="48"/>
      <c r="FX35" s="48"/>
      <c r="FY35" s="48"/>
      <c r="FZ35" s="48"/>
      <c r="GA35" s="48"/>
      <c r="GB35" s="48"/>
      <c r="GC35" s="48"/>
      <c r="GD35" s="48"/>
      <c r="GE35" s="48"/>
      <c r="GF35" s="48"/>
      <c r="GG35" s="48"/>
      <c r="GH35" s="48"/>
      <c r="GI35" s="48"/>
      <c r="GJ35" s="48"/>
      <c r="GK35" s="48"/>
      <c r="GL35" s="48"/>
      <c r="GM35" s="48"/>
      <c r="GN35" s="48"/>
      <c r="GO35" s="48"/>
      <c r="GP35" s="48"/>
      <c r="GQ35" s="48"/>
      <c r="GR35" s="48"/>
      <c r="GS35" s="48"/>
      <c r="GT35" s="48"/>
      <c r="GU35" s="48"/>
      <c r="GV35" s="48"/>
      <c r="GW35" s="48"/>
      <c r="GX35" s="48"/>
      <c r="GY35" s="48"/>
      <c r="GZ35" s="48"/>
      <c r="HA35" s="48"/>
      <c r="HB35" s="48"/>
      <c r="HC35" s="48"/>
      <c r="HD35" s="48"/>
      <c r="HE35" s="48"/>
      <c r="HF35" s="48"/>
      <c r="HG35" s="48"/>
      <c r="HH35" s="48"/>
      <c r="HI35" s="48"/>
      <c r="HJ35" s="48"/>
      <c r="HK35" s="48"/>
      <c r="HL35" s="48"/>
      <c r="HM35" s="48"/>
      <c r="HN35" s="48"/>
      <c r="HO35" s="48"/>
      <c r="HP35" s="48"/>
      <c r="HQ35" s="48"/>
      <c r="HR35" s="48"/>
      <c r="HS35" s="48"/>
      <c r="HT35" s="48"/>
      <c r="HU35" s="48"/>
      <c r="HV35" s="48"/>
      <c r="HW35" s="48"/>
      <c r="HX35" s="48"/>
      <c r="HY35" s="48"/>
      <c r="HZ35" s="48"/>
      <c r="IA35" s="48"/>
      <c r="IB35" s="48"/>
      <c r="IC35" s="48"/>
      <c r="ID35" s="48"/>
      <c r="IE35" s="48"/>
      <c r="IF35" s="48"/>
      <c r="IG35" s="48"/>
      <c r="IH35" s="48"/>
      <c r="II35" s="48"/>
      <c r="IJ35" s="48"/>
      <c r="IK35" s="48"/>
      <c r="IL35" s="48"/>
      <c r="IM35" s="48"/>
      <c r="IN35" s="48"/>
      <c r="IO35" s="48"/>
      <c r="IP35" s="48"/>
      <c r="IQ35" s="48"/>
      <c r="IR35" s="48"/>
      <c r="IS35" s="48"/>
      <c r="IT35" s="48"/>
      <c r="IU35" s="48"/>
      <c r="IV35" s="48"/>
    </row>
    <row r="36" spans="1:256" ht="12.75" customHeight="1" x14ac:dyDescent="0.2">
      <c r="A36" s="48" t="s">
        <v>138</v>
      </c>
      <c r="B36" s="48" t="s">
        <v>144</v>
      </c>
      <c r="C36" s="49">
        <v>56</v>
      </c>
      <c r="D36" s="48" t="s">
        <v>25</v>
      </c>
      <c r="E36" s="48" t="s">
        <v>26</v>
      </c>
      <c r="F36" s="48"/>
      <c r="G36" s="48">
        <v>1999</v>
      </c>
      <c r="H36" s="48"/>
      <c r="I36" s="48" t="s">
        <v>66</v>
      </c>
      <c r="J36" s="48"/>
      <c r="K36" s="28" t="s">
        <v>104</v>
      </c>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c r="BK36" s="48"/>
      <c r="BL36" s="48"/>
      <c r="BM36" s="48"/>
      <c r="BN36" s="48"/>
      <c r="BO36" s="48"/>
      <c r="BP36" s="48"/>
      <c r="BQ36" s="48"/>
      <c r="BR36" s="48"/>
      <c r="BS36" s="48"/>
      <c r="BT36" s="48"/>
      <c r="BU36" s="48"/>
      <c r="BV36" s="48"/>
      <c r="BW36" s="48"/>
      <c r="BX36" s="48"/>
      <c r="BY36" s="48"/>
      <c r="BZ36" s="48"/>
      <c r="CA36" s="48"/>
      <c r="CB36" s="48"/>
      <c r="CC36" s="48"/>
      <c r="CD36" s="48"/>
      <c r="CE36" s="48"/>
      <c r="CF36" s="48"/>
      <c r="CG36" s="48"/>
      <c r="CH36" s="48"/>
      <c r="CI36" s="48"/>
      <c r="CJ36" s="48"/>
      <c r="CK36" s="48"/>
      <c r="CL36" s="48"/>
      <c r="CM36" s="48"/>
      <c r="CN36" s="48"/>
      <c r="CO36" s="48"/>
      <c r="CP36" s="48"/>
      <c r="CQ36" s="48"/>
      <c r="CR36" s="48"/>
      <c r="CS36" s="48"/>
      <c r="CT36" s="48"/>
      <c r="CU36" s="48"/>
      <c r="CV36" s="48"/>
      <c r="CW36" s="48"/>
      <c r="CX36" s="48"/>
      <c r="CY36" s="48"/>
      <c r="CZ36" s="48"/>
      <c r="DA36" s="48"/>
      <c r="DB36" s="48"/>
      <c r="DC36" s="48"/>
      <c r="DD36" s="48"/>
      <c r="DE36" s="48"/>
      <c r="DF36" s="48"/>
      <c r="DG36" s="48"/>
      <c r="DH36" s="48"/>
      <c r="DI36" s="48"/>
      <c r="DJ36" s="48"/>
      <c r="DK36" s="48"/>
      <c r="DL36" s="48"/>
      <c r="DM36" s="48"/>
      <c r="DN36" s="48"/>
      <c r="DO36" s="48"/>
      <c r="DP36" s="48"/>
      <c r="DQ36" s="48"/>
      <c r="DR36" s="48"/>
      <c r="DS36" s="48"/>
      <c r="DT36" s="48"/>
      <c r="DU36" s="48"/>
      <c r="DV36" s="48"/>
      <c r="DW36" s="48"/>
      <c r="DX36" s="48"/>
      <c r="DY36" s="48"/>
      <c r="DZ36" s="48"/>
      <c r="EA36" s="48"/>
      <c r="EB36" s="48"/>
      <c r="EC36" s="48"/>
      <c r="ED36" s="48"/>
      <c r="EE36" s="48"/>
      <c r="EF36" s="48"/>
      <c r="EG36" s="48"/>
      <c r="EH36" s="48"/>
      <c r="EI36" s="48"/>
      <c r="EJ36" s="48"/>
      <c r="EK36" s="48"/>
      <c r="EL36" s="48"/>
      <c r="EM36" s="48"/>
      <c r="EN36" s="48"/>
      <c r="EO36" s="48"/>
      <c r="EP36" s="48"/>
      <c r="EQ36" s="48"/>
      <c r="ER36" s="48"/>
      <c r="ES36" s="48"/>
      <c r="ET36" s="48"/>
      <c r="EU36" s="48"/>
      <c r="EV36" s="48"/>
      <c r="EW36" s="48"/>
      <c r="EX36" s="48"/>
      <c r="EY36" s="48"/>
      <c r="EZ36" s="48"/>
      <c r="FA36" s="48"/>
      <c r="FB36" s="48"/>
      <c r="FC36" s="48"/>
      <c r="FD36" s="48"/>
      <c r="FE36" s="48"/>
      <c r="FF36" s="48"/>
      <c r="FG36" s="48"/>
      <c r="FH36" s="48"/>
      <c r="FI36" s="48"/>
      <c r="FJ36" s="48"/>
      <c r="FK36" s="48"/>
      <c r="FL36" s="48"/>
      <c r="FM36" s="48"/>
      <c r="FN36" s="48"/>
      <c r="FO36" s="48"/>
      <c r="FP36" s="48"/>
      <c r="FQ36" s="48"/>
      <c r="FR36" s="48"/>
      <c r="FS36" s="48"/>
      <c r="FT36" s="48"/>
      <c r="FU36" s="48"/>
      <c r="FV36" s="48"/>
      <c r="FW36" s="48"/>
      <c r="FX36" s="48"/>
      <c r="FY36" s="48"/>
      <c r="FZ36" s="48"/>
      <c r="GA36" s="48"/>
      <c r="GB36" s="48"/>
      <c r="GC36" s="48"/>
      <c r="GD36" s="48"/>
      <c r="GE36" s="48"/>
      <c r="GF36" s="48"/>
      <c r="GG36" s="48"/>
      <c r="GH36" s="48"/>
      <c r="GI36" s="48"/>
      <c r="GJ36" s="48"/>
      <c r="GK36" s="48"/>
      <c r="GL36" s="48"/>
      <c r="GM36" s="48"/>
      <c r="GN36" s="48"/>
      <c r="GO36" s="48"/>
      <c r="GP36" s="48"/>
      <c r="GQ36" s="48"/>
      <c r="GR36" s="48"/>
      <c r="GS36" s="48"/>
      <c r="GT36" s="48"/>
      <c r="GU36" s="48"/>
      <c r="GV36" s="48"/>
      <c r="GW36" s="48"/>
      <c r="GX36" s="48"/>
      <c r="GY36" s="48"/>
      <c r="GZ36" s="48"/>
      <c r="HA36" s="48"/>
      <c r="HB36" s="48"/>
      <c r="HC36" s="48"/>
      <c r="HD36" s="48"/>
      <c r="HE36" s="48"/>
      <c r="HF36" s="48"/>
      <c r="HG36" s="48"/>
      <c r="HH36" s="48"/>
      <c r="HI36" s="48"/>
      <c r="HJ36" s="48"/>
      <c r="HK36" s="48"/>
      <c r="HL36" s="48"/>
      <c r="HM36" s="48"/>
      <c r="HN36" s="48"/>
      <c r="HO36" s="48"/>
      <c r="HP36" s="48"/>
      <c r="HQ36" s="48"/>
      <c r="HR36" s="48"/>
      <c r="HS36" s="48"/>
      <c r="HT36" s="48"/>
      <c r="HU36" s="48"/>
      <c r="HV36" s="48"/>
      <c r="HW36" s="48"/>
      <c r="HX36" s="48"/>
      <c r="HY36" s="48"/>
      <c r="HZ36" s="48"/>
      <c r="IA36" s="48"/>
      <c r="IB36" s="48"/>
      <c r="IC36" s="48"/>
      <c r="ID36" s="48"/>
      <c r="IE36" s="48"/>
      <c r="IF36" s="48"/>
      <c r="IG36" s="48"/>
      <c r="IH36" s="48"/>
      <c r="II36" s="48"/>
      <c r="IJ36" s="48"/>
      <c r="IK36" s="48"/>
      <c r="IL36" s="48"/>
      <c r="IM36" s="48"/>
      <c r="IN36" s="48"/>
      <c r="IO36" s="48"/>
      <c r="IP36" s="48"/>
      <c r="IQ36" s="48"/>
      <c r="IR36" s="48"/>
      <c r="IS36" s="48"/>
      <c r="IT36" s="48"/>
      <c r="IU36" s="48"/>
      <c r="IV36" s="48"/>
    </row>
    <row r="37" spans="1:256" ht="12.75" customHeight="1" x14ac:dyDescent="0.2">
      <c r="A37" s="48" t="s">
        <v>138</v>
      </c>
      <c r="B37" s="48" t="s">
        <v>145</v>
      </c>
      <c r="C37" s="49">
        <v>63</v>
      </c>
      <c r="D37" s="48" t="s">
        <v>25</v>
      </c>
      <c r="E37" s="48" t="s">
        <v>26</v>
      </c>
      <c r="F37" s="48"/>
      <c r="G37" s="48">
        <v>1999</v>
      </c>
      <c r="H37" s="48"/>
      <c r="I37" s="48" t="s">
        <v>66</v>
      </c>
      <c r="J37" s="48"/>
      <c r="K37" s="28" t="s">
        <v>104</v>
      </c>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c r="AZ37" s="48"/>
      <c r="BA37" s="48"/>
      <c r="BB37" s="48"/>
      <c r="BC37" s="48"/>
      <c r="BD37" s="48"/>
      <c r="BE37" s="48"/>
      <c r="BF37" s="48"/>
      <c r="BG37" s="48"/>
      <c r="BH37" s="48"/>
      <c r="BI37" s="48"/>
      <c r="BJ37" s="48"/>
      <c r="BK37" s="48"/>
      <c r="BL37" s="48"/>
      <c r="BM37" s="48"/>
      <c r="BN37" s="48"/>
      <c r="BO37" s="48"/>
      <c r="BP37" s="48"/>
      <c r="BQ37" s="48"/>
      <c r="BR37" s="48"/>
      <c r="BS37" s="48"/>
      <c r="BT37" s="48"/>
      <c r="BU37" s="48"/>
      <c r="BV37" s="48"/>
      <c r="BW37" s="48"/>
      <c r="BX37" s="48"/>
      <c r="BY37" s="48"/>
      <c r="BZ37" s="48"/>
      <c r="CA37" s="48"/>
      <c r="CB37" s="48"/>
      <c r="CC37" s="48"/>
      <c r="CD37" s="48"/>
      <c r="CE37" s="48"/>
      <c r="CF37" s="48"/>
      <c r="CG37" s="48"/>
      <c r="CH37" s="48"/>
      <c r="CI37" s="48"/>
      <c r="CJ37" s="48"/>
      <c r="CK37" s="48"/>
      <c r="CL37" s="48"/>
      <c r="CM37" s="48"/>
      <c r="CN37" s="48"/>
      <c r="CO37" s="48"/>
      <c r="CP37" s="48"/>
      <c r="CQ37" s="48"/>
      <c r="CR37" s="48"/>
      <c r="CS37" s="48"/>
      <c r="CT37" s="48"/>
      <c r="CU37" s="48"/>
      <c r="CV37" s="48"/>
      <c r="CW37" s="48"/>
      <c r="CX37" s="48"/>
      <c r="CY37" s="48"/>
      <c r="CZ37" s="48"/>
      <c r="DA37" s="48"/>
      <c r="DB37" s="48"/>
      <c r="DC37" s="48"/>
      <c r="DD37" s="48"/>
      <c r="DE37" s="48"/>
      <c r="DF37" s="48"/>
      <c r="DG37" s="48"/>
      <c r="DH37" s="48"/>
      <c r="DI37" s="48"/>
      <c r="DJ37" s="48"/>
      <c r="DK37" s="48"/>
      <c r="DL37" s="48"/>
      <c r="DM37" s="48"/>
      <c r="DN37" s="48"/>
      <c r="DO37" s="48"/>
      <c r="DP37" s="48"/>
      <c r="DQ37" s="48"/>
      <c r="DR37" s="48"/>
      <c r="DS37" s="48"/>
      <c r="DT37" s="48"/>
      <c r="DU37" s="48"/>
      <c r="DV37" s="48"/>
      <c r="DW37" s="48"/>
      <c r="DX37" s="48"/>
      <c r="DY37" s="48"/>
      <c r="DZ37" s="48"/>
      <c r="EA37" s="48"/>
      <c r="EB37" s="48"/>
      <c r="EC37" s="48"/>
      <c r="ED37" s="48"/>
      <c r="EE37" s="48"/>
      <c r="EF37" s="48"/>
      <c r="EG37" s="48"/>
      <c r="EH37" s="48"/>
      <c r="EI37" s="48"/>
      <c r="EJ37" s="48"/>
      <c r="EK37" s="48"/>
      <c r="EL37" s="48"/>
      <c r="EM37" s="48"/>
      <c r="EN37" s="48"/>
      <c r="EO37" s="48"/>
      <c r="EP37" s="48"/>
      <c r="EQ37" s="48"/>
      <c r="ER37" s="48"/>
      <c r="ES37" s="48"/>
      <c r="ET37" s="48"/>
      <c r="EU37" s="48"/>
      <c r="EV37" s="48"/>
      <c r="EW37" s="48"/>
      <c r="EX37" s="48"/>
      <c r="EY37" s="48"/>
      <c r="EZ37" s="48"/>
      <c r="FA37" s="48"/>
      <c r="FB37" s="48"/>
      <c r="FC37" s="48"/>
      <c r="FD37" s="48"/>
      <c r="FE37" s="48"/>
      <c r="FF37" s="48"/>
      <c r="FG37" s="48"/>
      <c r="FH37" s="48"/>
      <c r="FI37" s="48"/>
      <c r="FJ37" s="48"/>
      <c r="FK37" s="48"/>
      <c r="FL37" s="48"/>
      <c r="FM37" s="48"/>
      <c r="FN37" s="48"/>
      <c r="FO37" s="48"/>
      <c r="FP37" s="48"/>
      <c r="FQ37" s="48"/>
      <c r="FR37" s="48"/>
      <c r="FS37" s="48"/>
      <c r="FT37" s="48"/>
      <c r="FU37" s="48"/>
      <c r="FV37" s="48"/>
      <c r="FW37" s="48"/>
      <c r="FX37" s="48"/>
      <c r="FY37" s="48"/>
      <c r="FZ37" s="48"/>
      <c r="GA37" s="48"/>
      <c r="GB37" s="48"/>
      <c r="GC37" s="48"/>
      <c r="GD37" s="48"/>
      <c r="GE37" s="48"/>
      <c r="GF37" s="48"/>
      <c r="GG37" s="48"/>
      <c r="GH37" s="48"/>
      <c r="GI37" s="48"/>
      <c r="GJ37" s="48"/>
      <c r="GK37" s="48"/>
      <c r="GL37" s="48"/>
      <c r="GM37" s="48"/>
      <c r="GN37" s="48"/>
      <c r="GO37" s="48"/>
      <c r="GP37" s="48"/>
      <c r="GQ37" s="48"/>
      <c r="GR37" s="48"/>
      <c r="GS37" s="48"/>
      <c r="GT37" s="48"/>
      <c r="GU37" s="48"/>
      <c r="GV37" s="48"/>
      <c r="GW37" s="48"/>
      <c r="GX37" s="48"/>
      <c r="GY37" s="48"/>
      <c r="GZ37" s="48"/>
      <c r="HA37" s="48"/>
      <c r="HB37" s="48"/>
      <c r="HC37" s="48"/>
      <c r="HD37" s="48"/>
      <c r="HE37" s="48"/>
      <c r="HF37" s="48"/>
      <c r="HG37" s="48"/>
      <c r="HH37" s="48"/>
      <c r="HI37" s="48"/>
      <c r="HJ37" s="48"/>
      <c r="HK37" s="48"/>
      <c r="HL37" s="48"/>
      <c r="HM37" s="48"/>
      <c r="HN37" s="48"/>
      <c r="HO37" s="48"/>
      <c r="HP37" s="48"/>
      <c r="HQ37" s="48"/>
      <c r="HR37" s="48"/>
      <c r="HS37" s="48"/>
      <c r="HT37" s="48"/>
      <c r="HU37" s="48"/>
      <c r="HV37" s="48"/>
      <c r="HW37" s="48"/>
      <c r="HX37" s="48"/>
      <c r="HY37" s="48"/>
      <c r="HZ37" s="48"/>
      <c r="IA37" s="48"/>
      <c r="IB37" s="48"/>
      <c r="IC37" s="48"/>
      <c r="ID37" s="48"/>
      <c r="IE37" s="48"/>
      <c r="IF37" s="48"/>
      <c r="IG37" s="48"/>
      <c r="IH37" s="48"/>
      <c r="II37" s="48"/>
      <c r="IJ37" s="48"/>
      <c r="IK37" s="48"/>
      <c r="IL37" s="48"/>
      <c r="IM37" s="48"/>
      <c r="IN37" s="48"/>
      <c r="IO37" s="48"/>
      <c r="IP37" s="48"/>
      <c r="IQ37" s="48"/>
      <c r="IR37" s="48"/>
      <c r="IS37" s="48"/>
      <c r="IT37" s="48"/>
      <c r="IU37" s="48"/>
      <c r="IV37" s="48"/>
    </row>
    <row r="38" spans="1:256" ht="12.75" customHeight="1" x14ac:dyDescent="0.2">
      <c r="A38" s="48" t="s">
        <v>74</v>
      </c>
      <c r="B38" s="48" t="s">
        <v>146</v>
      </c>
      <c r="C38" s="49">
        <v>11</v>
      </c>
      <c r="D38" s="48" t="s">
        <v>53</v>
      </c>
      <c r="E38" s="48" t="s">
        <v>26</v>
      </c>
      <c r="F38" s="48"/>
      <c r="G38" s="48">
        <v>1999</v>
      </c>
      <c r="H38" s="48"/>
      <c r="I38" s="48" t="s">
        <v>66</v>
      </c>
      <c r="J38" s="48"/>
      <c r="K38" s="28" t="s">
        <v>104</v>
      </c>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c r="BP38" s="48"/>
      <c r="BQ38" s="48"/>
      <c r="BR38" s="48"/>
      <c r="BS38" s="48"/>
      <c r="BT38" s="48"/>
      <c r="BU38" s="48"/>
      <c r="BV38" s="48"/>
      <c r="BW38" s="48"/>
      <c r="BX38" s="48"/>
      <c r="BY38" s="48"/>
      <c r="BZ38" s="48"/>
      <c r="CA38" s="48"/>
      <c r="CB38" s="48"/>
      <c r="CC38" s="48"/>
      <c r="CD38" s="48"/>
      <c r="CE38" s="48"/>
      <c r="CF38" s="48"/>
      <c r="CG38" s="48"/>
      <c r="CH38" s="48"/>
      <c r="CI38" s="48"/>
      <c r="CJ38" s="48"/>
      <c r="CK38" s="48"/>
      <c r="CL38" s="48"/>
      <c r="CM38" s="48"/>
      <c r="CN38" s="48"/>
      <c r="CO38" s="48"/>
      <c r="CP38" s="48"/>
      <c r="CQ38" s="48"/>
      <c r="CR38" s="48"/>
      <c r="CS38" s="48"/>
      <c r="CT38" s="48"/>
      <c r="CU38" s="48"/>
      <c r="CV38" s="48"/>
      <c r="CW38" s="48"/>
      <c r="CX38" s="48"/>
      <c r="CY38" s="48"/>
      <c r="CZ38" s="48"/>
      <c r="DA38" s="48"/>
      <c r="DB38" s="48"/>
      <c r="DC38" s="48"/>
      <c r="DD38" s="48"/>
      <c r="DE38" s="48"/>
      <c r="DF38" s="48"/>
      <c r="DG38" s="48"/>
      <c r="DH38" s="48"/>
      <c r="DI38" s="48"/>
      <c r="DJ38" s="48"/>
      <c r="DK38" s="48"/>
      <c r="DL38" s="48"/>
      <c r="DM38" s="48"/>
      <c r="DN38" s="48"/>
      <c r="DO38" s="48"/>
      <c r="DP38" s="48"/>
      <c r="DQ38" s="48"/>
      <c r="DR38" s="48"/>
      <c r="DS38" s="48"/>
      <c r="DT38" s="48"/>
      <c r="DU38" s="48"/>
      <c r="DV38" s="48"/>
      <c r="DW38" s="48"/>
      <c r="DX38" s="48"/>
      <c r="DY38" s="48"/>
      <c r="DZ38" s="48"/>
      <c r="EA38" s="48"/>
      <c r="EB38" s="48"/>
      <c r="EC38" s="48"/>
      <c r="ED38" s="48"/>
      <c r="EE38" s="48"/>
      <c r="EF38" s="48"/>
      <c r="EG38" s="48"/>
      <c r="EH38" s="48"/>
      <c r="EI38" s="48"/>
      <c r="EJ38" s="48"/>
      <c r="EK38" s="48"/>
      <c r="EL38" s="48"/>
      <c r="EM38" s="48"/>
      <c r="EN38" s="48"/>
      <c r="EO38" s="48"/>
      <c r="EP38" s="48"/>
      <c r="EQ38" s="48"/>
      <c r="ER38" s="48"/>
      <c r="ES38" s="48"/>
      <c r="ET38" s="48"/>
      <c r="EU38" s="48"/>
      <c r="EV38" s="48"/>
      <c r="EW38" s="48"/>
      <c r="EX38" s="48"/>
      <c r="EY38" s="48"/>
      <c r="EZ38" s="48"/>
      <c r="FA38" s="48"/>
      <c r="FB38" s="48"/>
      <c r="FC38" s="48"/>
      <c r="FD38" s="48"/>
      <c r="FE38" s="48"/>
      <c r="FF38" s="48"/>
      <c r="FG38" s="48"/>
      <c r="FH38" s="48"/>
      <c r="FI38" s="48"/>
      <c r="FJ38" s="48"/>
      <c r="FK38" s="48"/>
      <c r="FL38" s="48"/>
      <c r="FM38" s="48"/>
      <c r="FN38" s="48"/>
      <c r="FO38" s="48"/>
      <c r="FP38" s="48"/>
      <c r="FQ38" s="48"/>
      <c r="FR38" s="48"/>
      <c r="FS38" s="48"/>
      <c r="FT38" s="48"/>
      <c r="FU38" s="48"/>
      <c r="FV38" s="48"/>
      <c r="FW38" s="48"/>
      <c r="FX38" s="48"/>
      <c r="FY38" s="48"/>
      <c r="FZ38" s="48"/>
      <c r="GA38" s="48"/>
      <c r="GB38" s="48"/>
      <c r="GC38" s="48"/>
      <c r="GD38" s="48"/>
      <c r="GE38" s="48"/>
      <c r="GF38" s="48"/>
      <c r="GG38" s="48"/>
      <c r="GH38" s="48"/>
      <c r="GI38" s="48"/>
      <c r="GJ38" s="48"/>
      <c r="GK38" s="48"/>
      <c r="GL38" s="48"/>
      <c r="GM38" s="48"/>
      <c r="GN38" s="48"/>
      <c r="GO38" s="48"/>
      <c r="GP38" s="48"/>
      <c r="GQ38" s="48"/>
      <c r="GR38" s="48"/>
      <c r="GS38" s="48"/>
      <c r="GT38" s="48"/>
      <c r="GU38" s="48"/>
      <c r="GV38" s="48"/>
      <c r="GW38" s="48"/>
      <c r="GX38" s="48"/>
      <c r="GY38" s="48"/>
      <c r="GZ38" s="48"/>
      <c r="HA38" s="48"/>
      <c r="HB38" s="48"/>
      <c r="HC38" s="48"/>
      <c r="HD38" s="48"/>
      <c r="HE38" s="48"/>
      <c r="HF38" s="48"/>
      <c r="HG38" s="48"/>
      <c r="HH38" s="48"/>
      <c r="HI38" s="48"/>
      <c r="HJ38" s="48"/>
      <c r="HK38" s="48"/>
      <c r="HL38" s="48"/>
      <c r="HM38" s="48"/>
      <c r="HN38" s="48"/>
      <c r="HO38" s="48"/>
      <c r="HP38" s="48"/>
      <c r="HQ38" s="48"/>
      <c r="HR38" s="48"/>
      <c r="HS38" s="48"/>
      <c r="HT38" s="48"/>
      <c r="HU38" s="48"/>
      <c r="HV38" s="48"/>
      <c r="HW38" s="48"/>
      <c r="HX38" s="48"/>
      <c r="HY38" s="48"/>
      <c r="HZ38" s="48"/>
      <c r="IA38" s="48"/>
      <c r="IB38" s="48"/>
      <c r="IC38" s="48"/>
      <c r="ID38" s="48"/>
      <c r="IE38" s="48"/>
      <c r="IF38" s="48"/>
      <c r="IG38" s="48"/>
      <c r="IH38" s="48"/>
      <c r="II38" s="48"/>
      <c r="IJ38" s="48"/>
      <c r="IK38" s="48"/>
      <c r="IL38" s="48"/>
      <c r="IM38" s="48"/>
      <c r="IN38" s="48"/>
      <c r="IO38" s="48"/>
      <c r="IP38" s="48"/>
      <c r="IQ38" s="48"/>
      <c r="IR38" s="48"/>
      <c r="IS38" s="48"/>
      <c r="IT38" s="48"/>
      <c r="IU38" s="48"/>
      <c r="IV38" s="48"/>
    </row>
    <row r="39" spans="1:256" ht="12.75" customHeight="1" x14ac:dyDescent="0.2">
      <c r="A39" s="48" t="s">
        <v>147</v>
      </c>
      <c r="B39" s="48" t="s">
        <v>147</v>
      </c>
      <c r="C39" s="49">
        <v>5</v>
      </c>
      <c r="D39" s="48" t="s">
        <v>130</v>
      </c>
      <c r="E39" s="48" t="s">
        <v>108</v>
      </c>
      <c r="F39" s="48"/>
      <c r="G39" s="48">
        <v>1999</v>
      </c>
      <c r="H39" s="48"/>
      <c r="I39" s="48" t="s">
        <v>66</v>
      </c>
      <c r="J39" s="48"/>
      <c r="K39" s="28" t="s">
        <v>104</v>
      </c>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48"/>
      <c r="CM39" s="48"/>
      <c r="CN39" s="48"/>
      <c r="CO39" s="48"/>
      <c r="CP39" s="48"/>
      <c r="CQ39" s="48"/>
      <c r="CR39" s="48"/>
      <c r="CS39" s="48"/>
      <c r="CT39" s="48"/>
      <c r="CU39" s="48"/>
      <c r="CV39" s="48"/>
      <c r="CW39" s="48"/>
      <c r="CX39" s="48"/>
      <c r="CY39" s="48"/>
      <c r="CZ39" s="48"/>
      <c r="DA39" s="48"/>
      <c r="DB39" s="48"/>
      <c r="DC39" s="48"/>
      <c r="DD39" s="48"/>
      <c r="DE39" s="48"/>
      <c r="DF39" s="48"/>
      <c r="DG39" s="48"/>
      <c r="DH39" s="48"/>
      <c r="DI39" s="48"/>
      <c r="DJ39" s="48"/>
      <c r="DK39" s="48"/>
      <c r="DL39" s="48"/>
      <c r="DM39" s="48"/>
      <c r="DN39" s="48"/>
      <c r="DO39" s="48"/>
      <c r="DP39" s="48"/>
      <c r="DQ39" s="48"/>
      <c r="DR39" s="48"/>
      <c r="DS39" s="48"/>
      <c r="DT39" s="48"/>
      <c r="DU39" s="48"/>
      <c r="DV39" s="48"/>
      <c r="DW39" s="48"/>
      <c r="DX39" s="48"/>
      <c r="DY39" s="48"/>
      <c r="DZ39" s="48"/>
      <c r="EA39" s="48"/>
      <c r="EB39" s="48"/>
      <c r="EC39" s="48"/>
      <c r="ED39" s="48"/>
      <c r="EE39" s="48"/>
      <c r="EF39" s="48"/>
      <c r="EG39" s="48"/>
      <c r="EH39" s="48"/>
      <c r="EI39" s="48"/>
      <c r="EJ39" s="48"/>
      <c r="EK39" s="48"/>
      <c r="EL39" s="48"/>
      <c r="EM39" s="48"/>
      <c r="EN39" s="48"/>
      <c r="EO39" s="48"/>
      <c r="EP39" s="48"/>
      <c r="EQ39" s="48"/>
      <c r="ER39" s="48"/>
      <c r="ES39" s="48"/>
      <c r="ET39" s="48"/>
      <c r="EU39" s="48"/>
      <c r="EV39" s="48"/>
      <c r="EW39" s="48"/>
      <c r="EX39" s="48"/>
      <c r="EY39" s="48"/>
      <c r="EZ39" s="48"/>
      <c r="FA39" s="48"/>
      <c r="FB39" s="48"/>
      <c r="FC39" s="48"/>
      <c r="FD39" s="48"/>
      <c r="FE39" s="48"/>
      <c r="FF39" s="48"/>
      <c r="FG39" s="48"/>
      <c r="FH39" s="48"/>
      <c r="FI39" s="48"/>
      <c r="FJ39" s="48"/>
      <c r="FK39" s="48"/>
      <c r="FL39" s="48"/>
      <c r="FM39" s="48"/>
      <c r="FN39" s="48"/>
      <c r="FO39" s="48"/>
      <c r="FP39" s="48"/>
      <c r="FQ39" s="48"/>
      <c r="FR39" s="48"/>
      <c r="FS39" s="48"/>
      <c r="FT39" s="48"/>
      <c r="FU39" s="48"/>
      <c r="FV39" s="48"/>
      <c r="FW39" s="48"/>
      <c r="FX39" s="48"/>
      <c r="FY39" s="48"/>
      <c r="FZ39" s="48"/>
      <c r="GA39" s="48"/>
      <c r="GB39" s="48"/>
      <c r="GC39" s="48"/>
      <c r="GD39" s="48"/>
      <c r="GE39" s="48"/>
      <c r="GF39" s="48"/>
      <c r="GG39" s="48"/>
      <c r="GH39" s="48"/>
      <c r="GI39" s="48"/>
      <c r="GJ39" s="48"/>
      <c r="GK39" s="48"/>
      <c r="GL39" s="48"/>
      <c r="GM39" s="48"/>
      <c r="GN39" s="48"/>
      <c r="GO39" s="48"/>
      <c r="GP39" s="48"/>
      <c r="GQ39" s="48"/>
      <c r="GR39" s="48"/>
      <c r="GS39" s="48"/>
      <c r="GT39" s="48"/>
      <c r="GU39" s="48"/>
      <c r="GV39" s="48"/>
      <c r="GW39" s="48"/>
      <c r="GX39" s="48"/>
      <c r="GY39" s="48"/>
      <c r="GZ39" s="48"/>
      <c r="HA39" s="48"/>
      <c r="HB39" s="48"/>
      <c r="HC39" s="48"/>
      <c r="HD39" s="48"/>
      <c r="HE39" s="48"/>
      <c r="HF39" s="48"/>
      <c r="HG39" s="48"/>
      <c r="HH39" s="48"/>
      <c r="HI39" s="48"/>
      <c r="HJ39" s="48"/>
      <c r="HK39" s="48"/>
      <c r="HL39" s="48"/>
      <c r="HM39" s="48"/>
      <c r="HN39" s="48"/>
      <c r="HO39" s="48"/>
      <c r="HP39" s="48"/>
      <c r="HQ39" s="48"/>
      <c r="HR39" s="48"/>
      <c r="HS39" s="48"/>
      <c r="HT39" s="48"/>
      <c r="HU39" s="48"/>
      <c r="HV39" s="48"/>
      <c r="HW39" s="48"/>
      <c r="HX39" s="48"/>
      <c r="HY39" s="48"/>
      <c r="HZ39" s="48"/>
      <c r="IA39" s="48"/>
      <c r="IB39" s="48"/>
      <c r="IC39" s="48"/>
      <c r="ID39" s="48"/>
      <c r="IE39" s="48"/>
      <c r="IF39" s="48"/>
      <c r="IG39" s="48"/>
      <c r="IH39" s="48"/>
      <c r="II39" s="48"/>
      <c r="IJ39" s="48"/>
      <c r="IK39" s="48"/>
      <c r="IL39" s="48"/>
      <c r="IM39" s="48"/>
      <c r="IN39" s="48"/>
      <c r="IO39" s="48"/>
      <c r="IP39" s="48"/>
      <c r="IQ39" s="48"/>
      <c r="IR39" s="48"/>
      <c r="IS39" s="48"/>
      <c r="IT39" s="48"/>
      <c r="IU39" s="48"/>
      <c r="IV39" s="48"/>
    </row>
    <row r="40" spans="1:256" ht="12.75" customHeight="1" x14ac:dyDescent="0.2">
      <c r="A40" s="48" t="s">
        <v>148</v>
      </c>
      <c r="B40" s="48" t="s">
        <v>148</v>
      </c>
      <c r="C40" s="49">
        <v>9</v>
      </c>
      <c r="D40" s="48" t="s">
        <v>130</v>
      </c>
      <c r="E40" s="48" t="s">
        <v>108</v>
      </c>
      <c r="F40" s="48"/>
      <c r="G40" s="48">
        <v>1999</v>
      </c>
      <c r="H40" s="48"/>
      <c r="I40" s="48" t="s">
        <v>66</v>
      </c>
      <c r="J40" s="48"/>
      <c r="K40" s="28" t="s">
        <v>104</v>
      </c>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c r="AY40" s="48"/>
      <c r="AZ40" s="48"/>
      <c r="BA40" s="48"/>
      <c r="BB40" s="48"/>
      <c r="BC40" s="48"/>
      <c r="BD40" s="48"/>
      <c r="BE40" s="48"/>
      <c r="BF40" s="48"/>
      <c r="BG40" s="48"/>
      <c r="BH40" s="48"/>
      <c r="BI40" s="48"/>
      <c r="BJ40" s="48"/>
      <c r="BK40" s="48"/>
      <c r="BL40" s="48"/>
      <c r="BM40" s="48"/>
      <c r="BN40" s="48"/>
      <c r="BO40" s="48"/>
      <c r="BP40" s="48"/>
      <c r="BQ40" s="48"/>
      <c r="BR40" s="48"/>
      <c r="BS40" s="48"/>
      <c r="BT40" s="48"/>
      <c r="BU40" s="48"/>
      <c r="BV40" s="48"/>
      <c r="BW40" s="48"/>
      <c r="BX40" s="48"/>
      <c r="BY40" s="48"/>
      <c r="BZ40" s="48"/>
      <c r="CA40" s="48"/>
      <c r="CB40" s="48"/>
      <c r="CC40" s="48"/>
      <c r="CD40" s="48"/>
      <c r="CE40" s="48"/>
      <c r="CF40" s="48"/>
      <c r="CG40" s="48"/>
      <c r="CH40" s="48"/>
      <c r="CI40" s="48"/>
      <c r="CJ40" s="48"/>
      <c r="CK40" s="48"/>
      <c r="CL40" s="48"/>
      <c r="CM40" s="48"/>
      <c r="CN40" s="48"/>
      <c r="CO40" s="48"/>
      <c r="CP40" s="48"/>
      <c r="CQ40" s="48"/>
      <c r="CR40" s="48"/>
      <c r="CS40" s="48"/>
      <c r="CT40" s="48"/>
      <c r="CU40" s="48"/>
      <c r="CV40" s="48"/>
      <c r="CW40" s="48"/>
      <c r="CX40" s="48"/>
      <c r="CY40" s="48"/>
      <c r="CZ40" s="48"/>
      <c r="DA40" s="48"/>
      <c r="DB40" s="48"/>
      <c r="DC40" s="48"/>
      <c r="DD40" s="48"/>
      <c r="DE40" s="48"/>
      <c r="DF40" s="48"/>
      <c r="DG40" s="48"/>
      <c r="DH40" s="48"/>
      <c r="DI40" s="48"/>
      <c r="DJ40" s="48"/>
      <c r="DK40" s="48"/>
      <c r="DL40" s="48"/>
      <c r="DM40" s="48"/>
      <c r="DN40" s="48"/>
      <c r="DO40" s="48"/>
      <c r="DP40" s="48"/>
      <c r="DQ40" s="48"/>
      <c r="DR40" s="48"/>
      <c r="DS40" s="48"/>
      <c r="DT40" s="48"/>
      <c r="DU40" s="48"/>
      <c r="DV40" s="48"/>
      <c r="DW40" s="48"/>
      <c r="DX40" s="48"/>
      <c r="DY40" s="48"/>
      <c r="DZ40" s="48"/>
      <c r="EA40" s="48"/>
      <c r="EB40" s="48"/>
      <c r="EC40" s="48"/>
      <c r="ED40" s="48"/>
      <c r="EE40" s="48"/>
      <c r="EF40" s="48"/>
      <c r="EG40" s="48"/>
      <c r="EH40" s="48"/>
      <c r="EI40" s="48"/>
      <c r="EJ40" s="48"/>
      <c r="EK40" s="48"/>
      <c r="EL40" s="48"/>
      <c r="EM40" s="48"/>
      <c r="EN40" s="48"/>
      <c r="EO40" s="48"/>
      <c r="EP40" s="48"/>
      <c r="EQ40" s="48"/>
      <c r="ER40" s="48"/>
      <c r="ES40" s="48"/>
      <c r="ET40" s="48"/>
      <c r="EU40" s="48"/>
      <c r="EV40" s="48"/>
      <c r="EW40" s="48"/>
      <c r="EX40" s="48"/>
      <c r="EY40" s="48"/>
      <c r="EZ40" s="48"/>
      <c r="FA40" s="48"/>
      <c r="FB40" s="48"/>
      <c r="FC40" s="48"/>
      <c r="FD40" s="48"/>
      <c r="FE40" s="48"/>
      <c r="FF40" s="48"/>
      <c r="FG40" s="48"/>
      <c r="FH40" s="48"/>
      <c r="FI40" s="48"/>
      <c r="FJ40" s="48"/>
      <c r="FK40" s="48"/>
      <c r="FL40" s="48"/>
      <c r="FM40" s="48"/>
      <c r="FN40" s="48"/>
      <c r="FO40" s="48"/>
      <c r="FP40" s="48"/>
      <c r="FQ40" s="48"/>
      <c r="FR40" s="48"/>
      <c r="FS40" s="48"/>
      <c r="FT40" s="48"/>
      <c r="FU40" s="48"/>
      <c r="FV40" s="48"/>
      <c r="FW40" s="48"/>
      <c r="FX40" s="48"/>
      <c r="FY40" s="48"/>
      <c r="FZ40" s="48"/>
      <c r="GA40" s="48"/>
      <c r="GB40" s="48"/>
      <c r="GC40" s="48"/>
      <c r="GD40" s="48"/>
      <c r="GE40" s="48"/>
      <c r="GF40" s="48"/>
      <c r="GG40" s="48"/>
      <c r="GH40" s="48"/>
      <c r="GI40" s="48"/>
      <c r="GJ40" s="48"/>
      <c r="GK40" s="48"/>
      <c r="GL40" s="48"/>
      <c r="GM40" s="48"/>
      <c r="GN40" s="48"/>
      <c r="GO40" s="48"/>
      <c r="GP40" s="48"/>
      <c r="GQ40" s="48"/>
      <c r="GR40" s="48"/>
      <c r="GS40" s="48"/>
      <c r="GT40" s="48"/>
      <c r="GU40" s="48"/>
      <c r="GV40" s="48"/>
      <c r="GW40" s="48"/>
      <c r="GX40" s="48"/>
      <c r="GY40" s="48"/>
      <c r="GZ40" s="48"/>
      <c r="HA40" s="48"/>
      <c r="HB40" s="48"/>
      <c r="HC40" s="48"/>
      <c r="HD40" s="48"/>
      <c r="HE40" s="48"/>
      <c r="HF40" s="48"/>
      <c r="HG40" s="48"/>
      <c r="HH40" s="48"/>
      <c r="HI40" s="48"/>
      <c r="HJ40" s="48"/>
      <c r="HK40" s="48"/>
      <c r="HL40" s="48"/>
      <c r="HM40" s="48"/>
      <c r="HN40" s="48"/>
      <c r="HO40" s="48"/>
      <c r="HP40" s="48"/>
      <c r="HQ40" s="48"/>
      <c r="HR40" s="48"/>
      <c r="HS40" s="48"/>
      <c r="HT40" s="48"/>
      <c r="HU40" s="48"/>
      <c r="HV40" s="48"/>
      <c r="HW40" s="48"/>
      <c r="HX40" s="48"/>
      <c r="HY40" s="48"/>
      <c r="HZ40" s="48"/>
      <c r="IA40" s="48"/>
      <c r="IB40" s="48"/>
      <c r="IC40" s="48"/>
      <c r="ID40" s="48"/>
      <c r="IE40" s="48"/>
      <c r="IF40" s="48"/>
      <c r="IG40" s="48"/>
      <c r="IH40" s="48"/>
      <c r="II40" s="48"/>
      <c r="IJ40" s="48"/>
      <c r="IK40" s="48"/>
      <c r="IL40" s="48"/>
      <c r="IM40" s="48"/>
      <c r="IN40" s="48"/>
      <c r="IO40" s="48"/>
      <c r="IP40" s="48"/>
      <c r="IQ40" s="48"/>
      <c r="IR40" s="48"/>
      <c r="IS40" s="48"/>
      <c r="IT40" s="48"/>
      <c r="IU40" s="48"/>
      <c r="IV40" s="48"/>
    </row>
    <row r="41" spans="1:256" ht="12.75" customHeight="1" x14ac:dyDescent="0.2">
      <c r="A41" s="48" t="s">
        <v>138</v>
      </c>
      <c r="B41" s="48" t="s">
        <v>149</v>
      </c>
      <c r="C41" s="49">
        <v>65</v>
      </c>
      <c r="D41" s="48" t="s">
        <v>25</v>
      </c>
      <c r="E41" s="48" t="s">
        <v>26</v>
      </c>
      <c r="F41" s="48"/>
      <c r="G41" s="48">
        <v>1999</v>
      </c>
      <c r="H41" s="48"/>
      <c r="I41" s="48" t="s">
        <v>66</v>
      </c>
      <c r="J41" s="48"/>
      <c r="K41" s="28" t="s">
        <v>104</v>
      </c>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c r="GY41" s="48"/>
      <c r="GZ41" s="48"/>
      <c r="HA41" s="48"/>
      <c r="HB41" s="48"/>
      <c r="HC41" s="48"/>
      <c r="HD41" s="48"/>
      <c r="HE41" s="48"/>
      <c r="HF41" s="48"/>
      <c r="HG41" s="48"/>
      <c r="HH41" s="48"/>
      <c r="HI41" s="48"/>
      <c r="HJ41" s="48"/>
      <c r="HK41" s="48"/>
      <c r="HL41" s="48"/>
      <c r="HM41" s="48"/>
      <c r="HN41" s="48"/>
      <c r="HO41" s="48"/>
      <c r="HP41" s="48"/>
      <c r="HQ41" s="48"/>
      <c r="HR41" s="48"/>
      <c r="HS41" s="48"/>
      <c r="HT41" s="48"/>
      <c r="HU41" s="48"/>
      <c r="HV41" s="48"/>
      <c r="HW41" s="48"/>
      <c r="HX41" s="48"/>
      <c r="HY41" s="48"/>
      <c r="HZ41" s="48"/>
      <c r="IA41" s="48"/>
      <c r="IB41" s="48"/>
      <c r="IC41" s="48"/>
      <c r="ID41" s="48"/>
      <c r="IE41" s="48"/>
      <c r="IF41" s="48"/>
      <c r="IG41" s="48"/>
      <c r="IH41" s="48"/>
      <c r="II41" s="48"/>
      <c r="IJ41" s="48"/>
      <c r="IK41" s="48"/>
      <c r="IL41" s="48"/>
      <c r="IM41" s="48"/>
      <c r="IN41" s="48"/>
      <c r="IO41" s="48"/>
      <c r="IP41" s="48"/>
      <c r="IQ41" s="48"/>
      <c r="IR41" s="48"/>
      <c r="IS41" s="48"/>
      <c r="IT41" s="48"/>
      <c r="IU41" s="48"/>
      <c r="IV41" s="48"/>
    </row>
    <row r="42" spans="1:256" ht="12.75" customHeight="1" x14ac:dyDescent="0.2">
      <c r="A42" s="48" t="s">
        <v>150</v>
      </c>
      <c r="B42" s="48" t="s">
        <v>151</v>
      </c>
      <c r="C42" s="49">
        <v>160</v>
      </c>
      <c r="D42" s="48" t="s">
        <v>25</v>
      </c>
      <c r="E42" s="48" t="s">
        <v>26</v>
      </c>
      <c r="F42" s="48"/>
      <c r="G42" s="48">
        <v>1999</v>
      </c>
      <c r="H42" s="48"/>
      <c r="I42" s="48" t="s">
        <v>66</v>
      </c>
      <c r="J42" s="48"/>
      <c r="K42" s="28" t="s">
        <v>104</v>
      </c>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c r="HN42" s="48"/>
      <c r="HO42" s="48"/>
      <c r="HP42" s="48"/>
      <c r="HQ42" s="48"/>
      <c r="HR42" s="48"/>
      <c r="HS42" s="48"/>
      <c r="HT42" s="48"/>
      <c r="HU42" s="48"/>
      <c r="HV42" s="48"/>
      <c r="HW42" s="48"/>
      <c r="HX42" s="48"/>
      <c r="HY42" s="48"/>
      <c r="HZ42" s="48"/>
      <c r="IA42" s="48"/>
      <c r="IB42" s="48"/>
      <c r="IC42" s="48"/>
      <c r="ID42" s="48"/>
      <c r="IE42" s="48"/>
      <c r="IF42" s="48"/>
      <c r="IG42" s="48"/>
      <c r="IH42" s="48"/>
      <c r="II42" s="48"/>
      <c r="IJ42" s="48"/>
      <c r="IK42" s="48"/>
      <c r="IL42" s="48"/>
      <c r="IM42" s="48"/>
      <c r="IN42" s="48"/>
      <c r="IO42" s="48"/>
      <c r="IP42" s="48"/>
      <c r="IQ42" s="48"/>
      <c r="IR42" s="48"/>
      <c r="IS42" s="48"/>
      <c r="IT42" s="48"/>
      <c r="IU42" s="48"/>
      <c r="IV42" s="48"/>
    </row>
    <row r="43" spans="1:256" ht="12.75" customHeight="1" x14ac:dyDescent="0.2">
      <c r="A43" s="19"/>
      <c r="B43" s="19"/>
      <c r="C43" s="20"/>
      <c r="D43" s="21"/>
      <c r="E43" s="19"/>
      <c r="F43" s="19"/>
      <c r="G43" s="19"/>
      <c r="H43" s="19"/>
      <c r="I43" s="28"/>
      <c r="J43" s="28"/>
      <c r="K43" s="28"/>
      <c r="L43" s="28"/>
      <c r="M43" s="28"/>
      <c r="N43" s="28"/>
      <c r="O43" s="28"/>
      <c r="P43" s="34"/>
      <c r="Q43" s="34"/>
      <c r="R43" s="34"/>
      <c r="S43" s="35"/>
      <c r="T43" s="35"/>
      <c r="U43" s="18"/>
    </row>
    <row r="44" spans="1:256" x14ac:dyDescent="0.2">
      <c r="C44" s="50"/>
      <c r="D44" s="51"/>
      <c r="E44" s="52"/>
      <c r="F44" s="52"/>
      <c r="G44" s="52"/>
      <c r="H44" s="52"/>
      <c r="I44" s="52"/>
      <c r="J44" s="52"/>
      <c r="K44" s="52"/>
      <c r="L44" s="52"/>
      <c r="M44" s="52"/>
      <c r="N44" s="52"/>
      <c r="O44" s="52"/>
    </row>
    <row r="45" spans="1:256" x14ac:dyDescent="0.2">
      <c r="B45" s="1" t="s">
        <v>152</v>
      </c>
      <c r="C45" s="53">
        <f>SUM(C5:C42)</f>
        <v>5518.625</v>
      </c>
      <c r="D45" s="51"/>
      <c r="E45" s="52"/>
      <c r="F45" s="52"/>
      <c r="G45" s="52"/>
      <c r="H45" s="52"/>
      <c r="I45" s="52"/>
      <c r="J45" s="52"/>
      <c r="K45" s="52"/>
      <c r="L45" s="52"/>
      <c r="M45" s="52"/>
      <c r="N45" s="52"/>
      <c r="O45" s="52"/>
    </row>
    <row r="46" spans="1:256" x14ac:dyDescent="0.2">
      <c r="A46" s="1" t="s">
        <v>153</v>
      </c>
    </row>
    <row r="47" spans="1:256" x14ac:dyDescent="0.2">
      <c r="A47" s="1" t="s">
        <v>1</v>
      </c>
    </row>
    <row r="48" spans="1:256" x14ac:dyDescent="0.2">
      <c r="A48" s="1"/>
    </row>
    <row r="49" spans="1:256" x14ac:dyDescent="0.2">
      <c r="A49" s="2" t="s">
        <v>2</v>
      </c>
      <c r="B49" s="2" t="s">
        <v>3</v>
      </c>
      <c r="C49" s="3" t="s">
        <v>4</v>
      </c>
      <c r="D49" s="4" t="s">
        <v>5</v>
      </c>
      <c r="E49" s="2" t="s">
        <v>6</v>
      </c>
      <c r="F49" s="2" t="s">
        <v>7</v>
      </c>
      <c r="G49" s="2" t="s">
        <v>8</v>
      </c>
      <c r="H49" s="2" t="s">
        <v>9</v>
      </c>
      <c r="I49" s="2" t="s">
        <v>10</v>
      </c>
      <c r="J49" s="2" t="s">
        <v>11</v>
      </c>
      <c r="K49" s="2" t="s">
        <v>12</v>
      </c>
      <c r="L49" s="2" t="s">
        <v>13</v>
      </c>
      <c r="M49" s="2" t="s">
        <v>14</v>
      </c>
      <c r="N49" s="2" t="s">
        <v>15</v>
      </c>
      <c r="O49" s="2" t="s">
        <v>16</v>
      </c>
      <c r="P49" s="2" t="s">
        <v>17</v>
      </c>
      <c r="Q49" s="2" t="s">
        <v>18</v>
      </c>
      <c r="R49" s="2" t="s">
        <v>19</v>
      </c>
      <c r="S49" s="5" t="s">
        <v>20</v>
      </c>
      <c r="T49" s="5" t="s">
        <v>21</v>
      </c>
      <c r="U49" s="2" t="s">
        <v>22</v>
      </c>
    </row>
    <row r="50" spans="1:256" x14ac:dyDescent="0.2">
      <c r="A50" s="6" t="s">
        <v>154</v>
      </c>
      <c r="B50" s="6" t="s">
        <v>155</v>
      </c>
      <c r="C50" s="7">
        <v>35</v>
      </c>
      <c r="D50" s="12" t="s">
        <v>64</v>
      </c>
      <c r="E50" s="13" t="s">
        <v>26</v>
      </c>
      <c r="F50" s="13">
        <v>12</v>
      </c>
      <c r="G50" s="13">
        <v>1999</v>
      </c>
      <c r="H50" s="6" t="s">
        <v>156</v>
      </c>
      <c r="I50" s="6" t="s">
        <v>157</v>
      </c>
      <c r="J50" s="6" t="s">
        <v>153</v>
      </c>
      <c r="K50" s="13" t="s">
        <v>55</v>
      </c>
      <c r="L50" s="13"/>
      <c r="M50" s="13" t="s">
        <v>67</v>
      </c>
      <c r="N50" s="47"/>
      <c r="O50" s="13"/>
      <c r="P50" s="6"/>
      <c r="Q50" s="6"/>
      <c r="R50" s="6"/>
      <c r="S50" s="17">
        <v>36022</v>
      </c>
      <c r="T50" s="17">
        <v>36262</v>
      </c>
      <c r="U50" s="16" t="s">
        <v>158</v>
      </c>
    </row>
    <row r="51" spans="1:256" x14ac:dyDescent="0.2">
      <c r="A51" s="19" t="s">
        <v>159</v>
      </c>
      <c r="B51" s="6" t="s">
        <v>160</v>
      </c>
      <c r="C51" s="7">
        <v>75</v>
      </c>
      <c r="D51" s="12" t="s">
        <v>161</v>
      </c>
      <c r="E51" s="6" t="s">
        <v>162</v>
      </c>
      <c r="F51" s="6">
        <v>6</v>
      </c>
      <c r="G51" s="6">
        <v>1999</v>
      </c>
      <c r="H51" s="6" t="s">
        <v>163</v>
      </c>
      <c r="I51" s="6" t="s">
        <v>157</v>
      </c>
      <c r="J51" s="6" t="s">
        <v>153</v>
      </c>
      <c r="K51" s="6" t="s">
        <v>55</v>
      </c>
      <c r="L51" s="13"/>
      <c r="M51" s="6" t="s">
        <v>164</v>
      </c>
      <c r="N51" s="15"/>
      <c r="O51" s="6" t="s">
        <v>165</v>
      </c>
      <c r="P51" s="6" t="s">
        <v>166</v>
      </c>
      <c r="Q51" s="6" t="s">
        <v>167</v>
      </c>
      <c r="R51" s="6" t="s">
        <v>168</v>
      </c>
      <c r="S51" s="10">
        <v>36227</v>
      </c>
      <c r="T51" s="10">
        <v>36227</v>
      </c>
      <c r="U51" s="16" t="s">
        <v>169</v>
      </c>
    </row>
    <row r="52" spans="1:256" x14ac:dyDescent="0.2">
      <c r="A52" s="6" t="s">
        <v>170</v>
      </c>
      <c r="B52" s="6" t="s">
        <v>171</v>
      </c>
      <c r="C52" s="7">
        <v>200</v>
      </c>
      <c r="D52" s="12" t="s">
        <v>172</v>
      </c>
      <c r="E52" s="6" t="s">
        <v>26</v>
      </c>
      <c r="F52" s="6">
        <v>6</v>
      </c>
      <c r="G52" s="6">
        <v>1999</v>
      </c>
      <c r="H52" s="6" t="s">
        <v>171</v>
      </c>
      <c r="I52" s="6" t="s">
        <v>157</v>
      </c>
      <c r="J52" s="6" t="s">
        <v>153</v>
      </c>
      <c r="K52" s="6" t="s">
        <v>55</v>
      </c>
      <c r="L52" s="13"/>
      <c r="M52" s="6" t="s">
        <v>30</v>
      </c>
      <c r="N52" s="15"/>
      <c r="O52" s="6"/>
      <c r="P52" s="6"/>
      <c r="Q52" s="6"/>
      <c r="R52" s="6"/>
      <c r="S52" s="10"/>
      <c r="T52" s="10"/>
      <c r="U52" s="6"/>
    </row>
    <row r="53" spans="1:256" x14ac:dyDescent="0.2">
      <c r="A53" s="6" t="s">
        <v>173</v>
      </c>
      <c r="B53" s="6" t="s">
        <v>174</v>
      </c>
      <c r="C53" s="7">
        <v>62</v>
      </c>
      <c r="D53" s="12" t="s">
        <v>172</v>
      </c>
      <c r="E53" s="13" t="s">
        <v>26</v>
      </c>
      <c r="F53" s="13">
        <v>7</v>
      </c>
      <c r="G53" s="13">
        <v>1999</v>
      </c>
      <c r="H53" s="6" t="s">
        <v>175</v>
      </c>
      <c r="I53" s="6" t="s">
        <v>157</v>
      </c>
      <c r="J53" s="6" t="s">
        <v>153</v>
      </c>
      <c r="K53" s="13" t="s">
        <v>29</v>
      </c>
      <c r="L53" s="13"/>
      <c r="M53" s="13" t="s">
        <v>39</v>
      </c>
      <c r="N53" s="47"/>
      <c r="O53" s="13"/>
      <c r="P53" s="6"/>
      <c r="Q53" s="6"/>
      <c r="R53" s="6"/>
      <c r="S53" s="17">
        <v>36078</v>
      </c>
      <c r="T53" s="17">
        <v>36078</v>
      </c>
      <c r="U53" s="16" t="s">
        <v>176</v>
      </c>
    </row>
    <row r="54" spans="1:256" x14ac:dyDescent="0.2">
      <c r="A54" s="6" t="s">
        <v>177</v>
      </c>
      <c r="B54" s="6" t="s">
        <v>178</v>
      </c>
      <c r="C54" s="7">
        <v>100</v>
      </c>
      <c r="D54" s="12" t="s">
        <v>64</v>
      </c>
      <c r="E54" s="6" t="s">
        <v>26</v>
      </c>
      <c r="F54" s="6">
        <v>11</v>
      </c>
      <c r="G54" s="6">
        <v>1999</v>
      </c>
      <c r="H54" s="6" t="s">
        <v>179</v>
      </c>
      <c r="I54" s="6" t="s">
        <v>157</v>
      </c>
      <c r="J54" s="6" t="s">
        <v>153</v>
      </c>
      <c r="K54" s="6" t="s">
        <v>55</v>
      </c>
      <c r="L54" s="13">
        <v>66</v>
      </c>
      <c r="M54" s="6" t="s">
        <v>67</v>
      </c>
      <c r="N54" s="15"/>
      <c r="O54" s="6" t="s">
        <v>180</v>
      </c>
      <c r="P54" s="6"/>
      <c r="Q54" s="6"/>
      <c r="R54" s="6"/>
      <c r="S54" s="10">
        <v>36010</v>
      </c>
      <c r="T54" s="10">
        <v>36010</v>
      </c>
      <c r="U54" s="16" t="s">
        <v>181</v>
      </c>
    </row>
    <row r="55" spans="1:256" x14ac:dyDescent="0.2">
      <c r="A55" s="6" t="s">
        <v>182</v>
      </c>
      <c r="B55" s="13" t="s">
        <v>183</v>
      </c>
      <c r="C55" s="7">
        <v>1100</v>
      </c>
      <c r="D55" s="12" t="s">
        <v>172</v>
      </c>
      <c r="E55" s="6" t="s">
        <v>26</v>
      </c>
      <c r="F55" s="13">
        <v>6</v>
      </c>
      <c r="G55" s="6">
        <v>2000</v>
      </c>
      <c r="H55" s="6" t="s">
        <v>183</v>
      </c>
      <c r="I55" s="6" t="s">
        <v>157</v>
      </c>
      <c r="J55" s="6" t="s">
        <v>153</v>
      </c>
      <c r="K55" s="6" t="s">
        <v>55</v>
      </c>
      <c r="L55" s="13"/>
      <c r="M55" s="13" t="s">
        <v>30</v>
      </c>
      <c r="N55" s="47"/>
      <c r="O55" s="13"/>
      <c r="P55" s="16" t="s">
        <v>184</v>
      </c>
      <c r="Q55" s="16"/>
      <c r="R55" s="16"/>
      <c r="S55" s="17"/>
      <c r="T55" s="17">
        <v>36353</v>
      </c>
      <c r="U55" s="6" t="s">
        <v>185</v>
      </c>
    </row>
    <row r="56" spans="1:256" x14ac:dyDescent="0.2">
      <c r="A56" s="6" t="s">
        <v>154</v>
      </c>
      <c r="B56" s="6" t="s">
        <v>186</v>
      </c>
      <c r="C56" s="7">
        <v>510</v>
      </c>
      <c r="D56" s="12" t="s">
        <v>172</v>
      </c>
      <c r="E56" s="6" t="s">
        <v>26</v>
      </c>
      <c r="F56" s="13">
        <v>6</v>
      </c>
      <c r="G56" s="6">
        <v>2000</v>
      </c>
      <c r="H56" s="6" t="s">
        <v>156</v>
      </c>
      <c r="I56" s="6" t="s">
        <v>157</v>
      </c>
      <c r="J56" s="6" t="s">
        <v>153</v>
      </c>
      <c r="K56" s="6" t="s">
        <v>55</v>
      </c>
      <c r="L56" s="13">
        <v>265</v>
      </c>
      <c r="M56" s="6" t="s">
        <v>30</v>
      </c>
      <c r="N56" s="15"/>
      <c r="O56" s="13"/>
      <c r="P56" s="37" t="s">
        <v>187</v>
      </c>
      <c r="Q56" s="6"/>
      <c r="R56" s="16"/>
      <c r="S56" s="10">
        <v>36089</v>
      </c>
      <c r="T56" s="10">
        <v>36195</v>
      </c>
      <c r="U56" s="6" t="s">
        <v>188</v>
      </c>
    </row>
    <row r="57" spans="1:256" x14ac:dyDescent="0.2">
      <c r="A57" s="6" t="s">
        <v>189</v>
      </c>
      <c r="B57" s="6" t="s">
        <v>190</v>
      </c>
      <c r="C57" s="7">
        <v>509</v>
      </c>
      <c r="D57" s="12" t="s">
        <v>172</v>
      </c>
      <c r="E57" s="6" t="s">
        <v>26</v>
      </c>
      <c r="F57" s="13">
        <v>4</v>
      </c>
      <c r="G57" s="6">
        <v>2000</v>
      </c>
      <c r="H57" s="6" t="s">
        <v>191</v>
      </c>
      <c r="I57" s="6" t="s">
        <v>157</v>
      </c>
      <c r="J57" s="6" t="s">
        <v>153</v>
      </c>
      <c r="K57" s="6" t="s">
        <v>55</v>
      </c>
      <c r="L57" s="13"/>
      <c r="M57" s="6" t="s">
        <v>39</v>
      </c>
      <c r="N57" s="15"/>
      <c r="O57" s="13"/>
      <c r="P57" s="37" t="s">
        <v>187</v>
      </c>
      <c r="Q57" s="6"/>
      <c r="R57" s="16"/>
      <c r="S57" s="10">
        <v>35977</v>
      </c>
      <c r="T57" s="10">
        <v>36444</v>
      </c>
      <c r="U57" s="6" t="s">
        <v>192</v>
      </c>
    </row>
    <row r="58" spans="1:256" x14ac:dyDescent="0.2">
      <c r="A58" s="6" t="s">
        <v>41</v>
      </c>
      <c r="B58" s="6" t="s">
        <v>193</v>
      </c>
      <c r="C58" s="7">
        <v>520</v>
      </c>
      <c r="D58" s="12" t="s">
        <v>172</v>
      </c>
      <c r="E58" s="6" t="s">
        <v>26</v>
      </c>
      <c r="F58" s="6">
        <v>6</v>
      </c>
      <c r="G58" s="6">
        <v>2000</v>
      </c>
      <c r="H58" s="6" t="s">
        <v>194</v>
      </c>
      <c r="I58" s="6" t="s">
        <v>157</v>
      </c>
      <c r="J58" s="6" t="s">
        <v>153</v>
      </c>
      <c r="K58" s="6" t="s">
        <v>55</v>
      </c>
      <c r="L58" s="13">
        <v>175</v>
      </c>
      <c r="M58" s="6" t="s">
        <v>30</v>
      </c>
      <c r="N58" s="15"/>
      <c r="O58" s="6"/>
      <c r="P58" s="6" t="s">
        <v>195</v>
      </c>
      <c r="Q58" s="6"/>
      <c r="R58" s="6"/>
      <c r="S58" s="10">
        <v>36137</v>
      </c>
      <c r="T58" s="10">
        <v>36482</v>
      </c>
      <c r="U58" s="16" t="s">
        <v>196</v>
      </c>
    </row>
    <row r="59" spans="1:256" x14ac:dyDescent="0.2">
      <c r="A59" s="6" t="s">
        <v>197</v>
      </c>
      <c r="B59" s="6" t="s">
        <v>198</v>
      </c>
      <c r="C59" s="7">
        <v>155</v>
      </c>
      <c r="D59" s="12" t="s">
        <v>53</v>
      </c>
      <c r="E59" s="6" t="s">
        <v>26</v>
      </c>
      <c r="F59" s="6">
        <v>6</v>
      </c>
      <c r="G59" s="6">
        <v>2000</v>
      </c>
      <c r="H59" s="6" t="s">
        <v>199</v>
      </c>
      <c r="I59" s="6" t="s">
        <v>157</v>
      </c>
      <c r="J59" s="6" t="s">
        <v>153</v>
      </c>
      <c r="K59" s="6" t="s">
        <v>29</v>
      </c>
      <c r="L59" s="13"/>
      <c r="M59" s="6" t="s">
        <v>200</v>
      </c>
      <c r="N59" s="15"/>
      <c r="O59" s="6" t="s">
        <v>201</v>
      </c>
      <c r="P59" s="6"/>
      <c r="Q59" s="6"/>
      <c r="R59" s="6"/>
      <c r="S59" s="10">
        <v>36180</v>
      </c>
      <c r="T59" s="10">
        <v>36220</v>
      </c>
      <c r="U59" s="16" t="s">
        <v>202</v>
      </c>
    </row>
    <row r="60" spans="1:256" x14ac:dyDescent="0.2">
      <c r="A60" s="6" t="s">
        <v>203</v>
      </c>
      <c r="B60" s="6" t="s">
        <v>204</v>
      </c>
      <c r="C60" s="7">
        <v>500</v>
      </c>
      <c r="D60" s="12" t="s">
        <v>172</v>
      </c>
      <c r="E60" s="6" t="s">
        <v>26</v>
      </c>
      <c r="F60" s="6">
        <v>6</v>
      </c>
      <c r="G60" s="6">
        <v>2000</v>
      </c>
      <c r="H60" s="6" t="s">
        <v>205</v>
      </c>
      <c r="I60" s="6" t="s">
        <v>157</v>
      </c>
      <c r="J60" s="6" t="s">
        <v>153</v>
      </c>
      <c r="K60" s="6" t="s">
        <v>55</v>
      </c>
      <c r="L60" s="13">
        <v>400</v>
      </c>
      <c r="M60" s="6" t="s">
        <v>30</v>
      </c>
      <c r="N60" s="15">
        <v>170000</v>
      </c>
      <c r="O60" s="13"/>
      <c r="P60" s="6" t="s">
        <v>206</v>
      </c>
      <c r="Q60" s="6"/>
      <c r="R60" s="6"/>
      <c r="S60" s="17">
        <v>36069</v>
      </c>
      <c r="T60" s="17">
        <v>36369</v>
      </c>
      <c r="U60" s="6" t="s">
        <v>207</v>
      </c>
    </row>
    <row r="61" spans="1:256" x14ac:dyDescent="0.2">
      <c r="A61" s="6" t="s">
        <v>208</v>
      </c>
      <c r="B61" s="6" t="s">
        <v>209</v>
      </c>
      <c r="C61" s="20">
        <v>400</v>
      </c>
      <c r="D61" s="12" t="s">
        <v>64</v>
      </c>
      <c r="E61" s="13" t="s">
        <v>26</v>
      </c>
      <c r="F61" s="13">
        <v>6</v>
      </c>
      <c r="G61" s="13">
        <v>2000</v>
      </c>
      <c r="H61" s="6" t="s">
        <v>210</v>
      </c>
      <c r="I61" s="6" t="s">
        <v>157</v>
      </c>
      <c r="J61" s="6" t="s">
        <v>153</v>
      </c>
      <c r="K61" s="13" t="s">
        <v>55</v>
      </c>
      <c r="L61" s="13">
        <v>365</v>
      </c>
      <c r="M61" s="6" t="s">
        <v>211</v>
      </c>
      <c r="N61" s="15"/>
      <c r="O61" s="13" t="s">
        <v>212</v>
      </c>
      <c r="P61" s="6" t="s">
        <v>213</v>
      </c>
      <c r="Q61" s="6"/>
      <c r="R61" s="6"/>
      <c r="S61" s="10">
        <v>35951</v>
      </c>
      <c r="T61" s="10">
        <v>36468</v>
      </c>
      <c r="U61" s="16" t="s">
        <v>214</v>
      </c>
    </row>
    <row r="62" spans="1:256" x14ac:dyDescent="0.2">
      <c r="A62" s="48" t="s">
        <v>215</v>
      </c>
      <c r="B62" s="48" t="s">
        <v>216</v>
      </c>
      <c r="C62" s="49">
        <v>230</v>
      </c>
      <c r="D62" s="48" t="s">
        <v>64</v>
      </c>
      <c r="E62" s="48" t="s">
        <v>26</v>
      </c>
      <c r="F62" s="48"/>
      <c r="G62" s="48">
        <v>1999</v>
      </c>
      <c r="H62" s="48"/>
      <c r="I62" s="48" t="s">
        <v>157</v>
      </c>
      <c r="J62" s="48"/>
      <c r="K62" s="48" t="s">
        <v>104</v>
      </c>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c r="AX62" s="48"/>
      <c r="AY62" s="48"/>
      <c r="AZ62" s="48"/>
      <c r="BA62" s="48"/>
      <c r="BB62" s="48"/>
      <c r="BC62" s="48"/>
      <c r="BD62" s="48"/>
      <c r="BE62" s="48"/>
      <c r="BF62" s="48"/>
      <c r="BG62" s="48"/>
      <c r="BH62" s="48"/>
      <c r="BI62" s="48"/>
      <c r="BJ62" s="48"/>
      <c r="BK62" s="48"/>
      <c r="BL62" s="48"/>
      <c r="BM62" s="48"/>
      <c r="BN62" s="48"/>
      <c r="BO62" s="48"/>
      <c r="BP62" s="48"/>
      <c r="BQ62" s="48"/>
      <c r="BR62" s="48"/>
      <c r="BS62" s="48"/>
      <c r="BT62" s="48"/>
      <c r="BU62" s="48"/>
      <c r="BV62" s="48"/>
      <c r="BW62" s="48"/>
      <c r="BX62" s="48"/>
      <c r="BY62" s="48"/>
      <c r="BZ62" s="48"/>
      <c r="CA62" s="48"/>
      <c r="CB62" s="48"/>
      <c r="CC62" s="48"/>
      <c r="CD62" s="48"/>
      <c r="CE62" s="48"/>
      <c r="CF62" s="48"/>
      <c r="CG62" s="48"/>
      <c r="CH62" s="48"/>
      <c r="CI62" s="48"/>
      <c r="CJ62" s="48"/>
      <c r="CK62" s="48"/>
      <c r="CL62" s="48"/>
      <c r="CM62" s="48"/>
      <c r="CN62" s="48"/>
      <c r="CO62" s="48"/>
      <c r="CP62" s="48"/>
      <c r="CQ62" s="48"/>
      <c r="CR62" s="48"/>
      <c r="CS62" s="48"/>
      <c r="CT62" s="48"/>
      <c r="CU62" s="48"/>
      <c r="CV62" s="48"/>
      <c r="CW62" s="48"/>
      <c r="CX62" s="48"/>
      <c r="CY62" s="48"/>
      <c r="CZ62" s="48"/>
      <c r="DA62" s="48"/>
      <c r="DB62" s="48"/>
      <c r="DC62" s="48"/>
      <c r="DD62" s="48"/>
      <c r="DE62" s="48"/>
      <c r="DF62" s="48"/>
      <c r="DG62" s="48"/>
      <c r="DH62" s="48"/>
      <c r="DI62" s="48"/>
      <c r="DJ62" s="48"/>
      <c r="DK62" s="48"/>
      <c r="DL62" s="48"/>
      <c r="DM62" s="48"/>
      <c r="DN62" s="48"/>
      <c r="DO62" s="48"/>
      <c r="DP62" s="48"/>
      <c r="DQ62" s="48"/>
      <c r="DR62" s="48"/>
      <c r="DS62" s="48"/>
      <c r="DT62" s="48"/>
      <c r="DU62" s="48"/>
      <c r="DV62" s="48"/>
      <c r="DW62" s="48"/>
      <c r="DX62" s="48"/>
      <c r="DY62" s="48"/>
      <c r="DZ62" s="48"/>
      <c r="EA62" s="48"/>
      <c r="EB62" s="48"/>
      <c r="EC62" s="48"/>
      <c r="ED62" s="48"/>
      <c r="EE62" s="48"/>
      <c r="EF62" s="48"/>
      <c r="EG62" s="48"/>
      <c r="EH62" s="48"/>
      <c r="EI62" s="48"/>
      <c r="EJ62" s="48"/>
      <c r="EK62" s="48"/>
      <c r="EL62" s="48"/>
      <c r="EM62" s="48"/>
      <c r="EN62" s="48"/>
      <c r="EO62" s="48"/>
      <c r="EP62" s="48"/>
      <c r="EQ62" s="48"/>
      <c r="ER62" s="48"/>
      <c r="ES62" s="48"/>
      <c r="ET62" s="48"/>
      <c r="EU62" s="48"/>
      <c r="EV62" s="48"/>
      <c r="EW62" s="48"/>
      <c r="EX62" s="48"/>
      <c r="EY62" s="48"/>
      <c r="EZ62" s="48"/>
      <c r="FA62" s="48"/>
      <c r="FB62" s="48"/>
      <c r="FC62" s="48"/>
      <c r="FD62" s="48"/>
      <c r="FE62" s="48"/>
      <c r="FF62" s="48"/>
      <c r="FG62" s="48"/>
      <c r="FH62" s="48"/>
      <c r="FI62" s="48"/>
      <c r="FJ62" s="48"/>
      <c r="FK62" s="48"/>
      <c r="FL62" s="48"/>
      <c r="FM62" s="48"/>
      <c r="FN62" s="48"/>
      <c r="FO62" s="48"/>
      <c r="FP62" s="48"/>
      <c r="FQ62" s="48"/>
      <c r="FR62" s="48"/>
      <c r="FS62" s="48"/>
      <c r="FT62" s="48"/>
      <c r="FU62" s="48"/>
      <c r="FV62" s="48"/>
      <c r="FW62" s="48"/>
      <c r="FX62" s="48"/>
      <c r="FY62" s="48"/>
      <c r="FZ62" s="48"/>
      <c r="GA62" s="48"/>
      <c r="GB62" s="48"/>
      <c r="GC62" s="48"/>
      <c r="GD62" s="48"/>
      <c r="GE62" s="48"/>
      <c r="GF62" s="48"/>
      <c r="GG62" s="48"/>
      <c r="GH62" s="48"/>
      <c r="GI62" s="48"/>
      <c r="GJ62" s="48"/>
      <c r="GK62" s="48"/>
      <c r="GL62" s="48"/>
      <c r="GM62" s="48"/>
      <c r="GN62" s="48"/>
      <c r="GO62" s="48"/>
      <c r="GP62" s="48"/>
      <c r="GQ62" s="48"/>
      <c r="GR62" s="48"/>
      <c r="GS62" s="48"/>
      <c r="GT62" s="48"/>
      <c r="GU62" s="48"/>
      <c r="GV62" s="48"/>
      <c r="GW62" s="48"/>
      <c r="GX62" s="48"/>
      <c r="GY62" s="48"/>
      <c r="GZ62" s="48"/>
      <c r="HA62" s="48"/>
      <c r="HB62" s="48"/>
      <c r="HC62" s="48"/>
      <c r="HD62" s="48"/>
      <c r="HE62" s="48"/>
      <c r="HF62" s="48"/>
      <c r="HG62" s="48"/>
      <c r="HH62" s="48"/>
      <c r="HI62" s="48"/>
      <c r="HJ62" s="48"/>
      <c r="HK62" s="48"/>
      <c r="HL62" s="48"/>
      <c r="HM62" s="48"/>
      <c r="HN62" s="48"/>
      <c r="HO62" s="48"/>
      <c r="HP62" s="48"/>
      <c r="HQ62" s="48"/>
      <c r="HR62" s="48"/>
      <c r="HS62" s="48"/>
      <c r="HT62" s="48"/>
      <c r="HU62" s="48"/>
      <c r="HV62" s="48"/>
      <c r="HW62" s="48"/>
      <c r="HX62" s="48"/>
      <c r="HY62" s="48"/>
      <c r="HZ62" s="48"/>
      <c r="IA62" s="48"/>
      <c r="IB62" s="48"/>
      <c r="IC62" s="48"/>
      <c r="ID62" s="48"/>
      <c r="IE62" s="48"/>
      <c r="IF62" s="48"/>
      <c r="IG62" s="48"/>
      <c r="IH62" s="48"/>
      <c r="II62" s="48"/>
      <c r="IJ62" s="48"/>
      <c r="IK62" s="48"/>
      <c r="IL62" s="48"/>
      <c r="IM62" s="48"/>
      <c r="IN62" s="48"/>
      <c r="IO62" s="48"/>
      <c r="IP62" s="48"/>
      <c r="IQ62" s="48"/>
      <c r="IR62" s="48"/>
      <c r="IS62" s="48"/>
      <c r="IT62" s="48"/>
      <c r="IU62" s="48"/>
      <c r="IV62" s="48"/>
    </row>
    <row r="63" spans="1:256" x14ac:dyDescent="0.2">
      <c r="A63" s="48" t="s">
        <v>165</v>
      </c>
      <c r="B63" s="48" t="s">
        <v>217</v>
      </c>
      <c r="C63" s="49">
        <v>500</v>
      </c>
      <c r="D63" s="48" t="s">
        <v>172</v>
      </c>
      <c r="E63" s="48" t="s">
        <v>26</v>
      </c>
      <c r="F63" s="48"/>
      <c r="G63" s="48">
        <v>1999</v>
      </c>
      <c r="H63" s="48"/>
      <c r="I63" s="48" t="s">
        <v>157</v>
      </c>
      <c r="J63" s="48"/>
      <c r="K63" s="48" t="s">
        <v>104</v>
      </c>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c r="BP63" s="48"/>
      <c r="BQ63" s="48"/>
      <c r="BR63" s="48"/>
      <c r="BS63" s="48"/>
      <c r="BT63" s="48"/>
      <c r="BU63" s="48"/>
      <c r="BV63" s="48"/>
      <c r="BW63" s="48"/>
      <c r="BX63" s="48"/>
      <c r="BY63" s="48"/>
      <c r="BZ63" s="48"/>
      <c r="CA63" s="48"/>
      <c r="CB63" s="48"/>
      <c r="CC63" s="48"/>
      <c r="CD63" s="48"/>
      <c r="CE63" s="48"/>
      <c r="CF63" s="48"/>
      <c r="CG63" s="48"/>
      <c r="CH63" s="48"/>
      <c r="CI63" s="48"/>
      <c r="CJ63" s="48"/>
      <c r="CK63" s="48"/>
      <c r="CL63" s="48"/>
      <c r="CM63" s="48"/>
      <c r="CN63" s="48"/>
      <c r="CO63" s="48"/>
      <c r="CP63" s="48"/>
      <c r="CQ63" s="48"/>
      <c r="CR63" s="48"/>
      <c r="CS63" s="48"/>
      <c r="CT63" s="48"/>
      <c r="CU63" s="48"/>
      <c r="CV63" s="48"/>
      <c r="CW63" s="48"/>
      <c r="CX63" s="48"/>
      <c r="CY63" s="48"/>
      <c r="CZ63" s="48"/>
      <c r="DA63" s="48"/>
      <c r="DB63" s="48"/>
      <c r="DC63" s="48"/>
      <c r="DD63" s="48"/>
      <c r="DE63" s="48"/>
      <c r="DF63" s="48"/>
      <c r="DG63" s="48"/>
      <c r="DH63" s="48"/>
      <c r="DI63" s="48"/>
      <c r="DJ63" s="48"/>
      <c r="DK63" s="48"/>
      <c r="DL63" s="48"/>
      <c r="DM63" s="48"/>
      <c r="DN63" s="48"/>
      <c r="DO63" s="48"/>
      <c r="DP63" s="48"/>
      <c r="DQ63" s="48"/>
      <c r="DR63" s="48"/>
      <c r="DS63" s="48"/>
      <c r="DT63" s="48"/>
      <c r="DU63" s="48"/>
      <c r="DV63" s="48"/>
      <c r="DW63" s="48"/>
      <c r="DX63" s="48"/>
      <c r="DY63" s="48"/>
      <c r="DZ63" s="48"/>
      <c r="EA63" s="48"/>
      <c r="EB63" s="48"/>
      <c r="EC63" s="48"/>
      <c r="ED63" s="48"/>
      <c r="EE63" s="48"/>
      <c r="EF63" s="48"/>
      <c r="EG63" s="48"/>
      <c r="EH63" s="48"/>
      <c r="EI63" s="48"/>
      <c r="EJ63" s="48"/>
      <c r="EK63" s="48"/>
      <c r="EL63" s="48"/>
      <c r="EM63" s="48"/>
      <c r="EN63" s="48"/>
      <c r="EO63" s="48"/>
      <c r="EP63" s="48"/>
      <c r="EQ63" s="48"/>
      <c r="ER63" s="48"/>
      <c r="ES63" s="48"/>
      <c r="ET63" s="48"/>
      <c r="EU63" s="48"/>
      <c r="EV63" s="48"/>
      <c r="EW63" s="48"/>
      <c r="EX63" s="48"/>
      <c r="EY63" s="48"/>
      <c r="EZ63" s="48"/>
      <c r="FA63" s="48"/>
      <c r="FB63" s="48"/>
      <c r="FC63" s="48"/>
      <c r="FD63" s="48"/>
      <c r="FE63" s="48"/>
      <c r="FF63" s="48"/>
      <c r="FG63" s="48"/>
      <c r="FH63" s="48"/>
      <c r="FI63" s="48"/>
      <c r="FJ63" s="48"/>
      <c r="FK63" s="48"/>
      <c r="FL63" s="48"/>
      <c r="FM63" s="48"/>
      <c r="FN63" s="48"/>
      <c r="FO63" s="48"/>
      <c r="FP63" s="48"/>
      <c r="FQ63" s="48"/>
      <c r="FR63" s="48"/>
      <c r="FS63" s="48"/>
      <c r="FT63" s="48"/>
      <c r="FU63" s="48"/>
      <c r="FV63" s="48"/>
      <c r="FW63" s="48"/>
      <c r="FX63" s="48"/>
      <c r="FY63" s="48"/>
      <c r="FZ63" s="48"/>
      <c r="GA63" s="48"/>
      <c r="GB63" s="48"/>
      <c r="GC63" s="48"/>
      <c r="GD63" s="48"/>
      <c r="GE63" s="48"/>
      <c r="GF63" s="48"/>
      <c r="GG63" s="48"/>
      <c r="GH63" s="48"/>
      <c r="GI63" s="48"/>
      <c r="GJ63" s="48"/>
      <c r="GK63" s="48"/>
      <c r="GL63" s="48"/>
      <c r="GM63" s="48"/>
      <c r="GN63" s="48"/>
      <c r="GO63" s="48"/>
      <c r="GP63" s="48"/>
      <c r="GQ63" s="48"/>
      <c r="GR63" s="48"/>
      <c r="GS63" s="48"/>
      <c r="GT63" s="48"/>
      <c r="GU63" s="48"/>
      <c r="GV63" s="48"/>
      <c r="GW63" s="48"/>
      <c r="GX63" s="48"/>
      <c r="GY63" s="48"/>
      <c r="GZ63" s="48"/>
      <c r="HA63" s="48"/>
      <c r="HB63" s="48"/>
      <c r="HC63" s="48"/>
      <c r="HD63" s="48"/>
      <c r="HE63" s="48"/>
      <c r="HF63" s="48"/>
      <c r="HG63" s="48"/>
      <c r="HH63" s="48"/>
      <c r="HI63" s="48"/>
      <c r="HJ63" s="48"/>
      <c r="HK63" s="48"/>
      <c r="HL63" s="48"/>
      <c r="HM63" s="48"/>
      <c r="HN63" s="48"/>
      <c r="HO63" s="48"/>
      <c r="HP63" s="48"/>
      <c r="HQ63" s="48"/>
      <c r="HR63" s="48"/>
      <c r="HS63" s="48"/>
      <c r="HT63" s="48"/>
      <c r="HU63" s="48"/>
      <c r="HV63" s="48"/>
      <c r="HW63" s="48"/>
      <c r="HX63" s="48"/>
      <c r="HY63" s="48"/>
      <c r="HZ63" s="48"/>
      <c r="IA63" s="48"/>
      <c r="IB63" s="48"/>
      <c r="IC63" s="48"/>
      <c r="ID63" s="48"/>
      <c r="IE63" s="48"/>
      <c r="IF63" s="48"/>
      <c r="IG63" s="48"/>
      <c r="IH63" s="48"/>
      <c r="II63" s="48"/>
      <c r="IJ63" s="48"/>
      <c r="IK63" s="48"/>
      <c r="IL63" s="48"/>
      <c r="IM63" s="48"/>
      <c r="IN63" s="48"/>
      <c r="IO63" s="48"/>
      <c r="IP63" s="48"/>
      <c r="IQ63" s="48"/>
      <c r="IR63" s="48"/>
      <c r="IS63" s="48"/>
      <c r="IT63" s="48"/>
      <c r="IU63" s="48"/>
      <c r="IV63" s="48"/>
    </row>
    <row r="64" spans="1:256" x14ac:dyDescent="0.2">
      <c r="A64" s="48" t="s">
        <v>218</v>
      </c>
      <c r="B64" s="48" t="s">
        <v>219</v>
      </c>
      <c r="C64" s="49">
        <v>440</v>
      </c>
      <c r="D64" s="48" t="s">
        <v>64</v>
      </c>
      <c r="E64" s="48" t="s">
        <v>26</v>
      </c>
      <c r="F64" s="52"/>
      <c r="G64" s="48">
        <v>1999</v>
      </c>
      <c r="H64" s="52"/>
      <c r="I64" s="48" t="s">
        <v>157</v>
      </c>
      <c r="J64" s="52"/>
      <c r="K64" s="48" t="s">
        <v>104</v>
      </c>
      <c r="L64" s="52"/>
      <c r="M64" s="52"/>
      <c r="N64" s="52"/>
      <c r="O64" s="52"/>
      <c r="P64" s="16"/>
    </row>
    <row r="65" spans="1:21" x14ac:dyDescent="0.2">
      <c r="A65" s="52"/>
      <c r="B65" s="13"/>
      <c r="C65" s="7"/>
      <c r="D65" s="54"/>
      <c r="E65" s="13"/>
      <c r="F65" s="52"/>
      <c r="G65" s="52"/>
      <c r="H65" s="52"/>
      <c r="I65" s="52"/>
      <c r="J65" s="52"/>
      <c r="K65" s="52"/>
      <c r="L65" s="52"/>
      <c r="M65" s="52"/>
      <c r="N65" s="52"/>
      <c r="O65" s="52"/>
      <c r="P65" s="16"/>
    </row>
    <row r="66" spans="1:21" x14ac:dyDescent="0.2">
      <c r="A66" s="52"/>
      <c r="B66" s="55" t="s">
        <v>152</v>
      </c>
      <c r="C66" s="56">
        <f>SUM(C50:C64)</f>
        <v>5336</v>
      </c>
      <c r="D66" s="54"/>
      <c r="E66" s="13"/>
      <c r="F66" s="52"/>
      <c r="G66" s="52"/>
      <c r="H66" s="52"/>
      <c r="I66" s="52"/>
      <c r="J66" s="52"/>
      <c r="K66" s="52"/>
      <c r="L66" s="52"/>
      <c r="M66" s="52"/>
      <c r="N66" s="52"/>
      <c r="O66" s="52"/>
      <c r="P66" s="16"/>
    </row>
    <row r="69" spans="1:21" x14ac:dyDescent="0.2">
      <c r="A69" s="1" t="s">
        <v>220</v>
      </c>
    </row>
    <row r="70" spans="1:21" x14ac:dyDescent="0.2">
      <c r="A70" s="1" t="s">
        <v>1</v>
      </c>
    </row>
    <row r="71" spans="1:21" x14ac:dyDescent="0.2">
      <c r="A71" s="1"/>
    </row>
    <row r="72" spans="1:21" x14ac:dyDescent="0.2">
      <c r="A72" s="2" t="s">
        <v>2</v>
      </c>
      <c r="B72" s="2" t="s">
        <v>3</v>
      </c>
      <c r="C72" s="3" t="s">
        <v>4</v>
      </c>
      <c r="D72" s="4" t="s">
        <v>5</v>
      </c>
      <c r="E72" s="2" t="s">
        <v>6</v>
      </c>
      <c r="F72" s="2" t="s">
        <v>7</v>
      </c>
      <c r="G72" s="2" t="s">
        <v>8</v>
      </c>
      <c r="H72" s="2" t="s">
        <v>9</v>
      </c>
      <c r="I72" s="2" t="s">
        <v>10</v>
      </c>
      <c r="J72" s="2" t="s">
        <v>11</v>
      </c>
      <c r="K72" s="2" t="s">
        <v>12</v>
      </c>
      <c r="L72" s="2" t="s">
        <v>13</v>
      </c>
      <c r="M72" s="2" t="s">
        <v>14</v>
      </c>
      <c r="N72" s="2" t="s">
        <v>15</v>
      </c>
      <c r="O72" s="2" t="s">
        <v>16</v>
      </c>
      <c r="P72" s="2" t="s">
        <v>17</v>
      </c>
      <c r="Q72" s="2" t="s">
        <v>18</v>
      </c>
      <c r="R72" s="2" t="s">
        <v>19</v>
      </c>
      <c r="S72" s="5" t="s">
        <v>20</v>
      </c>
      <c r="T72" s="5" t="s">
        <v>21</v>
      </c>
      <c r="U72" s="2" t="s">
        <v>22</v>
      </c>
    </row>
    <row r="73" spans="1:21" x14ac:dyDescent="0.2">
      <c r="A73" s="6" t="s">
        <v>221</v>
      </c>
      <c r="B73" s="6" t="s">
        <v>222</v>
      </c>
      <c r="C73" s="7">
        <v>230</v>
      </c>
      <c r="D73" s="12" t="s">
        <v>172</v>
      </c>
      <c r="E73" s="6" t="s">
        <v>26</v>
      </c>
      <c r="F73" s="13">
        <v>5</v>
      </c>
      <c r="G73" s="6">
        <v>2000</v>
      </c>
      <c r="H73" s="6" t="s">
        <v>223</v>
      </c>
      <c r="I73" s="6" t="s">
        <v>224</v>
      </c>
      <c r="J73" s="6" t="s">
        <v>220</v>
      </c>
      <c r="K73" s="6" t="s">
        <v>55</v>
      </c>
      <c r="L73" s="13">
        <v>108</v>
      </c>
      <c r="M73" s="13"/>
      <c r="N73" s="47"/>
      <c r="O73" s="13"/>
      <c r="P73" s="6" t="s">
        <v>223</v>
      </c>
      <c r="Q73" s="57" t="s">
        <v>225</v>
      </c>
      <c r="R73" s="16" t="s">
        <v>226</v>
      </c>
      <c r="S73" s="10">
        <v>35923</v>
      </c>
      <c r="T73" s="10">
        <v>36472</v>
      </c>
      <c r="U73" s="16" t="s">
        <v>227</v>
      </c>
    </row>
    <row r="74" spans="1:21" x14ac:dyDescent="0.2">
      <c r="A74" s="6" t="s">
        <v>228</v>
      </c>
      <c r="B74" s="6" t="s">
        <v>229</v>
      </c>
      <c r="C74" s="7">
        <v>75</v>
      </c>
      <c r="D74" s="12" t="s">
        <v>25</v>
      </c>
      <c r="E74" s="6" t="s">
        <v>26</v>
      </c>
      <c r="F74" s="13">
        <v>5</v>
      </c>
      <c r="G74" s="6">
        <v>2000</v>
      </c>
      <c r="H74" s="6" t="s">
        <v>230</v>
      </c>
      <c r="I74" s="6" t="s">
        <v>224</v>
      </c>
      <c r="J74" s="6" t="s">
        <v>220</v>
      </c>
      <c r="K74" s="6" t="s">
        <v>29</v>
      </c>
      <c r="L74" s="13">
        <v>38</v>
      </c>
      <c r="M74" s="13" t="s">
        <v>39</v>
      </c>
      <c r="N74" s="47"/>
      <c r="O74" s="13"/>
      <c r="P74" s="6" t="s">
        <v>231</v>
      </c>
      <c r="Q74" s="16"/>
      <c r="R74" s="16"/>
      <c r="S74" s="10">
        <v>36418</v>
      </c>
      <c r="T74" s="10"/>
      <c r="U74" s="16" t="s">
        <v>232</v>
      </c>
    </row>
    <row r="75" spans="1:21" x14ac:dyDescent="0.2">
      <c r="A75" s="6" t="s">
        <v>233</v>
      </c>
      <c r="B75" s="6" t="s">
        <v>25</v>
      </c>
      <c r="C75" s="7">
        <v>249</v>
      </c>
      <c r="D75" s="12" t="s">
        <v>25</v>
      </c>
      <c r="E75" s="6" t="s">
        <v>26</v>
      </c>
      <c r="F75" s="13">
        <v>10</v>
      </c>
      <c r="G75" s="6">
        <v>1999</v>
      </c>
      <c r="H75" s="6" t="s">
        <v>234</v>
      </c>
      <c r="I75" s="6" t="s">
        <v>224</v>
      </c>
      <c r="J75" s="6" t="s">
        <v>220</v>
      </c>
      <c r="K75" s="6" t="s">
        <v>55</v>
      </c>
      <c r="L75" s="13">
        <v>55</v>
      </c>
      <c r="M75" s="6" t="s">
        <v>39</v>
      </c>
      <c r="N75" s="15"/>
      <c r="O75" s="13"/>
      <c r="P75" s="6" t="s">
        <v>213</v>
      </c>
      <c r="Q75" s="16" t="s">
        <v>235</v>
      </c>
      <c r="R75" s="16" t="s">
        <v>236</v>
      </c>
      <c r="S75" s="10"/>
      <c r="T75" s="10">
        <v>36369</v>
      </c>
      <c r="U75" s="16" t="s">
        <v>237</v>
      </c>
    </row>
    <row r="76" spans="1:21" x14ac:dyDescent="0.2">
      <c r="A76" s="52"/>
      <c r="B76" s="13"/>
      <c r="C76" s="7"/>
      <c r="D76" s="54"/>
      <c r="E76" s="13"/>
      <c r="F76" s="52"/>
      <c r="G76" s="52"/>
      <c r="H76" s="52"/>
      <c r="I76" s="52"/>
      <c r="J76" s="52"/>
      <c r="K76" s="52"/>
      <c r="L76" s="52"/>
      <c r="M76" s="52"/>
      <c r="N76" s="52"/>
      <c r="O76" s="52"/>
      <c r="P76" s="16"/>
      <c r="S76" s="58"/>
      <c r="T76" s="58"/>
    </row>
    <row r="77" spans="1:21" x14ac:dyDescent="0.2">
      <c r="A77" s="52"/>
      <c r="B77" s="13"/>
      <c r="C77" s="7"/>
      <c r="D77" s="54"/>
      <c r="E77" s="13"/>
      <c r="F77" s="52"/>
      <c r="G77" s="52"/>
      <c r="H77" s="52"/>
      <c r="I77" s="52"/>
      <c r="J77" s="52"/>
      <c r="K77" s="52"/>
      <c r="L77" s="52"/>
      <c r="M77" s="52"/>
      <c r="N77" s="52"/>
      <c r="O77" s="52"/>
      <c r="P77" s="16"/>
      <c r="S77" s="58"/>
      <c r="T77" s="58"/>
    </row>
    <row r="78" spans="1:21" x14ac:dyDescent="0.2">
      <c r="A78" s="52"/>
      <c r="B78" s="55" t="s">
        <v>152</v>
      </c>
      <c r="C78" s="56">
        <f>SUM(C73:C75)</f>
        <v>554</v>
      </c>
      <c r="D78" s="54"/>
      <c r="E78" s="13"/>
      <c r="F78" s="52"/>
      <c r="G78" s="52"/>
      <c r="H78" s="52"/>
      <c r="I78" s="52"/>
      <c r="J78" s="52"/>
      <c r="K78" s="52"/>
      <c r="L78" s="52"/>
      <c r="M78" s="52"/>
      <c r="N78" s="52"/>
      <c r="O78" s="52"/>
      <c r="P78" s="16"/>
      <c r="S78" s="58"/>
      <c r="T78" s="58"/>
    </row>
    <row r="80" spans="1:21" x14ac:dyDescent="0.2">
      <c r="A80" s="1" t="s">
        <v>238</v>
      </c>
    </row>
    <row r="81" spans="1:26" x14ac:dyDescent="0.2">
      <c r="A81" s="1" t="s">
        <v>1</v>
      </c>
    </row>
    <row r="82" spans="1:26" x14ac:dyDescent="0.2">
      <c r="A82" s="1"/>
    </row>
    <row r="83" spans="1:26" x14ac:dyDescent="0.2">
      <c r="A83" s="2" t="s">
        <v>2</v>
      </c>
      <c r="B83" s="2" t="s">
        <v>3</v>
      </c>
      <c r="C83" s="3" t="s">
        <v>4</v>
      </c>
      <c r="D83" s="4" t="s">
        <v>5</v>
      </c>
      <c r="E83" s="2" t="s">
        <v>6</v>
      </c>
      <c r="F83" s="2" t="s">
        <v>7</v>
      </c>
      <c r="G83" s="2" t="s">
        <v>8</v>
      </c>
      <c r="H83" s="2" t="s">
        <v>9</v>
      </c>
      <c r="I83" s="2" t="s">
        <v>10</v>
      </c>
      <c r="J83" s="2" t="s">
        <v>11</v>
      </c>
      <c r="K83" s="2" t="s">
        <v>12</v>
      </c>
      <c r="L83" s="2" t="s">
        <v>13</v>
      </c>
      <c r="M83" s="2" t="s">
        <v>14</v>
      </c>
      <c r="N83" s="2" t="s">
        <v>15</v>
      </c>
      <c r="O83" s="2" t="s">
        <v>16</v>
      </c>
      <c r="P83" s="2" t="s">
        <v>17</v>
      </c>
      <c r="Q83" s="2" t="s">
        <v>18</v>
      </c>
      <c r="R83" s="2" t="s">
        <v>19</v>
      </c>
      <c r="S83" s="5" t="s">
        <v>20</v>
      </c>
      <c r="T83" s="5" t="s">
        <v>21</v>
      </c>
      <c r="U83" s="2" t="s">
        <v>22</v>
      </c>
    </row>
    <row r="84" spans="1:26" x14ac:dyDescent="0.2">
      <c r="A84" s="59" t="s">
        <v>239</v>
      </c>
      <c r="B84" s="59" t="s">
        <v>240</v>
      </c>
      <c r="C84" s="60">
        <v>180</v>
      </c>
      <c r="D84" s="61" t="s">
        <v>76</v>
      </c>
      <c r="E84" s="59" t="s">
        <v>241</v>
      </c>
      <c r="F84" s="28">
        <v>10</v>
      </c>
      <c r="G84" s="59">
        <v>1999</v>
      </c>
      <c r="H84" s="59" t="s">
        <v>240</v>
      </c>
      <c r="I84" s="59" t="s">
        <v>242</v>
      </c>
      <c r="J84" s="59" t="s">
        <v>238</v>
      </c>
      <c r="K84" s="59" t="s">
        <v>104</v>
      </c>
      <c r="L84" s="59">
        <v>250</v>
      </c>
      <c r="M84" s="59" t="s">
        <v>67</v>
      </c>
      <c r="N84" s="62"/>
      <c r="O84" s="28"/>
      <c r="P84" s="59" t="s">
        <v>243</v>
      </c>
      <c r="Q84" s="59" t="s">
        <v>244</v>
      </c>
      <c r="R84" s="34"/>
      <c r="S84" s="63">
        <v>35765</v>
      </c>
      <c r="T84" s="63">
        <v>35765</v>
      </c>
      <c r="U84" s="59" t="s">
        <v>245</v>
      </c>
    </row>
    <row r="85" spans="1:26" x14ac:dyDescent="0.2">
      <c r="A85" s="59" t="s">
        <v>246</v>
      </c>
      <c r="B85" s="59" t="s">
        <v>247</v>
      </c>
      <c r="C85" s="60">
        <v>88</v>
      </c>
      <c r="D85" s="61" t="s">
        <v>172</v>
      </c>
      <c r="E85" s="59" t="s">
        <v>26</v>
      </c>
      <c r="F85" s="59">
        <v>6</v>
      </c>
      <c r="G85" s="59">
        <v>2000</v>
      </c>
      <c r="H85" s="59" t="s">
        <v>247</v>
      </c>
      <c r="I85" s="59" t="s">
        <v>103</v>
      </c>
      <c r="J85" s="59" t="s">
        <v>238</v>
      </c>
      <c r="K85" s="59" t="s">
        <v>55</v>
      </c>
      <c r="L85" s="28"/>
      <c r="M85" s="59" t="s">
        <v>30</v>
      </c>
      <c r="N85" s="62"/>
      <c r="O85" s="28"/>
      <c r="P85" s="59" t="s">
        <v>248</v>
      </c>
      <c r="Q85" s="59" t="s">
        <v>249</v>
      </c>
      <c r="R85" s="34"/>
      <c r="S85" s="35">
        <v>35887</v>
      </c>
      <c r="T85" s="35">
        <v>36276</v>
      </c>
      <c r="U85" s="59" t="s">
        <v>250</v>
      </c>
      <c r="V85" s="64"/>
      <c r="W85" s="64"/>
      <c r="X85" s="64"/>
      <c r="Y85" s="64"/>
      <c r="Z85" s="64"/>
    </row>
    <row r="86" spans="1:26" x14ac:dyDescent="0.2">
      <c r="A86" s="59" t="s">
        <v>246</v>
      </c>
      <c r="B86" s="59" t="s">
        <v>247</v>
      </c>
      <c r="C86" s="60">
        <v>201</v>
      </c>
      <c r="D86" s="61" t="s">
        <v>172</v>
      </c>
      <c r="E86" s="59" t="s">
        <v>26</v>
      </c>
      <c r="F86" s="59">
        <v>6</v>
      </c>
      <c r="G86" s="59">
        <v>2000</v>
      </c>
      <c r="H86" s="59" t="s">
        <v>247</v>
      </c>
      <c r="I86" s="59" t="s">
        <v>103</v>
      </c>
      <c r="J86" s="59" t="s">
        <v>238</v>
      </c>
      <c r="K86" s="59" t="s">
        <v>55</v>
      </c>
      <c r="L86" s="28"/>
      <c r="M86" s="59" t="s">
        <v>30</v>
      </c>
      <c r="N86" s="62"/>
      <c r="O86" s="28"/>
      <c r="P86" s="59" t="s">
        <v>248</v>
      </c>
      <c r="Q86" s="59" t="s">
        <v>249</v>
      </c>
      <c r="R86" s="34"/>
      <c r="S86" s="35">
        <v>35887</v>
      </c>
      <c r="T86" s="35">
        <v>36276</v>
      </c>
      <c r="U86" s="59" t="s">
        <v>251</v>
      </c>
      <c r="V86" s="64"/>
      <c r="W86" s="64"/>
      <c r="X86" s="64"/>
      <c r="Y86" s="64"/>
      <c r="Z86" s="64"/>
    </row>
    <row r="87" spans="1:26" x14ac:dyDescent="0.2">
      <c r="A87" s="19" t="s">
        <v>252</v>
      </c>
      <c r="B87" s="19" t="s">
        <v>253</v>
      </c>
      <c r="C87" s="20">
        <v>135</v>
      </c>
      <c r="D87" s="21" t="s">
        <v>25</v>
      </c>
      <c r="E87" s="19" t="s">
        <v>254</v>
      </c>
      <c r="F87" s="22">
        <v>6</v>
      </c>
      <c r="G87" s="19">
        <v>2000</v>
      </c>
      <c r="H87" s="19" t="s">
        <v>253</v>
      </c>
      <c r="I87" s="19" t="s">
        <v>255</v>
      </c>
      <c r="J87" s="19" t="s">
        <v>238</v>
      </c>
      <c r="K87" s="19" t="s">
        <v>29</v>
      </c>
      <c r="L87" s="22">
        <v>100</v>
      </c>
      <c r="M87" s="19" t="s">
        <v>30</v>
      </c>
      <c r="N87" s="24"/>
      <c r="O87" s="22"/>
      <c r="P87" s="19" t="s">
        <v>256</v>
      </c>
      <c r="Q87" s="19" t="s">
        <v>257</v>
      </c>
      <c r="R87" s="19" t="s">
        <v>258</v>
      </c>
      <c r="S87" s="65">
        <v>36012</v>
      </c>
      <c r="T87" s="65">
        <v>36389</v>
      </c>
      <c r="U87" s="59" t="s">
        <v>259</v>
      </c>
      <c r="V87" s="64"/>
      <c r="W87" s="64"/>
      <c r="X87" s="64"/>
      <c r="Y87" s="64"/>
      <c r="Z87" s="64"/>
    </row>
    <row r="88" spans="1:26" ht="12.75" customHeight="1" x14ac:dyDescent="0.2">
      <c r="A88" s="59" t="s">
        <v>239</v>
      </c>
      <c r="B88" s="59" t="s">
        <v>240</v>
      </c>
      <c r="C88" s="60">
        <v>180</v>
      </c>
      <c r="D88" s="61" t="s">
        <v>76</v>
      </c>
      <c r="E88" s="59" t="s">
        <v>241</v>
      </c>
      <c r="F88" s="28">
        <v>10</v>
      </c>
      <c r="G88" s="59">
        <v>1999</v>
      </c>
      <c r="H88" s="59" t="s">
        <v>240</v>
      </c>
      <c r="I88" s="59" t="s">
        <v>242</v>
      </c>
      <c r="J88" s="59" t="s">
        <v>238</v>
      </c>
      <c r="K88" s="59" t="s">
        <v>104</v>
      </c>
      <c r="L88" s="59">
        <v>250</v>
      </c>
      <c r="M88" s="59" t="s">
        <v>67</v>
      </c>
      <c r="N88" s="62"/>
      <c r="O88" s="28"/>
      <c r="P88" s="59" t="s">
        <v>243</v>
      </c>
      <c r="Q88" s="59" t="s">
        <v>244</v>
      </c>
      <c r="R88" s="34"/>
      <c r="S88" s="63">
        <v>35765</v>
      </c>
      <c r="T88" s="63">
        <v>35765</v>
      </c>
      <c r="U88" s="59" t="s">
        <v>245</v>
      </c>
    </row>
    <row r="89" spans="1:26" x14ac:dyDescent="0.2">
      <c r="A89" s="52"/>
      <c r="B89" s="13"/>
      <c r="C89" s="7"/>
      <c r="D89" s="54"/>
      <c r="E89" s="13"/>
      <c r="F89" s="52"/>
      <c r="G89" s="52"/>
      <c r="H89" s="52"/>
      <c r="I89" s="52"/>
      <c r="J89" s="52"/>
      <c r="K89" s="52"/>
      <c r="L89" s="52"/>
      <c r="M89" s="52"/>
      <c r="N89" s="52"/>
      <c r="O89" s="52"/>
      <c r="P89" s="16"/>
    </row>
    <row r="90" spans="1:26" x14ac:dyDescent="0.2">
      <c r="A90" s="52"/>
      <c r="B90" s="55" t="s">
        <v>152</v>
      </c>
      <c r="C90" s="56">
        <f>SUM(C84:C88)</f>
        <v>784</v>
      </c>
      <c r="D90" s="54"/>
      <c r="E90" s="13"/>
      <c r="F90" s="52"/>
      <c r="G90" s="52"/>
      <c r="H90" s="52"/>
      <c r="I90" s="52"/>
      <c r="J90" s="52"/>
      <c r="K90" s="52"/>
      <c r="L90" s="52"/>
      <c r="M90" s="52"/>
      <c r="N90" s="52"/>
      <c r="O90" s="52"/>
      <c r="P90" s="16"/>
    </row>
    <row r="93" spans="1:26" x14ac:dyDescent="0.2">
      <c r="A93" s="1" t="s">
        <v>260</v>
      </c>
    </row>
    <row r="94" spans="1:26" x14ac:dyDescent="0.2">
      <c r="A94" s="1" t="s">
        <v>1</v>
      </c>
    </row>
    <row r="95" spans="1:26" x14ac:dyDescent="0.2">
      <c r="A95" s="1"/>
    </row>
    <row r="96" spans="1:26" x14ac:dyDescent="0.2">
      <c r="A96" s="2" t="s">
        <v>2</v>
      </c>
      <c r="B96" s="2" t="s">
        <v>3</v>
      </c>
      <c r="C96" s="3" t="s">
        <v>4</v>
      </c>
      <c r="D96" s="4" t="s">
        <v>5</v>
      </c>
      <c r="E96" s="2" t="s">
        <v>6</v>
      </c>
      <c r="F96" s="2" t="s">
        <v>7</v>
      </c>
      <c r="G96" s="2" t="s">
        <v>8</v>
      </c>
      <c r="H96" s="2" t="s">
        <v>9</v>
      </c>
      <c r="I96" s="2" t="s">
        <v>10</v>
      </c>
      <c r="J96" s="2" t="s">
        <v>11</v>
      </c>
      <c r="K96" s="2" t="s">
        <v>12</v>
      </c>
      <c r="L96" s="2" t="s">
        <v>13</v>
      </c>
      <c r="M96" s="2" t="s">
        <v>14</v>
      </c>
      <c r="N96" s="2" t="s">
        <v>15</v>
      </c>
      <c r="O96" s="2" t="s">
        <v>16</v>
      </c>
      <c r="P96" s="2" t="s">
        <v>17</v>
      </c>
      <c r="Q96" s="2" t="s">
        <v>18</v>
      </c>
      <c r="R96" s="2" t="s">
        <v>19</v>
      </c>
      <c r="S96" s="5" t="s">
        <v>20</v>
      </c>
      <c r="T96" s="5" t="s">
        <v>21</v>
      </c>
      <c r="U96" s="2" t="s">
        <v>22</v>
      </c>
    </row>
    <row r="97" spans="1:26" x14ac:dyDescent="0.2">
      <c r="A97" s="19" t="s">
        <v>261</v>
      </c>
      <c r="B97" s="19" t="s">
        <v>262</v>
      </c>
      <c r="C97" s="20">
        <v>230</v>
      </c>
      <c r="D97" s="21" t="s">
        <v>25</v>
      </c>
      <c r="E97" s="19" t="s">
        <v>26</v>
      </c>
      <c r="F97" s="19">
        <v>6</v>
      </c>
      <c r="G97" s="19">
        <v>2000</v>
      </c>
      <c r="H97" s="19" t="s">
        <v>263</v>
      </c>
      <c r="I97" s="19" t="s">
        <v>264</v>
      </c>
      <c r="J97" s="19" t="s">
        <v>260</v>
      </c>
      <c r="K97" s="19" t="s">
        <v>29</v>
      </c>
      <c r="L97" s="22">
        <v>87</v>
      </c>
      <c r="M97" s="19" t="s">
        <v>39</v>
      </c>
      <c r="N97" s="24"/>
      <c r="O97" s="22" t="s">
        <v>261</v>
      </c>
      <c r="P97" s="19" t="s">
        <v>261</v>
      </c>
      <c r="Q97" s="19"/>
      <c r="R97" s="25"/>
      <c r="S97" s="65">
        <v>36239</v>
      </c>
      <c r="T97" s="35">
        <v>36333</v>
      </c>
      <c r="U97" s="19" t="s">
        <v>265</v>
      </c>
      <c r="V97" s="66"/>
      <c r="W97" s="67"/>
      <c r="X97" s="68"/>
    </row>
    <row r="98" spans="1:26" x14ac:dyDescent="0.2">
      <c r="A98" s="19" t="s">
        <v>261</v>
      </c>
      <c r="B98" s="19" t="s">
        <v>266</v>
      </c>
      <c r="C98" s="20">
        <v>230</v>
      </c>
      <c r="D98" s="21" t="s">
        <v>25</v>
      </c>
      <c r="E98" s="19" t="s">
        <v>26</v>
      </c>
      <c r="F98" s="19">
        <v>6</v>
      </c>
      <c r="G98" s="19">
        <v>2000</v>
      </c>
      <c r="H98" s="19" t="s">
        <v>267</v>
      </c>
      <c r="I98" s="19" t="s">
        <v>264</v>
      </c>
      <c r="J98" s="19" t="s">
        <v>260</v>
      </c>
      <c r="K98" s="19" t="s">
        <v>29</v>
      </c>
      <c r="L98" s="22">
        <v>87</v>
      </c>
      <c r="M98" s="19" t="s">
        <v>39</v>
      </c>
      <c r="N98" s="24"/>
      <c r="O98" s="22" t="s">
        <v>261</v>
      </c>
      <c r="P98" s="19" t="s">
        <v>261</v>
      </c>
      <c r="Q98" s="19"/>
      <c r="R98" s="25"/>
      <c r="S98" s="65">
        <v>36239</v>
      </c>
      <c r="T98" s="35">
        <v>36333</v>
      </c>
      <c r="U98" s="19" t="s">
        <v>265</v>
      </c>
    </row>
    <row r="99" spans="1:26" x14ac:dyDescent="0.2">
      <c r="A99" s="6" t="s">
        <v>268</v>
      </c>
      <c r="B99" s="6" t="s">
        <v>269</v>
      </c>
      <c r="C99" s="7">
        <v>100</v>
      </c>
      <c r="D99" s="12" t="s">
        <v>25</v>
      </c>
      <c r="E99" s="6" t="s">
        <v>26</v>
      </c>
      <c r="F99" s="13">
        <v>6</v>
      </c>
      <c r="G99" s="6">
        <v>2000</v>
      </c>
      <c r="H99" s="6" t="s">
        <v>270</v>
      </c>
      <c r="I99" s="6" t="s">
        <v>264</v>
      </c>
      <c r="J99" s="6" t="s">
        <v>260</v>
      </c>
      <c r="K99" s="6" t="s">
        <v>29</v>
      </c>
      <c r="L99" s="13"/>
      <c r="M99" s="13" t="s">
        <v>39</v>
      </c>
      <c r="N99" s="47"/>
      <c r="O99" s="13" t="s">
        <v>271</v>
      </c>
      <c r="P99" s="6" t="s">
        <v>272</v>
      </c>
      <c r="Q99" s="16"/>
      <c r="R99" s="16"/>
      <c r="S99" s="10">
        <v>36248</v>
      </c>
      <c r="T99" s="10"/>
      <c r="U99" s="11" t="s">
        <v>273</v>
      </c>
    </row>
    <row r="100" spans="1:26" x14ac:dyDescent="0.2">
      <c r="A100" s="6" t="s">
        <v>274</v>
      </c>
      <c r="B100" s="6" t="s">
        <v>275</v>
      </c>
      <c r="C100" s="7">
        <v>65</v>
      </c>
      <c r="D100" s="12"/>
      <c r="E100" s="6" t="s">
        <v>26</v>
      </c>
      <c r="F100" s="13" t="s">
        <v>276</v>
      </c>
      <c r="G100" s="6">
        <v>1999</v>
      </c>
      <c r="H100" s="6" t="s">
        <v>275</v>
      </c>
      <c r="I100" s="6" t="s">
        <v>264</v>
      </c>
      <c r="J100" s="6" t="s">
        <v>260</v>
      </c>
      <c r="K100" s="6" t="s">
        <v>29</v>
      </c>
      <c r="L100" s="13"/>
      <c r="M100" s="13"/>
      <c r="N100" s="47"/>
      <c r="O100" s="13"/>
      <c r="P100" s="6" t="s">
        <v>277</v>
      </c>
      <c r="Q100" s="16"/>
      <c r="R100" s="16"/>
      <c r="S100" s="10"/>
      <c r="T100" s="10"/>
      <c r="U100" s="11"/>
    </row>
    <row r="101" spans="1:26" x14ac:dyDescent="0.2">
      <c r="A101" s="6" t="s">
        <v>278</v>
      </c>
      <c r="B101" s="6" t="s">
        <v>279</v>
      </c>
      <c r="C101" s="7">
        <v>100</v>
      </c>
      <c r="D101" s="12" t="s">
        <v>25</v>
      </c>
      <c r="E101" s="6" t="s">
        <v>26</v>
      </c>
      <c r="F101" s="13">
        <v>7</v>
      </c>
      <c r="G101" s="6">
        <v>2000</v>
      </c>
      <c r="H101" s="6" t="s">
        <v>280</v>
      </c>
      <c r="I101" s="6" t="s">
        <v>264</v>
      </c>
      <c r="J101" s="6" t="s">
        <v>260</v>
      </c>
      <c r="K101" s="6" t="s">
        <v>29</v>
      </c>
      <c r="L101" s="13">
        <v>40</v>
      </c>
      <c r="M101" s="13" t="s">
        <v>30</v>
      </c>
      <c r="N101" s="47"/>
      <c r="O101" s="13"/>
      <c r="P101" s="6" t="s">
        <v>213</v>
      </c>
      <c r="Q101" s="16"/>
      <c r="R101" s="16"/>
      <c r="S101" s="10">
        <v>36381</v>
      </c>
      <c r="T101" s="10"/>
      <c r="U101" s="11" t="s">
        <v>281</v>
      </c>
    </row>
    <row r="102" spans="1:26" x14ac:dyDescent="0.2">
      <c r="A102" s="6" t="s">
        <v>47</v>
      </c>
      <c r="B102" s="6" t="s">
        <v>282</v>
      </c>
      <c r="C102" s="7">
        <v>668</v>
      </c>
      <c r="D102" s="12" t="s">
        <v>25</v>
      </c>
      <c r="E102" s="6" t="s">
        <v>26</v>
      </c>
      <c r="F102" s="13">
        <v>2</v>
      </c>
      <c r="G102" s="6">
        <v>2000</v>
      </c>
      <c r="H102" s="6" t="s">
        <v>283</v>
      </c>
      <c r="I102" s="6" t="s">
        <v>264</v>
      </c>
      <c r="J102" s="6" t="s">
        <v>260</v>
      </c>
      <c r="K102" s="6" t="s">
        <v>29</v>
      </c>
      <c r="L102" s="13">
        <v>150</v>
      </c>
      <c r="M102" s="13" t="s">
        <v>30</v>
      </c>
      <c r="N102" s="47"/>
      <c r="O102" s="13"/>
      <c r="P102" s="6" t="s">
        <v>213</v>
      </c>
      <c r="Q102" s="16"/>
      <c r="R102" s="16"/>
      <c r="S102" s="10">
        <v>36252</v>
      </c>
      <c r="T102" s="10">
        <v>36420</v>
      </c>
      <c r="U102" s="11" t="s">
        <v>284</v>
      </c>
      <c r="V102" s="69"/>
      <c r="W102" s="69"/>
      <c r="X102" s="69"/>
      <c r="Y102" s="69"/>
      <c r="Z102" s="69"/>
    </row>
    <row r="103" spans="1:26" x14ac:dyDescent="0.2">
      <c r="A103" s="38" t="s">
        <v>177</v>
      </c>
      <c r="B103" s="38" t="s">
        <v>285</v>
      </c>
      <c r="C103" s="31">
        <v>340</v>
      </c>
      <c r="D103" s="39" t="s">
        <v>25</v>
      </c>
      <c r="E103" s="28" t="s">
        <v>26</v>
      </c>
      <c r="F103" s="28">
        <v>6</v>
      </c>
      <c r="G103" s="28">
        <v>2000</v>
      </c>
      <c r="H103" s="38" t="s">
        <v>286</v>
      </c>
      <c r="I103" s="28" t="s">
        <v>264</v>
      </c>
      <c r="J103" s="28" t="s">
        <v>260</v>
      </c>
      <c r="K103" s="28" t="s">
        <v>29</v>
      </c>
      <c r="L103" s="28"/>
      <c r="M103" s="28"/>
      <c r="N103" s="28"/>
      <c r="O103" s="28"/>
      <c r="P103" s="28" t="s">
        <v>272</v>
      </c>
      <c r="Q103" s="28"/>
      <c r="R103" s="28"/>
      <c r="S103" s="35">
        <v>36493</v>
      </c>
      <c r="T103" s="35">
        <v>36515</v>
      </c>
      <c r="U103" s="18" t="s">
        <v>287</v>
      </c>
    </row>
    <row r="104" spans="1:26" x14ac:dyDescent="0.2">
      <c r="A104" s="6" t="s">
        <v>288</v>
      </c>
      <c r="B104" s="6" t="s">
        <v>289</v>
      </c>
      <c r="C104" s="7">
        <v>100</v>
      </c>
      <c r="D104" s="12" t="s">
        <v>25</v>
      </c>
      <c r="E104" s="6" t="s">
        <v>26</v>
      </c>
      <c r="F104" s="13">
        <v>5</v>
      </c>
      <c r="G104" s="6">
        <v>1999</v>
      </c>
      <c r="H104" s="6" t="s">
        <v>290</v>
      </c>
      <c r="I104" s="6" t="s">
        <v>264</v>
      </c>
      <c r="J104" s="6" t="s">
        <v>260</v>
      </c>
      <c r="K104" s="6" t="s">
        <v>55</v>
      </c>
      <c r="L104" s="13"/>
      <c r="M104" s="13" t="s">
        <v>39</v>
      </c>
      <c r="N104" s="47"/>
      <c r="O104" s="13"/>
      <c r="P104" s="6" t="s">
        <v>260</v>
      </c>
      <c r="Q104" s="16"/>
      <c r="R104" s="16"/>
      <c r="S104" s="10">
        <v>36256</v>
      </c>
      <c r="T104" s="10">
        <v>36369</v>
      </c>
      <c r="U104" s="11" t="s">
        <v>291</v>
      </c>
    </row>
    <row r="105" spans="1:26" x14ac:dyDescent="0.2">
      <c r="A105" s="6" t="s">
        <v>292</v>
      </c>
      <c r="B105" s="6" t="s">
        <v>293</v>
      </c>
      <c r="C105" s="7">
        <v>213</v>
      </c>
      <c r="D105" s="12" t="s">
        <v>25</v>
      </c>
      <c r="E105" s="6" t="s">
        <v>26</v>
      </c>
      <c r="F105" s="13">
        <v>6</v>
      </c>
      <c r="G105" s="6">
        <v>1999</v>
      </c>
      <c r="H105" s="6" t="s">
        <v>294</v>
      </c>
      <c r="I105" s="6" t="s">
        <v>264</v>
      </c>
      <c r="J105" s="6" t="s">
        <v>260</v>
      </c>
      <c r="K105" s="6" t="s">
        <v>29</v>
      </c>
      <c r="L105" s="13"/>
      <c r="M105" s="13" t="s">
        <v>30</v>
      </c>
      <c r="N105" s="47"/>
      <c r="O105" s="13"/>
      <c r="P105" s="6"/>
      <c r="Q105" s="16"/>
      <c r="R105" s="16"/>
      <c r="S105" s="10">
        <v>36066</v>
      </c>
      <c r="T105" s="10">
        <v>36066</v>
      </c>
      <c r="U105" s="11" t="s">
        <v>295</v>
      </c>
    </row>
    <row r="106" spans="1:26" x14ac:dyDescent="0.2">
      <c r="A106" s="38" t="s">
        <v>296</v>
      </c>
      <c r="B106" s="38"/>
      <c r="C106" s="31">
        <v>15</v>
      </c>
      <c r="D106" s="39" t="s">
        <v>76</v>
      </c>
      <c r="E106" s="28" t="s">
        <v>77</v>
      </c>
      <c r="F106" s="28">
        <v>6</v>
      </c>
      <c r="G106" s="70">
        <v>2000</v>
      </c>
      <c r="H106" s="38" t="s">
        <v>297</v>
      </c>
      <c r="I106" s="28" t="s">
        <v>298</v>
      </c>
      <c r="J106" s="28" t="s">
        <v>260</v>
      </c>
      <c r="K106" s="28" t="s">
        <v>29</v>
      </c>
      <c r="L106" s="28"/>
      <c r="M106" s="28"/>
      <c r="N106" s="28"/>
      <c r="O106" s="28"/>
      <c r="P106" s="18" t="s">
        <v>213</v>
      </c>
      <c r="Q106" s="18"/>
      <c r="R106" s="18"/>
      <c r="S106" s="35">
        <v>36285</v>
      </c>
      <c r="T106" s="35">
        <v>36333</v>
      </c>
      <c r="U106" s="18" t="s">
        <v>299</v>
      </c>
    </row>
    <row r="107" spans="1:26" x14ac:dyDescent="0.2">
      <c r="A107" s="19" t="s">
        <v>300</v>
      </c>
      <c r="B107" s="19" t="s">
        <v>301</v>
      </c>
      <c r="C107" s="20">
        <v>15</v>
      </c>
      <c r="D107" s="21" t="s">
        <v>64</v>
      </c>
      <c r="E107" s="19" t="s">
        <v>26</v>
      </c>
      <c r="F107" s="22">
        <v>6</v>
      </c>
      <c r="G107" s="19">
        <v>1999</v>
      </c>
      <c r="H107" s="22" t="s">
        <v>302</v>
      </c>
      <c r="I107" s="19" t="s">
        <v>303</v>
      </c>
      <c r="J107" s="19" t="s">
        <v>260</v>
      </c>
      <c r="K107" s="19" t="s">
        <v>104</v>
      </c>
      <c r="L107" s="22">
        <v>13.5</v>
      </c>
      <c r="M107" s="19" t="s">
        <v>67</v>
      </c>
      <c r="N107" s="24"/>
      <c r="O107" s="22"/>
      <c r="P107" s="19"/>
      <c r="Q107" s="25"/>
      <c r="R107" s="19"/>
      <c r="S107" s="26"/>
      <c r="T107" s="26"/>
      <c r="U107" s="27"/>
      <c r="V107" s="46"/>
      <c r="W107" s="34"/>
      <c r="X107" s="34"/>
    </row>
    <row r="108" spans="1:26" x14ac:dyDescent="0.2">
      <c r="A108" s="6" t="s">
        <v>304</v>
      </c>
      <c r="B108" s="6" t="s">
        <v>305</v>
      </c>
      <c r="C108" s="7">
        <v>20</v>
      </c>
      <c r="D108" s="12" t="s">
        <v>25</v>
      </c>
      <c r="E108" s="6" t="s">
        <v>26</v>
      </c>
      <c r="F108" s="13">
        <v>6</v>
      </c>
      <c r="G108" s="6">
        <v>1999</v>
      </c>
      <c r="H108" s="6" t="s">
        <v>306</v>
      </c>
      <c r="I108" s="6" t="s">
        <v>307</v>
      </c>
      <c r="J108" s="6" t="s">
        <v>260</v>
      </c>
      <c r="K108" s="6" t="s">
        <v>55</v>
      </c>
      <c r="L108" s="13"/>
      <c r="M108" s="13" t="s">
        <v>39</v>
      </c>
      <c r="N108" s="47"/>
      <c r="O108" s="13"/>
      <c r="P108" s="6"/>
      <c r="Q108" s="16"/>
      <c r="R108" s="16"/>
      <c r="S108" s="10">
        <v>36256</v>
      </c>
      <c r="T108" s="10"/>
      <c r="U108" s="11" t="s">
        <v>308</v>
      </c>
    </row>
    <row r="109" spans="1:26" x14ac:dyDescent="0.2">
      <c r="A109" s="6" t="s">
        <v>309</v>
      </c>
      <c r="B109" s="6" t="s">
        <v>310</v>
      </c>
      <c r="C109" s="7">
        <v>83</v>
      </c>
      <c r="D109" s="12" t="s">
        <v>53</v>
      </c>
      <c r="E109" s="6" t="s">
        <v>26</v>
      </c>
      <c r="F109" s="13">
        <v>6</v>
      </c>
      <c r="G109" s="6">
        <v>2000</v>
      </c>
      <c r="H109" s="6" t="s">
        <v>311</v>
      </c>
      <c r="I109" s="6" t="s">
        <v>307</v>
      </c>
      <c r="J109" s="6" t="s">
        <v>260</v>
      </c>
      <c r="K109" s="6" t="s">
        <v>29</v>
      </c>
      <c r="L109" s="13">
        <v>31</v>
      </c>
      <c r="M109" s="13" t="s">
        <v>312</v>
      </c>
      <c r="N109" s="47"/>
      <c r="O109" s="13"/>
      <c r="P109" s="6"/>
      <c r="Q109" s="16"/>
      <c r="R109" s="16"/>
      <c r="S109" s="10"/>
      <c r="T109" s="10"/>
      <c r="U109" s="11" t="s">
        <v>313</v>
      </c>
      <c r="V109" s="46"/>
      <c r="W109" s="34"/>
      <c r="X109" s="34"/>
    </row>
    <row r="110" spans="1:26" x14ac:dyDescent="0.2">
      <c r="A110" s="6" t="s">
        <v>314</v>
      </c>
      <c r="B110" s="6" t="s">
        <v>315</v>
      </c>
      <c r="C110" s="7">
        <v>25</v>
      </c>
      <c r="D110" s="12" t="s">
        <v>25</v>
      </c>
      <c r="E110" s="6" t="s">
        <v>26</v>
      </c>
      <c r="F110" s="13">
        <v>6</v>
      </c>
      <c r="G110" s="6">
        <v>1999</v>
      </c>
      <c r="H110" s="6" t="s">
        <v>314</v>
      </c>
      <c r="I110" s="6" t="s">
        <v>307</v>
      </c>
      <c r="J110" s="6" t="s">
        <v>260</v>
      </c>
      <c r="K110" s="6" t="s">
        <v>55</v>
      </c>
      <c r="L110" s="13"/>
      <c r="M110" s="13" t="s">
        <v>312</v>
      </c>
      <c r="N110" s="47"/>
      <c r="O110" s="13"/>
      <c r="P110" s="16" t="s">
        <v>316</v>
      </c>
      <c r="Q110" s="16"/>
      <c r="R110" s="6" t="s">
        <v>317</v>
      </c>
      <c r="S110" s="10">
        <v>36241</v>
      </c>
      <c r="T110" s="10"/>
      <c r="U110" s="11"/>
    </row>
    <row r="111" spans="1:26" x14ac:dyDescent="0.2">
      <c r="A111" s="6" t="s">
        <v>318</v>
      </c>
      <c r="B111" s="6" t="s">
        <v>319</v>
      </c>
      <c r="C111" s="7">
        <v>300</v>
      </c>
      <c r="D111" s="12" t="s">
        <v>25</v>
      </c>
      <c r="E111" s="6" t="s">
        <v>26</v>
      </c>
      <c r="F111" s="13">
        <v>6</v>
      </c>
      <c r="G111" s="6">
        <v>2000</v>
      </c>
      <c r="H111" s="13" t="s">
        <v>320</v>
      </c>
      <c r="I111" s="6" t="s">
        <v>307</v>
      </c>
      <c r="J111" s="6" t="s">
        <v>260</v>
      </c>
      <c r="K111" s="6" t="s">
        <v>29</v>
      </c>
      <c r="L111" s="13">
        <v>100</v>
      </c>
      <c r="M111" s="6" t="s">
        <v>39</v>
      </c>
      <c r="N111" s="15"/>
      <c r="O111" s="13" t="s">
        <v>321</v>
      </c>
      <c r="P111" s="6"/>
      <c r="Q111" s="16" t="s">
        <v>322</v>
      </c>
      <c r="R111" s="6" t="s">
        <v>323</v>
      </c>
      <c r="S111" s="10">
        <v>36010</v>
      </c>
      <c r="T111" s="10">
        <v>36333</v>
      </c>
      <c r="U111" s="11" t="s">
        <v>324</v>
      </c>
    </row>
    <row r="112" spans="1:26" x14ac:dyDescent="0.2">
      <c r="A112" s="6" t="s">
        <v>325</v>
      </c>
      <c r="B112" s="6" t="s">
        <v>326</v>
      </c>
      <c r="C112" s="7">
        <v>112</v>
      </c>
      <c r="D112" s="12" t="s">
        <v>25</v>
      </c>
      <c r="E112" s="6" t="s">
        <v>26</v>
      </c>
      <c r="F112" s="13">
        <v>6</v>
      </c>
      <c r="G112" s="6">
        <v>1999</v>
      </c>
      <c r="H112" s="13" t="s">
        <v>327</v>
      </c>
      <c r="I112" s="6" t="s">
        <v>307</v>
      </c>
      <c r="J112" s="6" t="s">
        <v>260</v>
      </c>
      <c r="K112" s="6" t="s">
        <v>55</v>
      </c>
      <c r="L112" s="13"/>
      <c r="M112" s="6" t="s">
        <v>39</v>
      </c>
      <c r="N112" s="15"/>
      <c r="O112" s="13" t="s">
        <v>328</v>
      </c>
      <c r="P112" s="16" t="s">
        <v>316</v>
      </c>
      <c r="Q112" s="16"/>
      <c r="R112" s="6" t="s">
        <v>317</v>
      </c>
      <c r="S112" s="10">
        <v>36241</v>
      </c>
      <c r="T112" s="10"/>
      <c r="U112" s="11" t="s">
        <v>329</v>
      </c>
    </row>
    <row r="113" spans="1:256" x14ac:dyDescent="0.2">
      <c r="A113" s="6" t="s">
        <v>325</v>
      </c>
      <c r="B113" s="6" t="s">
        <v>330</v>
      </c>
      <c r="C113" s="7">
        <v>135</v>
      </c>
      <c r="D113" s="12" t="s">
        <v>25</v>
      </c>
      <c r="E113" s="6" t="s">
        <v>26</v>
      </c>
      <c r="F113" s="13">
        <v>6</v>
      </c>
      <c r="G113" s="6">
        <v>2000</v>
      </c>
      <c r="H113" s="13" t="s">
        <v>330</v>
      </c>
      <c r="I113" s="6" t="s">
        <v>307</v>
      </c>
      <c r="J113" s="6" t="s">
        <v>260</v>
      </c>
      <c r="K113" s="6" t="s">
        <v>29</v>
      </c>
      <c r="L113" s="13">
        <v>60</v>
      </c>
      <c r="M113" s="6" t="s">
        <v>39</v>
      </c>
      <c r="N113" s="15"/>
      <c r="O113" s="13" t="s">
        <v>328</v>
      </c>
      <c r="P113" s="16" t="s">
        <v>328</v>
      </c>
      <c r="Q113" s="16"/>
      <c r="R113" s="6"/>
      <c r="S113" s="10">
        <v>36161</v>
      </c>
      <c r="T113" s="10">
        <v>36229</v>
      </c>
      <c r="U113" s="11" t="s">
        <v>331</v>
      </c>
    </row>
    <row r="114" spans="1:256" x14ac:dyDescent="0.2">
      <c r="A114" s="48" t="s">
        <v>332</v>
      </c>
      <c r="B114" s="48" t="s">
        <v>333</v>
      </c>
      <c r="C114" s="49">
        <v>300</v>
      </c>
      <c r="D114" s="48" t="s">
        <v>25</v>
      </c>
      <c r="E114" s="48" t="s">
        <v>26</v>
      </c>
      <c r="F114" s="48"/>
      <c r="G114" s="48">
        <v>1999</v>
      </c>
      <c r="H114" s="48" t="s">
        <v>333</v>
      </c>
      <c r="I114" s="48" t="s">
        <v>264</v>
      </c>
      <c r="J114" s="48"/>
      <c r="K114" s="48" t="s">
        <v>104</v>
      </c>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8"/>
      <c r="CP114" s="48"/>
      <c r="CQ114" s="48"/>
      <c r="CR114" s="48"/>
      <c r="CS114" s="48"/>
      <c r="CT114" s="48"/>
      <c r="CU114" s="48"/>
      <c r="CV114" s="48"/>
      <c r="CW114" s="48"/>
      <c r="CX114" s="48"/>
      <c r="CY114" s="48"/>
      <c r="CZ114" s="48"/>
      <c r="DA114" s="48"/>
      <c r="DB114" s="48"/>
      <c r="DC114" s="48"/>
      <c r="DD114" s="48"/>
      <c r="DE114" s="48"/>
      <c r="DF114" s="48"/>
      <c r="DG114" s="48"/>
      <c r="DH114" s="48"/>
      <c r="DI114" s="48"/>
      <c r="DJ114" s="48"/>
      <c r="DK114" s="48"/>
      <c r="DL114" s="48"/>
      <c r="DM114" s="48"/>
      <c r="DN114" s="48"/>
      <c r="DO114" s="48"/>
      <c r="DP114" s="48"/>
      <c r="DQ114" s="48"/>
      <c r="DR114" s="48"/>
      <c r="DS114" s="48"/>
      <c r="DT114" s="48"/>
      <c r="DU114" s="48"/>
      <c r="DV114" s="48"/>
      <c r="DW114" s="48"/>
      <c r="DX114" s="48"/>
      <c r="DY114" s="48"/>
      <c r="DZ114" s="48"/>
      <c r="EA114" s="48"/>
      <c r="EB114" s="48"/>
      <c r="EC114" s="48"/>
      <c r="ED114" s="48"/>
      <c r="EE114" s="48"/>
      <c r="EF114" s="48"/>
      <c r="EG114" s="48"/>
      <c r="EH114" s="48"/>
      <c r="EI114" s="48"/>
      <c r="EJ114" s="48"/>
      <c r="EK114" s="48"/>
      <c r="EL114" s="48"/>
      <c r="EM114" s="48"/>
      <c r="EN114" s="48"/>
      <c r="EO114" s="48"/>
      <c r="EP114" s="48"/>
      <c r="EQ114" s="48"/>
      <c r="ER114" s="48"/>
      <c r="ES114" s="48"/>
      <c r="ET114" s="48"/>
      <c r="EU114" s="48"/>
      <c r="EV114" s="48"/>
      <c r="EW114" s="48"/>
      <c r="EX114" s="48"/>
      <c r="EY114" s="48"/>
      <c r="EZ114" s="48"/>
      <c r="FA114" s="48"/>
      <c r="FB114" s="48"/>
      <c r="FC114" s="48"/>
      <c r="FD114" s="48"/>
      <c r="FE114" s="48"/>
      <c r="FF114" s="48"/>
      <c r="FG114" s="48"/>
      <c r="FH114" s="48"/>
      <c r="FI114" s="48"/>
      <c r="FJ114" s="48"/>
      <c r="FK114" s="48"/>
      <c r="FL114" s="48"/>
      <c r="FM114" s="48"/>
      <c r="FN114" s="48"/>
      <c r="FO114" s="48"/>
      <c r="FP114" s="48"/>
      <c r="FQ114" s="48"/>
      <c r="FR114" s="48"/>
      <c r="FS114" s="48"/>
      <c r="FT114" s="48"/>
      <c r="FU114" s="48"/>
      <c r="FV114" s="48"/>
      <c r="FW114" s="48"/>
      <c r="FX114" s="48"/>
      <c r="FY114" s="48"/>
      <c r="FZ114" s="48"/>
      <c r="GA114" s="48"/>
      <c r="GB114" s="48"/>
      <c r="GC114" s="48"/>
      <c r="GD114" s="48"/>
      <c r="GE114" s="48"/>
      <c r="GF114" s="48"/>
      <c r="GG114" s="48"/>
      <c r="GH114" s="48"/>
      <c r="GI114" s="48"/>
      <c r="GJ114" s="48"/>
      <c r="GK114" s="48"/>
      <c r="GL114" s="48"/>
      <c r="GM114" s="48"/>
      <c r="GN114" s="48"/>
      <c r="GO114" s="48"/>
      <c r="GP114" s="48"/>
      <c r="GQ114" s="48"/>
      <c r="GR114" s="48"/>
      <c r="GS114" s="48"/>
      <c r="GT114" s="48"/>
      <c r="GU114" s="48"/>
      <c r="GV114" s="48"/>
      <c r="GW114" s="48"/>
      <c r="GX114" s="48"/>
      <c r="GY114" s="48"/>
      <c r="GZ114" s="48"/>
      <c r="HA114" s="48"/>
      <c r="HB114" s="48"/>
      <c r="HC114" s="48"/>
      <c r="HD114" s="48"/>
      <c r="HE114" s="48"/>
      <c r="HF114" s="48"/>
      <c r="HG114" s="48"/>
      <c r="HH114" s="48"/>
      <c r="HI114" s="48"/>
      <c r="HJ114" s="48"/>
      <c r="HK114" s="48"/>
      <c r="HL114" s="48"/>
      <c r="HM114" s="48"/>
      <c r="HN114" s="48"/>
      <c r="HO114" s="48"/>
      <c r="HP114" s="48"/>
      <c r="HQ114" s="48"/>
      <c r="HR114" s="48"/>
      <c r="HS114" s="48"/>
      <c r="HT114" s="48"/>
      <c r="HU114" s="48"/>
      <c r="HV114" s="48"/>
      <c r="HW114" s="48"/>
      <c r="HX114" s="48"/>
      <c r="HY114" s="48"/>
      <c r="HZ114" s="48"/>
      <c r="IA114" s="48"/>
      <c r="IB114" s="48"/>
      <c r="IC114" s="48"/>
      <c r="ID114" s="48"/>
      <c r="IE114" s="48"/>
      <c r="IF114" s="48"/>
      <c r="IG114" s="48"/>
      <c r="IH114" s="48"/>
      <c r="II114" s="48"/>
      <c r="IJ114" s="48"/>
      <c r="IK114" s="48"/>
      <c r="IL114" s="48"/>
      <c r="IM114" s="48"/>
      <c r="IN114" s="48"/>
      <c r="IO114" s="48"/>
      <c r="IP114" s="48"/>
      <c r="IQ114" s="48"/>
      <c r="IR114" s="48"/>
      <c r="IS114" s="48"/>
      <c r="IT114" s="48"/>
      <c r="IU114" s="48"/>
      <c r="IV114" s="48"/>
    </row>
    <row r="115" spans="1:256" x14ac:dyDescent="0.2">
      <c r="A115" s="48" t="s">
        <v>332</v>
      </c>
      <c r="B115" s="48" t="s">
        <v>333</v>
      </c>
      <c r="C115" s="49">
        <v>300</v>
      </c>
      <c r="D115" s="48" t="s">
        <v>25</v>
      </c>
      <c r="E115" s="48" t="s">
        <v>26</v>
      </c>
      <c r="F115" s="48"/>
      <c r="G115" s="48">
        <v>1999</v>
      </c>
      <c r="H115" s="48" t="s">
        <v>333</v>
      </c>
      <c r="I115" s="48" t="s">
        <v>264</v>
      </c>
      <c r="J115" s="48"/>
      <c r="K115" s="48" t="s">
        <v>104</v>
      </c>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8"/>
      <c r="CE115" s="48"/>
      <c r="CF115" s="48"/>
      <c r="CG115" s="48"/>
      <c r="CH115" s="48"/>
      <c r="CI115" s="48"/>
      <c r="CJ115" s="48"/>
      <c r="CK115" s="48"/>
      <c r="CL115" s="48"/>
      <c r="CM115" s="48"/>
      <c r="CN115" s="48"/>
      <c r="CO115" s="48"/>
      <c r="CP115" s="48"/>
      <c r="CQ115" s="48"/>
      <c r="CR115" s="48"/>
      <c r="CS115" s="48"/>
      <c r="CT115" s="48"/>
      <c r="CU115" s="48"/>
      <c r="CV115" s="48"/>
      <c r="CW115" s="48"/>
      <c r="CX115" s="48"/>
      <c r="CY115" s="48"/>
      <c r="CZ115" s="48"/>
      <c r="DA115" s="48"/>
      <c r="DB115" s="48"/>
      <c r="DC115" s="48"/>
      <c r="DD115" s="48"/>
      <c r="DE115" s="48"/>
      <c r="DF115" s="48"/>
      <c r="DG115" s="48"/>
      <c r="DH115" s="48"/>
      <c r="DI115" s="48"/>
      <c r="DJ115" s="48"/>
      <c r="DK115" s="48"/>
      <c r="DL115" s="48"/>
      <c r="DM115" s="48"/>
      <c r="DN115" s="48"/>
      <c r="DO115" s="48"/>
      <c r="DP115" s="48"/>
      <c r="DQ115" s="48"/>
      <c r="DR115" s="48"/>
      <c r="DS115" s="48"/>
      <c r="DT115" s="48"/>
      <c r="DU115" s="48"/>
      <c r="DV115" s="48"/>
      <c r="DW115" s="48"/>
      <c r="DX115" s="48"/>
      <c r="DY115" s="48"/>
      <c r="DZ115" s="48"/>
      <c r="EA115" s="48"/>
      <c r="EB115" s="48"/>
      <c r="EC115" s="48"/>
      <c r="ED115" s="48"/>
      <c r="EE115" s="48"/>
      <c r="EF115" s="48"/>
      <c r="EG115" s="48"/>
      <c r="EH115" s="48"/>
      <c r="EI115" s="48"/>
      <c r="EJ115" s="48"/>
      <c r="EK115" s="48"/>
      <c r="EL115" s="48"/>
      <c r="EM115" s="48"/>
      <c r="EN115" s="48"/>
      <c r="EO115" s="48"/>
      <c r="EP115" s="48"/>
      <c r="EQ115" s="48"/>
      <c r="ER115" s="48"/>
      <c r="ES115" s="48"/>
      <c r="ET115" s="48"/>
      <c r="EU115" s="48"/>
      <c r="EV115" s="48"/>
      <c r="EW115" s="48"/>
      <c r="EX115" s="48"/>
      <c r="EY115" s="48"/>
      <c r="EZ115" s="48"/>
      <c r="FA115" s="48"/>
      <c r="FB115" s="48"/>
      <c r="FC115" s="48"/>
      <c r="FD115" s="48"/>
      <c r="FE115" s="48"/>
      <c r="FF115" s="48"/>
      <c r="FG115" s="48"/>
      <c r="FH115" s="48"/>
      <c r="FI115" s="48"/>
      <c r="FJ115" s="48"/>
      <c r="FK115" s="48"/>
      <c r="FL115" s="48"/>
      <c r="FM115" s="48"/>
      <c r="FN115" s="48"/>
      <c r="FO115" s="48"/>
      <c r="FP115" s="48"/>
      <c r="FQ115" s="48"/>
      <c r="FR115" s="48"/>
      <c r="FS115" s="48"/>
      <c r="FT115" s="48"/>
      <c r="FU115" s="48"/>
      <c r="FV115" s="48"/>
      <c r="FW115" s="48"/>
      <c r="FX115" s="48"/>
      <c r="FY115" s="48"/>
      <c r="FZ115" s="48"/>
      <c r="GA115" s="48"/>
      <c r="GB115" s="48"/>
      <c r="GC115" s="48"/>
      <c r="GD115" s="48"/>
      <c r="GE115" s="48"/>
      <c r="GF115" s="48"/>
      <c r="GG115" s="48"/>
      <c r="GH115" s="48"/>
      <c r="GI115" s="48"/>
      <c r="GJ115" s="48"/>
      <c r="GK115" s="48"/>
      <c r="GL115" s="48"/>
      <c r="GM115" s="48"/>
      <c r="GN115" s="48"/>
      <c r="GO115" s="48"/>
      <c r="GP115" s="48"/>
      <c r="GQ115" s="48"/>
      <c r="GR115" s="48"/>
      <c r="GS115" s="48"/>
      <c r="GT115" s="48"/>
      <c r="GU115" s="48"/>
      <c r="GV115" s="48"/>
      <c r="GW115" s="48"/>
      <c r="GX115" s="48"/>
      <c r="GY115" s="48"/>
      <c r="GZ115" s="48"/>
      <c r="HA115" s="48"/>
      <c r="HB115" s="48"/>
      <c r="HC115" s="48"/>
      <c r="HD115" s="48"/>
      <c r="HE115" s="48"/>
      <c r="HF115" s="48"/>
      <c r="HG115" s="48"/>
      <c r="HH115" s="48"/>
      <c r="HI115" s="48"/>
      <c r="HJ115" s="48"/>
      <c r="HK115" s="48"/>
      <c r="HL115" s="48"/>
      <c r="HM115" s="48"/>
      <c r="HN115" s="48"/>
      <c r="HO115" s="48"/>
      <c r="HP115" s="48"/>
      <c r="HQ115" s="48"/>
      <c r="HR115" s="48"/>
      <c r="HS115" s="48"/>
      <c r="HT115" s="48"/>
      <c r="HU115" s="48"/>
      <c r="HV115" s="48"/>
      <c r="HW115" s="48"/>
      <c r="HX115" s="48"/>
      <c r="HY115" s="48"/>
      <c r="HZ115" s="48"/>
      <c r="IA115" s="48"/>
      <c r="IB115" s="48"/>
      <c r="IC115" s="48"/>
      <c r="ID115" s="48"/>
      <c r="IE115" s="48"/>
      <c r="IF115" s="48"/>
      <c r="IG115" s="48"/>
      <c r="IH115" s="48"/>
      <c r="II115" s="48"/>
      <c r="IJ115" s="48"/>
      <c r="IK115" s="48"/>
      <c r="IL115" s="48"/>
      <c r="IM115" s="48"/>
      <c r="IN115" s="48"/>
      <c r="IO115" s="48"/>
      <c r="IP115" s="48"/>
      <c r="IQ115" s="48"/>
      <c r="IR115" s="48"/>
      <c r="IS115" s="48"/>
      <c r="IT115" s="48"/>
      <c r="IU115" s="48"/>
      <c r="IV115" s="48"/>
    </row>
    <row r="116" spans="1:256" x14ac:dyDescent="0.2">
      <c r="A116" s="48" t="s">
        <v>278</v>
      </c>
      <c r="B116" s="48" t="s">
        <v>279</v>
      </c>
      <c r="C116" s="49">
        <v>250</v>
      </c>
      <c r="D116" s="48" t="s">
        <v>25</v>
      </c>
      <c r="E116" s="48" t="s">
        <v>26</v>
      </c>
      <c r="F116" s="48"/>
      <c r="G116" s="48">
        <v>1999</v>
      </c>
      <c r="H116" s="48" t="s">
        <v>280</v>
      </c>
      <c r="I116" s="48" t="s">
        <v>264</v>
      </c>
      <c r="J116" s="48"/>
      <c r="K116" s="48" t="s">
        <v>104</v>
      </c>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8"/>
      <c r="CP116" s="48"/>
      <c r="CQ116" s="48"/>
      <c r="CR116" s="48"/>
      <c r="CS116" s="48"/>
      <c r="CT116" s="48"/>
      <c r="CU116" s="48"/>
      <c r="CV116" s="48"/>
      <c r="CW116" s="48"/>
      <c r="CX116" s="48"/>
      <c r="CY116" s="48"/>
      <c r="CZ116" s="48"/>
      <c r="DA116" s="48"/>
      <c r="DB116" s="48"/>
      <c r="DC116" s="48"/>
      <c r="DD116" s="48"/>
      <c r="DE116" s="48"/>
      <c r="DF116" s="48"/>
      <c r="DG116" s="48"/>
      <c r="DH116" s="48"/>
      <c r="DI116" s="48"/>
      <c r="DJ116" s="48"/>
      <c r="DK116" s="48"/>
      <c r="DL116" s="48"/>
      <c r="DM116" s="48"/>
      <c r="DN116" s="48"/>
      <c r="DO116" s="48"/>
      <c r="DP116" s="48"/>
      <c r="DQ116" s="48"/>
      <c r="DR116" s="48"/>
      <c r="DS116" s="48"/>
      <c r="DT116" s="48"/>
      <c r="DU116" s="48"/>
      <c r="DV116" s="48"/>
      <c r="DW116" s="48"/>
      <c r="DX116" s="48"/>
      <c r="DY116" s="48"/>
      <c r="DZ116" s="48"/>
      <c r="EA116" s="48"/>
      <c r="EB116" s="48"/>
      <c r="EC116" s="48"/>
      <c r="ED116" s="48"/>
      <c r="EE116" s="48"/>
      <c r="EF116" s="48"/>
      <c r="EG116" s="48"/>
      <c r="EH116" s="48"/>
      <c r="EI116" s="48"/>
      <c r="EJ116" s="48"/>
      <c r="EK116" s="48"/>
      <c r="EL116" s="48"/>
      <c r="EM116" s="48"/>
      <c r="EN116" s="48"/>
      <c r="EO116" s="48"/>
      <c r="EP116" s="48"/>
      <c r="EQ116" s="48"/>
      <c r="ER116" s="48"/>
      <c r="ES116" s="48"/>
      <c r="ET116" s="48"/>
      <c r="EU116" s="48"/>
      <c r="EV116" s="48"/>
      <c r="EW116" s="48"/>
      <c r="EX116" s="48"/>
      <c r="EY116" s="48"/>
      <c r="EZ116" s="48"/>
      <c r="FA116" s="48"/>
      <c r="FB116" s="48"/>
      <c r="FC116" s="48"/>
      <c r="FD116" s="48"/>
      <c r="FE116" s="48"/>
      <c r="FF116" s="48"/>
      <c r="FG116" s="48"/>
      <c r="FH116" s="48"/>
      <c r="FI116" s="48"/>
      <c r="FJ116" s="48"/>
      <c r="FK116" s="48"/>
      <c r="FL116" s="48"/>
      <c r="FM116" s="48"/>
      <c r="FN116" s="48"/>
      <c r="FO116" s="48"/>
      <c r="FP116" s="48"/>
      <c r="FQ116" s="48"/>
      <c r="FR116" s="48"/>
      <c r="FS116" s="48"/>
      <c r="FT116" s="48"/>
      <c r="FU116" s="48"/>
      <c r="FV116" s="48"/>
      <c r="FW116" s="48"/>
      <c r="FX116" s="48"/>
      <c r="FY116" s="48"/>
      <c r="FZ116" s="48"/>
      <c r="GA116" s="48"/>
      <c r="GB116" s="48"/>
      <c r="GC116" s="48"/>
      <c r="GD116" s="48"/>
      <c r="GE116" s="48"/>
      <c r="GF116" s="48"/>
      <c r="GG116" s="48"/>
      <c r="GH116" s="48"/>
      <c r="GI116" s="48"/>
      <c r="GJ116" s="48"/>
      <c r="GK116" s="48"/>
      <c r="GL116" s="48"/>
      <c r="GM116" s="48"/>
      <c r="GN116" s="48"/>
      <c r="GO116" s="48"/>
      <c r="GP116" s="48"/>
      <c r="GQ116" s="48"/>
      <c r="GR116" s="48"/>
      <c r="GS116" s="48"/>
      <c r="GT116" s="48"/>
      <c r="GU116" s="48"/>
      <c r="GV116" s="48"/>
      <c r="GW116" s="48"/>
      <c r="GX116" s="48"/>
      <c r="GY116" s="48"/>
      <c r="GZ116" s="48"/>
      <c r="HA116" s="48"/>
      <c r="HB116" s="48"/>
      <c r="HC116" s="48"/>
      <c r="HD116" s="48"/>
      <c r="HE116" s="48"/>
      <c r="HF116" s="48"/>
      <c r="HG116" s="48"/>
      <c r="HH116" s="48"/>
      <c r="HI116" s="48"/>
      <c r="HJ116" s="48"/>
      <c r="HK116" s="48"/>
      <c r="HL116" s="48"/>
      <c r="HM116" s="48"/>
      <c r="HN116" s="48"/>
      <c r="HO116" s="48"/>
      <c r="HP116" s="48"/>
      <c r="HQ116" s="48"/>
      <c r="HR116" s="48"/>
      <c r="HS116" s="48"/>
      <c r="HT116" s="48"/>
      <c r="HU116" s="48"/>
      <c r="HV116" s="48"/>
      <c r="HW116" s="48"/>
      <c r="HX116" s="48"/>
      <c r="HY116" s="48"/>
      <c r="HZ116" s="48"/>
      <c r="IA116" s="48"/>
      <c r="IB116" s="48"/>
      <c r="IC116" s="48"/>
      <c r="ID116" s="48"/>
      <c r="IE116" s="48"/>
      <c r="IF116" s="48"/>
      <c r="IG116" s="48"/>
      <c r="IH116" s="48"/>
      <c r="II116" s="48"/>
      <c r="IJ116" s="48"/>
      <c r="IK116" s="48"/>
      <c r="IL116" s="48"/>
      <c r="IM116" s="48"/>
      <c r="IN116" s="48"/>
      <c r="IO116" s="48"/>
      <c r="IP116" s="48"/>
      <c r="IQ116" s="48"/>
      <c r="IR116" s="48"/>
      <c r="IS116" s="48"/>
      <c r="IT116" s="48"/>
      <c r="IU116" s="48"/>
      <c r="IV116" s="48"/>
    </row>
    <row r="117" spans="1:256" x14ac:dyDescent="0.2">
      <c r="A117" s="48" t="s">
        <v>334</v>
      </c>
      <c r="B117" s="48" t="s">
        <v>335</v>
      </c>
      <c r="C117" s="49">
        <v>235</v>
      </c>
      <c r="D117" s="48" t="s">
        <v>25</v>
      </c>
      <c r="E117" s="48" t="s">
        <v>254</v>
      </c>
      <c r="F117" s="48"/>
      <c r="G117" s="48">
        <v>1999</v>
      </c>
      <c r="H117" s="48" t="s">
        <v>335</v>
      </c>
      <c r="I117" s="48" t="s">
        <v>264</v>
      </c>
      <c r="J117" s="48"/>
      <c r="K117" s="48" t="s">
        <v>104</v>
      </c>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c r="IP117" s="48"/>
      <c r="IQ117" s="48"/>
      <c r="IR117" s="48"/>
      <c r="IS117" s="48"/>
      <c r="IT117" s="48"/>
      <c r="IU117" s="48"/>
      <c r="IV117" s="48"/>
    </row>
    <row r="118" spans="1:256" x14ac:dyDescent="0.2">
      <c r="A118" s="48" t="s">
        <v>334</v>
      </c>
      <c r="B118" s="48" t="s">
        <v>336</v>
      </c>
      <c r="C118" s="49">
        <v>176</v>
      </c>
      <c r="D118" s="48" t="s">
        <v>25</v>
      </c>
      <c r="E118" s="48" t="s">
        <v>26</v>
      </c>
      <c r="F118" s="48"/>
      <c r="G118" s="48">
        <v>1999</v>
      </c>
      <c r="H118" s="48" t="s">
        <v>336</v>
      </c>
      <c r="I118" s="48" t="s">
        <v>264</v>
      </c>
      <c r="J118" s="48"/>
      <c r="K118" s="48" t="s">
        <v>104</v>
      </c>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c r="IP118" s="48"/>
      <c r="IQ118" s="48"/>
      <c r="IR118" s="48"/>
      <c r="IS118" s="48"/>
      <c r="IT118" s="48"/>
      <c r="IU118" s="48"/>
      <c r="IV118" s="48"/>
    </row>
    <row r="119" spans="1:256" x14ac:dyDescent="0.2">
      <c r="A119" s="48" t="s">
        <v>337</v>
      </c>
      <c r="B119" s="48" t="s">
        <v>338</v>
      </c>
      <c r="C119" s="49">
        <v>100</v>
      </c>
      <c r="D119" s="48" t="s">
        <v>53</v>
      </c>
      <c r="E119" s="48" t="s">
        <v>26</v>
      </c>
      <c r="F119" s="48"/>
      <c r="G119" s="48">
        <v>1999</v>
      </c>
      <c r="H119" s="48" t="s">
        <v>339</v>
      </c>
      <c r="I119" s="48" t="s">
        <v>303</v>
      </c>
      <c r="J119" s="48"/>
      <c r="K119" s="48" t="s">
        <v>104</v>
      </c>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c r="IP119" s="48"/>
      <c r="IQ119" s="48"/>
      <c r="IR119" s="48"/>
      <c r="IS119" s="48"/>
      <c r="IT119" s="48"/>
      <c r="IU119" s="48"/>
      <c r="IV119" s="48"/>
    </row>
    <row r="120" spans="1:256" x14ac:dyDescent="0.2">
      <c r="A120" s="48" t="s">
        <v>337</v>
      </c>
      <c r="B120" s="48" t="s">
        <v>338</v>
      </c>
      <c r="C120" s="49">
        <v>100</v>
      </c>
      <c r="D120" s="48" t="s">
        <v>53</v>
      </c>
      <c r="E120" s="48" t="s">
        <v>26</v>
      </c>
      <c r="F120" s="48"/>
      <c r="G120" s="48">
        <v>1999</v>
      </c>
      <c r="H120" s="48" t="s">
        <v>339</v>
      </c>
      <c r="I120" s="48" t="s">
        <v>303</v>
      </c>
      <c r="J120" s="48"/>
      <c r="K120" s="48" t="s">
        <v>104</v>
      </c>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c r="IP120" s="48"/>
      <c r="IQ120" s="48"/>
      <c r="IR120" s="48"/>
      <c r="IS120" s="48"/>
      <c r="IT120" s="48"/>
      <c r="IU120" s="48"/>
      <c r="IV120" s="48"/>
    </row>
    <row r="121" spans="1:256" x14ac:dyDescent="0.2">
      <c r="A121" s="48" t="s">
        <v>300</v>
      </c>
      <c r="B121" s="48" t="s">
        <v>301</v>
      </c>
      <c r="C121" s="49">
        <v>15</v>
      </c>
      <c r="D121" s="48" t="s">
        <v>64</v>
      </c>
      <c r="E121" s="48" t="s">
        <v>26</v>
      </c>
      <c r="F121" s="48"/>
      <c r="G121" s="48">
        <v>1999</v>
      </c>
      <c r="H121" s="48" t="s">
        <v>302</v>
      </c>
      <c r="I121" s="48" t="s">
        <v>303</v>
      </c>
      <c r="J121" s="48"/>
      <c r="K121" s="48" t="s">
        <v>104</v>
      </c>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c r="IP121" s="48"/>
      <c r="IQ121" s="48"/>
      <c r="IR121" s="48"/>
      <c r="IS121" s="48"/>
      <c r="IT121" s="48"/>
      <c r="IU121" s="48"/>
      <c r="IV121" s="48"/>
    </row>
    <row r="122" spans="1:256" x14ac:dyDescent="0.2">
      <c r="A122" s="48" t="s">
        <v>340</v>
      </c>
      <c r="B122" s="48" t="s">
        <v>341</v>
      </c>
      <c r="C122" s="49">
        <v>11</v>
      </c>
      <c r="D122" s="48" t="s">
        <v>161</v>
      </c>
      <c r="E122" s="48" t="s">
        <v>162</v>
      </c>
      <c r="F122" s="48"/>
      <c r="G122" s="48">
        <v>1999</v>
      </c>
      <c r="H122" s="48" t="s">
        <v>342</v>
      </c>
      <c r="I122" s="48" t="s">
        <v>307</v>
      </c>
      <c r="J122" s="48"/>
      <c r="K122" s="48" t="s">
        <v>104</v>
      </c>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c r="IP122" s="48"/>
      <c r="IQ122" s="48"/>
      <c r="IR122" s="48"/>
      <c r="IS122" s="48"/>
      <c r="IT122" s="48"/>
      <c r="IU122" s="48"/>
      <c r="IV122" s="48"/>
    </row>
    <row r="123" spans="1:256" x14ac:dyDescent="0.2">
      <c r="A123" s="48" t="s">
        <v>343</v>
      </c>
      <c r="B123" s="48" t="s">
        <v>344</v>
      </c>
      <c r="C123" s="49">
        <v>178</v>
      </c>
      <c r="D123" s="48" t="s">
        <v>25</v>
      </c>
      <c r="E123" s="48" t="s">
        <v>26</v>
      </c>
      <c r="F123" s="48"/>
      <c r="G123" s="48">
        <v>1999</v>
      </c>
      <c r="H123" s="48" t="s">
        <v>345</v>
      </c>
      <c r="I123" s="48" t="s">
        <v>307</v>
      </c>
      <c r="J123" s="48"/>
      <c r="K123" s="48" t="s">
        <v>104</v>
      </c>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8"/>
      <c r="CP123" s="48"/>
      <c r="CQ123" s="48"/>
      <c r="CR123" s="48"/>
      <c r="CS123" s="48"/>
      <c r="CT123" s="48"/>
      <c r="CU123" s="48"/>
      <c r="CV123" s="48"/>
      <c r="CW123" s="48"/>
      <c r="CX123" s="48"/>
      <c r="CY123" s="48"/>
      <c r="CZ123" s="48"/>
      <c r="DA123" s="48"/>
      <c r="DB123" s="48"/>
      <c r="DC123" s="48"/>
      <c r="DD123" s="48"/>
      <c r="DE123" s="48"/>
      <c r="DF123" s="48"/>
      <c r="DG123" s="48"/>
      <c r="DH123" s="48"/>
      <c r="DI123" s="48"/>
      <c r="DJ123" s="48"/>
      <c r="DK123" s="48"/>
      <c r="DL123" s="48"/>
      <c r="DM123" s="48"/>
      <c r="DN123" s="48"/>
      <c r="DO123" s="48"/>
      <c r="DP123" s="48"/>
      <c r="DQ123" s="48"/>
      <c r="DR123" s="48"/>
      <c r="DS123" s="48"/>
      <c r="DT123" s="48"/>
      <c r="DU123" s="48"/>
      <c r="DV123" s="48"/>
      <c r="DW123" s="48"/>
      <c r="DX123" s="48"/>
      <c r="DY123" s="48"/>
      <c r="DZ123" s="48"/>
      <c r="EA123" s="48"/>
      <c r="EB123" s="48"/>
      <c r="EC123" s="48"/>
      <c r="ED123" s="48"/>
      <c r="EE123" s="48"/>
      <c r="EF123" s="48"/>
      <c r="EG123" s="48"/>
      <c r="EH123" s="48"/>
      <c r="EI123" s="48"/>
      <c r="EJ123" s="48"/>
      <c r="EK123" s="48"/>
      <c r="EL123" s="48"/>
      <c r="EM123" s="48"/>
      <c r="EN123" s="48"/>
      <c r="EO123" s="48"/>
      <c r="EP123" s="48"/>
      <c r="EQ123" s="48"/>
      <c r="ER123" s="48"/>
      <c r="ES123" s="48"/>
      <c r="ET123" s="48"/>
      <c r="EU123" s="48"/>
      <c r="EV123" s="48"/>
      <c r="EW123" s="48"/>
      <c r="EX123" s="48"/>
      <c r="EY123" s="48"/>
      <c r="EZ123" s="48"/>
      <c r="FA123" s="48"/>
      <c r="FB123" s="48"/>
      <c r="FC123" s="48"/>
      <c r="FD123" s="48"/>
      <c r="FE123" s="48"/>
      <c r="FF123" s="48"/>
      <c r="FG123" s="48"/>
      <c r="FH123" s="48"/>
      <c r="FI123" s="48"/>
      <c r="FJ123" s="48"/>
      <c r="FK123" s="48"/>
      <c r="FL123" s="48"/>
      <c r="FM123" s="48"/>
      <c r="FN123" s="48"/>
      <c r="FO123" s="48"/>
      <c r="FP123" s="48"/>
      <c r="FQ123" s="48"/>
      <c r="FR123" s="48"/>
      <c r="FS123" s="48"/>
      <c r="FT123" s="48"/>
      <c r="FU123" s="48"/>
      <c r="FV123" s="48"/>
      <c r="FW123" s="48"/>
      <c r="FX123" s="48"/>
      <c r="FY123" s="48"/>
      <c r="FZ123" s="48"/>
      <c r="GA123" s="48"/>
      <c r="GB123" s="48"/>
      <c r="GC123" s="48"/>
      <c r="GD123" s="48"/>
      <c r="GE123" s="48"/>
      <c r="GF123" s="48"/>
      <c r="GG123" s="48"/>
      <c r="GH123" s="48"/>
      <c r="GI123" s="48"/>
      <c r="GJ123" s="48"/>
      <c r="GK123" s="48"/>
      <c r="GL123" s="48"/>
      <c r="GM123" s="48"/>
      <c r="GN123" s="48"/>
      <c r="GO123" s="48"/>
      <c r="GP123" s="48"/>
      <c r="GQ123" s="48"/>
      <c r="GR123" s="48"/>
      <c r="GS123" s="48"/>
      <c r="GT123" s="48"/>
      <c r="GU123" s="48"/>
      <c r="GV123" s="48"/>
      <c r="GW123" s="48"/>
      <c r="GX123" s="48"/>
      <c r="GY123" s="48"/>
      <c r="GZ123" s="48"/>
      <c r="HA123" s="48"/>
      <c r="HB123" s="48"/>
      <c r="HC123" s="48"/>
      <c r="HD123" s="48"/>
      <c r="HE123" s="48"/>
      <c r="HF123" s="48"/>
      <c r="HG123" s="48"/>
      <c r="HH123" s="48"/>
      <c r="HI123" s="48"/>
      <c r="HJ123" s="48"/>
      <c r="HK123" s="48"/>
      <c r="HL123" s="48"/>
      <c r="HM123" s="48"/>
      <c r="HN123" s="48"/>
      <c r="HO123" s="48"/>
      <c r="HP123" s="48"/>
      <c r="HQ123" s="48"/>
      <c r="HR123" s="48"/>
      <c r="HS123" s="48"/>
      <c r="HT123" s="48"/>
      <c r="HU123" s="48"/>
      <c r="HV123" s="48"/>
      <c r="HW123" s="48"/>
      <c r="HX123" s="48"/>
      <c r="HY123" s="48"/>
      <c r="HZ123" s="48"/>
      <c r="IA123" s="48"/>
      <c r="IB123" s="48"/>
      <c r="IC123" s="48"/>
      <c r="ID123" s="48"/>
      <c r="IE123" s="48"/>
      <c r="IF123" s="48"/>
      <c r="IG123" s="48"/>
      <c r="IH123" s="48"/>
      <c r="II123" s="48"/>
      <c r="IJ123" s="48"/>
      <c r="IK123" s="48"/>
      <c r="IL123" s="48"/>
      <c r="IM123" s="48"/>
      <c r="IN123" s="48"/>
      <c r="IO123" s="48"/>
      <c r="IP123" s="48"/>
      <c r="IQ123" s="48"/>
      <c r="IR123" s="48"/>
      <c r="IS123" s="48"/>
      <c r="IT123" s="48"/>
      <c r="IU123" s="48"/>
      <c r="IV123" s="48"/>
    </row>
    <row r="124" spans="1:256" x14ac:dyDescent="0.2">
      <c r="A124" s="71"/>
      <c r="B124" s="71"/>
      <c r="C124" s="72"/>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c r="AH124" s="71"/>
      <c r="AI124" s="71"/>
      <c r="AJ124" s="71"/>
      <c r="AK124" s="71"/>
      <c r="AL124" s="71"/>
      <c r="AM124" s="71"/>
      <c r="AN124" s="71"/>
      <c r="AO124" s="71"/>
      <c r="AP124" s="71"/>
      <c r="AQ124" s="71"/>
      <c r="AR124" s="71"/>
      <c r="AS124" s="71"/>
      <c r="AT124" s="71"/>
      <c r="AU124" s="71"/>
      <c r="AV124" s="71"/>
      <c r="AW124" s="71"/>
      <c r="AX124" s="71"/>
      <c r="AY124" s="71"/>
      <c r="AZ124" s="71"/>
      <c r="BA124" s="71"/>
      <c r="BB124" s="71"/>
      <c r="BC124" s="71"/>
      <c r="BD124" s="71"/>
      <c r="BE124" s="71"/>
      <c r="BF124" s="71"/>
      <c r="BG124" s="71"/>
      <c r="BH124" s="71"/>
      <c r="BI124" s="71"/>
      <c r="BJ124" s="71"/>
      <c r="BK124" s="71"/>
      <c r="BL124" s="71"/>
      <c r="BM124" s="71"/>
      <c r="BN124" s="71"/>
      <c r="BO124" s="71"/>
      <c r="BP124" s="71"/>
      <c r="BQ124" s="71"/>
      <c r="BR124" s="71"/>
      <c r="BS124" s="71"/>
      <c r="BT124" s="71"/>
      <c r="BU124" s="71"/>
      <c r="BV124" s="71"/>
      <c r="BW124" s="71"/>
      <c r="BX124" s="71"/>
      <c r="BY124" s="71"/>
      <c r="BZ124" s="71"/>
      <c r="CA124" s="71"/>
      <c r="CB124" s="71"/>
      <c r="CC124" s="71"/>
      <c r="CD124" s="71"/>
      <c r="CE124" s="71"/>
      <c r="CF124" s="71"/>
      <c r="CG124" s="71"/>
      <c r="CH124" s="71"/>
      <c r="CI124" s="71"/>
      <c r="CJ124" s="71"/>
      <c r="CK124" s="71"/>
      <c r="CL124" s="71"/>
      <c r="CM124" s="71"/>
      <c r="CN124" s="71"/>
      <c r="CO124" s="71"/>
      <c r="CP124" s="71"/>
      <c r="CQ124" s="71"/>
      <c r="CR124" s="71"/>
      <c r="CS124" s="71"/>
      <c r="CT124" s="71"/>
      <c r="CU124" s="71"/>
      <c r="CV124" s="71"/>
      <c r="CW124" s="71"/>
      <c r="CX124" s="71"/>
      <c r="CY124" s="71"/>
      <c r="CZ124" s="71"/>
      <c r="DA124" s="71"/>
      <c r="DB124" s="71"/>
      <c r="DC124" s="71"/>
      <c r="DD124" s="71"/>
      <c r="DE124" s="71"/>
      <c r="DF124" s="71"/>
      <c r="DG124" s="71"/>
      <c r="DH124" s="71"/>
      <c r="DI124" s="71"/>
      <c r="DJ124" s="71"/>
      <c r="DK124" s="71"/>
      <c r="DL124" s="71"/>
      <c r="DM124" s="71"/>
      <c r="DN124" s="71"/>
      <c r="DO124" s="71"/>
      <c r="DP124" s="71"/>
      <c r="DQ124" s="71"/>
      <c r="DR124" s="71"/>
      <c r="DS124" s="71"/>
      <c r="DT124" s="71"/>
      <c r="DU124" s="71"/>
      <c r="DV124" s="71"/>
      <c r="DW124" s="71"/>
      <c r="DX124" s="71"/>
      <c r="DY124" s="71"/>
      <c r="DZ124" s="71"/>
      <c r="EA124" s="71"/>
      <c r="EB124" s="71"/>
      <c r="EC124" s="71"/>
      <c r="ED124" s="71"/>
      <c r="EE124" s="71"/>
      <c r="EF124" s="71"/>
      <c r="EG124" s="71"/>
      <c r="EH124" s="71"/>
      <c r="EI124" s="71"/>
      <c r="EJ124" s="71"/>
      <c r="EK124" s="71"/>
      <c r="EL124" s="71"/>
      <c r="EM124" s="71"/>
      <c r="EN124" s="71"/>
      <c r="EO124" s="71"/>
      <c r="EP124" s="71"/>
      <c r="EQ124" s="71"/>
      <c r="ER124" s="71"/>
      <c r="ES124" s="71"/>
      <c r="ET124" s="71"/>
      <c r="EU124" s="71"/>
      <c r="EV124" s="71"/>
      <c r="EW124" s="71"/>
      <c r="EX124" s="71"/>
      <c r="EY124" s="71"/>
      <c r="EZ124" s="71"/>
      <c r="FA124" s="71"/>
      <c r="FB124" s="71"/>
      <c r="FC124" s="71"/>
      <c r="FD124" s="71"/>
      <c r="FE124" s="71"/>
      <c r="FF124" s="71"/>
      <c r="FG124" s="71"/>
      <c r="FH124" s="71"/>
      <c r="FI124" s="71"/>
      <c r="FJ124" s="71"/>
      <c r="FK124" s="71"/>
      <c r="FL124" s="71"/>
      <c r="FM124" s="71"/>
      <c r="FN124" s="71"/>
      <c r="FO124" s="71"/>
      <c r="FP124" s="71"/>
      <c r="FQ124" s="71"/>
      <c r="FR124" s="71"/>
      <c r="FS124" s="71"/>
      <c r="FT124" s="71"/>
      <c r="FU124" s="71"/>
      <c r="FV124" s="71"/>
      <c r="FW124" s="71"/>
      <c r="FX124" s="71"/>
      <c r="FY124" s="71"/>
      <c r="FZ124" s="71"/>
      <c r="GA124" s="71"/>
      <c r="GB124" s="71"/>
      <c r="GC124" s="71"/>
      <c r="GD124" s="71"/>
      <c r="GE124" s="71"/>
      <c r="GF124" s="71"/>
      <c r="GG124" s="71"/>
      <c r="GH124" s="71"/>
      <c r="GI124" s="71"/>
      <c r="GJ124" s="71"/>
      <c r="GK124" s="71"/>
      <c r="GL124" s="71"/>
      <c r="GM124" s="71"/>
      <c r="GN124" s="71"/>
      <c r="GO124" s="71"/>
      <c r="GP124" s="71"/>
      <c r="GQ124" s="71"/>
      <c r="GR124" s="71"/>
      <c r="GS124" s="71"/>
      <c r="GT124" s="71"/>
      <c r="GU124" s="71"/>
      <c r="GV124" s="71"/>
      <c r="GW124" s="71"/>
      <c r="GX124" s="71"/>
      <c r="GY124" s="71"/>
      <c r="GZ124" s="71"/>
      <c r="HA124" s="71"/>
      <c r="HB124" s="71"/>
      <c r="HC124" s="71"/>
      <c r="HD124" s="71"/>
      <c r="HE124" s="71"/>
      <c r="HF124" s="71"/>
      <c r="HG124" s="71"/>
      <c r="HH124" s="71"/>
      <c r="HI124" s="71"/>
      <c r="HJ124" s="71"/>
      <c r="HK124" s="71"/>
      <c r="HL124" s="71"/>
      <c r="HM124" s="71"/>
      <c r="HN124" s="71"/>
      <c r="HO124" s="71"/>
      <c r="HP124" s="71"/>
      <c r="HQ124" s="71"/>
      <c r="HR124" s="71"/>
      <c r="HS124" s="71"/>
      <c r="HT124" s="71"/>
      <c r="HU124" s="71"/>
      <c r="HV124" s="71"/>
      <c r="HW124" s="71"/>
      <c r="HX124" s="71"/>
      <c r="HY124" s="71"/>
      <c r="HZ124" s="71"/>
      <c r="IA124" s="71"/>
      <c r="IB124" s="71"/>
      <c r="IC124" s="71"/>
      <c r="ID124" s="71"/>
      <c r="IE124" s="71"/>
      <c r="IF124" s="71"/>
      <c r="IG124" s="71"/>
      <c r="IH124" s="71"/>
      <c r="II124" s="71"/>
      <c r="IJ124" s="71"/>
      <c r="IK124" s="71"/>
      <c r="IL124" s="71"/>
      <c r="IM124" s="71"/>
      <c r="IN124" s="71"/>
      <c r="IO124" s="71"/>
      <c r="IP124" s="71"/>
      <c r="IQ124" s="71"/>
      <c r="IR124" s="71"/>
      <c r="IS124" s="71"/>
      <c r="IT124" s="71"/>
      <c r="IU124" s="71"/>
      <c r="IV124" s="71"/>
    </row>
    <row r="125" spans="1:256" x14ac:dyDescent="0.2">
      <c r="C125" s="73">
        <f>SUM(C97:C123)</f>
        <v>4416</v>
      </c>
    </row>
    <row r="126" spans="1:256" x14ac:dyDescent="0.2">
      <c r="A126" s="1" t="s">
        <v>346</v>
      </c>
    </row>
    <row r="127" spans="1:256" x14ac:dyDescent="0.2">
      <c r="A127" s="1" t="s">
        <v>1</v>
      </c>
    </row>
    <row r="128" spans="1:256" x14ac:dyDescent="0.2">
      <c r="A128" s="1"/>
    </row>
    <row r="129" spans="1:24" x14ac:dyDescent="0.2">
      <c r="A129" s="2" t="s">
        <v>2</v>
      </c>
      <c r="B129" s="2" t="s">
        <v>3</v>
      </c>
      <c r="C129" s="3" t="s">
        <v>4</v>
      </c>
      <c r="D129" s="4" t="s">
        <v>5</v>
      </c>
      <c r="E129" s="2" t="s">
        <v>6</v>
      </c>
      <c r="F129" s="2" t="s">
        <v>7</v>
      </c>
      <c r="G129" s="2" t="s">
        <v>8</v>
      </c>
      <c r="H129" s="2" t="s">
        <v>9</v>
      </c>
      <c r="I129" s="2" t="s">
        <v>10</v>
      </c>
      <c r="J129" s="2" t="s">
        <v>11</v>
      </c>
      <c r="K129" s="2" t="s">
        <v>12</v>
      </c>
      <c r="L129" s="2" t="s">
        <v>13</v>
      </c>
      <c r="M129" s="2" t="s">
        <v>14</v>
      </c>
      <c r="N129" s="2" t="s">
        <v>15</v>
      </c>
      <c r="O129" s="2" t="s">
        <v>16</v>
      </c>
      <c r="P129" s="2" t="s">
        <v>17</v>
      </c>
      <c r="Q129" s="2" t="s">
        <v>18</v>
      </c>
      <c r="R129" s="2" t="s">
        <v>19</v>
      </c>
      <c r="S129" s="5" t="s">
        <v>20</v>
      </c>
      <c r="T129" s="5" t="s">
        <v>21</v>
      </c>
      <c r="U129" s="2" t="s">
        <v>22</v>
      </c>
    </row>
    <row r="130" spans="1:24" ht="25.5" x14ac:dyDescent="0.2">
      <c r="A130" s="38" t="s">
        <v>347</v>
      </c>
      <c r="B130" s="38"/>
      <c r="C130" s="31">
        <v>42</v>
      </c>
      <c r="D130" s="12" t="s">
        <v>161</v>
      </c>
      <c r="E130" s="6" t="s">
        <v>162</v>
      </c>
      <c r="F130" s="28">
        <v>8</v>
      </c>
      <c r="G130" s="28">
        <v>1999</v>
      </c>
      <c r="H130" s="38" t="s">
        <v>348</v>
      </c>
      <c r="I130" s="28" t="s">
        <v>349</v>
      </c>
      <c r="J130" s="28" t="s">
        <v>346</v>
      </c>
      <c r="K130" s="28" t="s">
        <v>29</v>
      </c>
      <c r="L130" s="28"/>
      <c r="M130" s="28"/>
      <c r="N130" s="28"/>
      <c r="O130" s="28"/>
      <c r="P130" s="18"/>
      <c r="Q130" s="18"/>
      <c r="R130" s="18"/>
      <c r="S130" s="35"/>
      <c r="T130" s="35"/>
      <c r="U130" s="18"/>
      <c r="V130" s="46"/>
      <c r="W130" s="34"/>
      <c r="X130" s="34"/>
    </row>
    <row r="131" spans="1:24" x14ac:dyDescent="0.2">
      <c r="A131" s="38" t="s">
        <v>350</v>
      </c>
      <c r="B131" s="38"/>
      <c r="C131" s="31">
        <v>293</v>
      </c>
      <c r="D131" s="12" t="s">
        <v>161</v>
      </c>
      <c r="E131" s="6" t="s">
        <v>162</v>
      </c>
      <c r="F131" s="28">
        <v>6</v>
      </c>
      <c r="G131" s="33">
        <v>1999</v>
      </c>
      <c r="H131" s="38" t="s">
        <v>351</v>
      </c>
      <c r="I131" s="28" t="s">
        <v>298</v>
      </c>
      <c r="J131" s="28" t="s">
        <v>346</v>
      </c>
      <c r="K131" s="28" t="s">
        <v>55</v>
      </c>
      <c r="L131" s="28"/>
      <c r="M131" s="28"/>
      <c r="N131" s="28"/>
      <c r="O131" s="28"/>
      <c r="P131" s="18"/>
      <c r="Q131" s="18"/>
      <c r="R131" s="18"/>
      <c r="S131" s="35"/>
      <c r="T131" s="35"/>
      <c r="U131" s="18" t="s">
        <v>352</v>
      </c>
      <c r="V131" s="46"/>
      <c r="W131" s="34"/>
      <c r="X131" s="34"/>
    </row>
    <row r="132" spans="1:24" x14ac:dyDescent="0.2">
      <c r="A132" s="6" t="s">
        <v>353</v>
      </c>
      <c r="B132" s="6" t="s">
        <v>354</v>
      </c>
      <c r="C132" s="7">
        <v>103.5</v>
      </c>
      <c r="D132" s="12" t="s">
        <v>161</v>
      </c>
      <c r="E132" s="6" t="s">
        <v>162</v>
      </c>
      <c r="F132" s="13">
        <v>5</v>
      </c>
      <c r="G132" s="6">
        <v>1999</v>
      </c>
      <c r="H132" s="6" t="s">
        <v>354</v>
      </c>
      <c r="I132" s="6" t="s">
        <v>298</v>
      </c>
      <c r="J132" s="6" t="s">
        <v>346</v>
      </c>
      <c r="K132" s="6" t="s">
        <v>55</v>
      </c>
      <c r="L132" s="13"/>
      <c r="M132" s="13"/>
      <c r="N132" s="47"/>
      <c r="O132" s="13"/>
      <c r="P132" s="6" t="s">
        <v>277</v>
      </c>
      <c r="Q132" s="16"/>
      <c r="R132" s="16"/>
      <c r="S132" s="17"/>
      <c r="T132" s="17"/>
      <c r="U132" s="11"/>
    </row>
    <row r="133" spans="1:24" x14ac:dyDescent="0.2">
      <c r="A133" s="19" t="s">
        <v>355</v>
      </c>
      <c r="B133" s="19" t="s">
        <v>356</v>
      </c>
      <c r="C133" s="20">
        <v>100</v>
      </c>
      <c r="D133" s="21" t="s">
        <v>25</v>
      </c>
      <c r="E133" s="19" t="s">
        <v>26</v>
      </c>
      <c r="F133" s="19">
        <v>5</v>
      </c>
      <c r="G133" s="19">
        <v>2000</v>
      </c>
      <c r="H133" s="19" t="s">
        <v>357</v>
      </c>
      <c r="I133" s="19" t="s">
        <v>358</v>
      </c>
      <c r="J133" s="19" t="s">
        <v>346</v>
      </c>
      <c r="K133" s="19" t="s">
        <v>29</v>
      </c>
      <c r="L133" s="22"/>
      <c r="M133" s="19" t="s">
        <v>39</v>
      </c>
      <c r="N133" s="24"/>
      <c r="O133" s="22"/>
      <c r="P133" s="19"/>
      <c r="Q133" s="19"/>
      <c r="R133" s="25"/>
      <c r="S133" s="65"/>
      <c r="T133" s="65"/>
      <c r="U133" s="27"/>
      <c r="V133" s="46"/>
      <c r="W133" s="34"/>
      <c r="X133" s="34"/>
    </row>
    <row r="134" spans="1:24" x14ac:dyDescent="0.2">
      <c r="A134" s="6" t="s">
        <v>359</v>
      </c>
      <c r="B134" s="6" t="s">
        <v>360</v>
      </c>
      <c r="C134" s="7">
        <v>210</v>
      </c>
      <c r="D134" s="12" t="s">
        <v>172</v>
      </c>
      <c r="E134" s="6" t="s">
        <v>26</v>
      </c>
      <c r="F134" s="13">
        <v>12</v>
      </c>
      <c r="G134" s="6">
        <v>1999</v>
      </c>
      <c r="H134" s="6" t="s">
        <v>361</v>
      </c>
      <c r="I134" s="6" t="s">
        <v>362</v>
      </c>
      <c r="J134" s="6" t="s">
        <v>346</v>
      </c>
      <c r="K134" s="6" t="s">
        <v>29</v>
      </c>
      <c r="L134" s="13"/>
      <c r="M134" s="13" t="s">
        <v>67</v>
      </c>
      <c r="N134" s="47"/>
      <c r="O134" s="13" t="s">
        <v>363</v>
      </c>
      <c r="P134" s="6" t="s">
        <v>364</v>
      </c>
      <c r="Q134" s="16"/>
      <c r="R134" s="16"/>
      <c r="S134" s="10">
        <v>35894</v>
      </c>
      <c r="T134" s="10">
        <v>35894</v>
      </c>
      <c r="U134" s="11"/>
    </row>
    <row r="135" spans="1:24" x14ac:dyDescent="0.2">
      <c r="A135" s="52"/>
      <c r="B135" s="13"/>
      <c r="C135" s="7"/>
      <c r="D135" s="54"/>
      <c r="E135" s="13"/>
      <c r="F135" s="52"/>
      <c r="G135" s="52"/>
      <c r="H135" s="52"/>
      <c r="I135" s="52"/>
      <c r="J135" s="52"/>
      <c r="K135" s="52"/>
      <c r="L135" s="52"/>
      <c r="M135" s="52"/>
      <c r="N135" s="52"/>
      <c r="O135" s="52"/>
      <c r="P135" s="16"/>
      <c r="S135" s="58"/>
      <c r="T135" s="58"/>
    </row>
    <row r="136" spans="1:24" x14ac:dyDescent="0.2">
      <c r="A136" s="52"/>
      <c r="B136" s="13"/>
      <c r="C136" s="7"/>
      <c r="D136" s="54"/>
      <c r="E136" s="13"/>
      <c r="F136" s="52"/>
      <c r="G136" s="52"/>
      <c r="H136" s="52"/>
      <c r="I136" s="52"/>
      <c r="J136" s="52"/>
      <c r="K136" s="52"/>
      <c r="L136" s="52"/>
      <c r="M136" s="52"/>
      <c r="N136" s="52"/>
      <c r="O136" s="52"/>
      <c r="P136" s="16"/>
      <c r="S136" s="58"/>
      <c r="T136" s="58"/>
    </row>
    <row r="137" spans="1:24" x14ac:dyDescent="0.2">
      <c r="A137" s="52"/>
      <c r="B137" s="55" t="s">
        <v>152</v>
      </c>
      <c r="C137" s="56">
        <f>SUM(C130:C134)</f>
        <v>748.5</v>
      </c>
      <c r="D137" s="54"/>
      <c r="E137" s="13"/>
      <c r="F137" s="52"/>
      <c r="G137" s="52"/>
      <c r="H137" s="52"/>
      <c r="I137" s="52"/>
      <c r="J137" s="52"/>
      <c r="K137" s="52"/>
      <c r="L137" s="52"/>
      <c r="M137" s="52"/>
      <c r="N137" s="52"/>
      <c r="O137" s="52"/>
      <c r="P137" s="16"/>
      <c r="S137" s="58"/>
      <c r="T137" s="58"/>
    </row>
    <row r="140" spans="1:24" x14ac:dyDescent="0.2">
      <c r="A140" s="1" t="s">
        <v>365</v>
      </c>
    </row>
    <row r="141" spans="1:24" x14ac:dyDescent="0.2">
      <c r="A141" s="1" t="s">
        <v>1</v>
      </c>
    </row>
    <row r="143" spans="1:24" x14ac:dyDescent="0.2">
      <c r="A143" s="2" t="s">
        <v>2</v>
      </c>
      <c r="B143" s="2" t="s">
        <v>3</v>
      </c>
      <c r="C143" s="3" t="s">
        <v>4</v>
      </c>
      <c r="D143" s="4" t="s">
        <v>5</v>
      </c>
      <c r="E143" s="2" t="s">
        <v>6</v>
      </c>
      <c r="F143" s="2" t="s">
        <v>7</v>
      </c>
      <c r="G143" s="2" t="s">
        <v>8</v>
      </c>
      <c r="H143" s="2" t="s">
        <v>9</v>
      </c>
      <c r="I143" s="2" t="s">
        <v>10</v>
      </c>
      <c r="J143" s="2" t="s">
        <v>11</v>
      </c>
      <c r="K143" s="2" t="s">
        <v>12</v>
      </c>
      <c r="L143" s="2" t="s">
        <v>13</v>
      </c>
      <c r="M143" s="2" t="s">
        <v>14</v>
      </c>
      <c r="N143" s="2" t="s">
        <v>15</v>
      </c>
      <c r="O143" s="2" t="s">
        <v>16</v>
      </c>
      <c r="P143" s="2" t="s">
        <v>17</v>
      </c>
      <c r="Q143" s="2" t="s">
        <v>18</v>
      </c>
      <c r="R143" s="2" t="s">
        <v>19</v>
      </c>
      <c r="S143" s="5" t="s">
        <v>20</v>
      </c>
      <c r="T143" s="5" t="s">
        <v>21</v>
      </c>
      <c r="U143" s="2" t="s">
        <v>22</v>
      </c>
    </row>
    <row r="144" spans="1:24" x14ac:dyDescent="0.2">
      <c r="A144" s="59" t="s">
        <v>366</v>
      </c>
      <c r="B144" s="59" t="s">
        <v>367</v>
      </c>
      <c r="C144" s="60">
        <v>544</v>
      </c>
      <c r="D144" s="61" t="s">
        <v>172</v>
      </c>
      <c r="E144" s="28" t="s">
        <v>26</v>
      </c>
      <c r="F144" s="28">
        <v>3</v>
      </c>
      <c r="G144" s="59">
        <v>2000</v>
      </c>
      <c r="H144" s="59" t="s">
        <v>368</v>
      </c>
      <c r="I144" s="59" t="s">
        <v>25</v>
      </c>
      <c r="J144" s="59" t="s">
        <v>365</v>
      </c>
      <c r="K144" s="28" t="s">
        <v>29</v>
      </c>
      <c r="L144" s="28"/>
      <c r="M144" s="28"/>
      <c r="N144" s="74"/>
      <c r="O144" s="28"/>
      <c r="P144" s="75" t="s">
        <v>369</v>
      </c>
      <c r="Q144" s="59"/>
      <c r="R144" s="34"/>
      <c r="S144" s="63">
        <v>35817</v>
      </c>
      <c r="T144" s="63">
        <v>36416</v>
      </c>
      <c r="U144" s="34" t="s">
        <v>370</v>
      </c>
    </row>
    <row r="145" spans="1:26" x14ac:dyDescent="0.2">
      <c r="A145" s="6" t="s">
        <v>371</v>
      </c>
      <c r="B145" s="6" t="s">
        <v>371</v>
      </c>
      <c r="C145" s="7">
        <v>270</v>
      </c>
      <c r="D145" s="12" t="s">
        <v>172</v>
      </c>
      <c r="E145" s="6" t="s">
        <v>26</v>
      </c>
      <c r="F145" s="13">
        <v>12</v>
      </c>
      <c r="G145" s="6">
        <v>1999</v>
      </c>
      <c r="H145" s="6" t="s">
        <v>372</v>
      </c>
      <c r="I145" s="6" t="s">
        <v>373</v>
      </c>
      <c r="J145" s="6" t="s">
        <v>365</v>
      </c>
      <c r="K145" s="6" t="s">
        <v>55</v>
      </c>
      <c r="L145" s="13">
        <v>190</v>
      </c>
      <c r="M145" s="6" t="s">
        <v>30</v>
      </c>
      <c r="N145" s="15"/>
      <c r="O145" s="13"/>
      <c r="P145" s="37" t="s">
        <v>369</v>
      </c>
      <c r="Q145" s="6"/>
      <c r="R145" s="16"/>
      <c r="S145" s="10">
        <v>35817</v>
      </c>
      <c r="T145" s="10">
        <v>36237</v>
      </c>
      <c r="U145" s="16" t="s">
        <v>374</v>
      </c>
      <c r="V145" s="64"/>
      <c r="W145" s="64"/>
      <c r="X145" s="76"/>
      <c r="Y145" s="64"/>
      <c r="Z145" s="77"/>
    </row>
    <row r="146" spans="1:26" x14ac:dyDescent="0.2">
      <c r="A146" s="6" t="s">
        <v>375</v>
      </c>
      <c r="B146" s="19" t="s">
        <v>376</v>
      </c>
      <c r="C146" s="20">
        <v>360</v>
      </c>
      <c r="D146" s="21" t="s">
        <v>172</v>
      </c>
      <c r="E146" s="19" t="s">
        <v>26</v>
      </c>
      <c r="F146" s="22">
        <v>6</v>
      </c>
      <c r="G146" s="19">
        <v>2000</v>
      </c>
      <c r="H146" s="19" t="s">
        <v>377</v>
      </c>
      <c r="I146" s="19" t="s">
        <v>373</v>
      </c>
      <c r="J146" s="19" t="s">
        <v>365</v>
      </c>
      <c r="K146" s="19" t="s">
        <v>55</v>
      </c>
      <c r="L146" s="22"/>
      <c r="M146" s="22" t="s">
        <v>30</v>
      </c>
      <c r="N146" s="29"/>
      <c r="O146" s="22"/>
      <c r="P146" s="78" t="s">
        <v>378</v>
      </c>
      <c r="Q146" s="19"/>
      <c r="R146" s="25"/>
      <c r="S146" s="26">
        <v>35817</v>
      </c>
      <c r="T146" s="26">
        <v>36223</v>
      </c>
      <c r="U146" s="25" t="s">
        <v>379</v>
      </c>
      <c r="V146" s="64"/>
      <c r="W146" s="64"/>
      <c r="X146" s="64"/>
      <c r="Y146" s="64"/>
      <c r="Z146" s="77"/>
    </row>
    <row r="147" spans="1:26" x14ac:dyDescent="0.2">
      <c r="A147" s="6" t="s">
        <v>380</v>
      </c>
      <c r="B147" s="6" t="s">
        <v>381</v>
      </c>
      <c r="C147" s="7">
        <v>500</v>
      </c>
      <c r="D147" s="12" t="s">
        <v>172</v>
      </c>
      <c r="E147" s="13" t="s">
        <v>26</v>
      </c>
      <c r="F147" s="6">
        <v>6</v>
      </c>
      <c r="G147" s="6">
        <v>2000</v>
      </c>
      <c r="H147" s="6" t="s">
        <v>382</v>
      </c>
      <c r="I147" s="6" t="s">
        <v>383</v>
      </c>
      <c r="J147" s="6" t="s">
        <v>365</v>
      </c>
      <c r="K147" s="6" t="s">
        <v>55</v>
      </c>
      <c r="L147" s="6">
        <v>221</v>
      </c>
      <c r="M147" s="13" t="s">
        <v>30</v>
      </c>
      <c r="N147" s="47">
        <v>105000</v>
      </c>
      <c r="O147" s="13"/>
      <c r="P147" s="37" t="s">
        <v>369</v>
      </c>
      <c r="Q147" s="6"/>
      <c r="R147" s="16"/>
      <c r="S147" s="10">
        <v>35817</v>
      </c>
      <c r="T147" s="10">
        <v>36262</v>
      </c>
      <c r="U147" s="6" t="s">
        <v>384</v>
      </c>
      <c r="V147" s="64"/>
      <c r="W147" s="64"/>
      <c r="X147" s="64"/>
      <c r="Y147" s="64"/>
      <c r="Z147" s="64"/>
    </row>
    <row r="148" spans="1:26" x14ac:dyDescent="0.2">
      <c r="A148" s="6" t="s">
        <v>385</v>
      </c>
      <c r="B148" s="6" t="s">
        <v>386</v>
      </c>
      <c r="C148" s="7">
        <v>265</v>
      </c>
      <c r="D148" s="12" t="s">
        <v>172</v>
      </c>
      <c r="E148" s="13" t="s">
        <v>26</v>
      </c>
      <c r="F148" s="13">
        <v>5</v>
      </c>
      <c r="G148" s="6">
        <v>2000</v>
      </c>
      <c r="H148" s="6" t="s">
        <v>386</v>
      </c>
      <c r="I148" s="6" t="s">
        <v>383</v>
      </c>
      <c r="J148" s="6" t="s">
        <v>365</v>
      </c>
      <c r="K148" s="6" t="s">
        <v>55</v>
      </c>
      <c r="L148" s="13"/>
      <c r="M148" s="13" t="s">
        <v>30</v>
      </c>
      <c r="N148" s="47">
        <v>46000</v>
      </c>
      <c r="O148" s="13"/>
      <c r="P148" s="37" t="s">
        <v>369</v>
      </c>
      <c r="Q148" s="6"/>
      <c r="R148" s="16"/>
      <c r="S148" s="10">
        <v>35817</v>
      </c>
      <c r="T148" s="10">
        <v>36182</v>
      </c>
      <c r="U148" s="16" t="s">
        <v>387</v>
      </c>
      <c r="V148" s="64"/>
      <c r="W148" s="64"/>
      <c r="X148" s="64"/>
      <c r="Y148" s="64"/>
      <c r="Z148" s="64"/>
    </row>
    <row r="149" spans="1:26" x14ac:dyDescent="0.2">
      <c r="A149" s="6" t="s">
        <v>343</v>
      </c>
      <c r="B149" s="6" t="s">
        <v>388</v>
      </c>
      <c r="C149" s="7">
        <v>165</v>
      </c>
      <c r="D149" s="12" t="s">
        <v>172</v>
      </c>
      <c r="E149" s="6" t="s">
        <v>26</v>
      </c>
      <c r="F149" s="13">
        <v>10</v>
      </c>
      <c r="G149" s="6">
        <v>1999</v>
      </c>
      <c r="H149" s="6" t="s">
        <v>389</v>
      </c>
      <c r="I149" s="6" t="s">
        <v>383</v>
      </c>
      <c r="J149" s="6" t="s">
        <v>365</v>
      </c>
      <c r="K149" s="13" t="s">
        <v>55</v>
      </c>
      <c r="L149" s="13"/>
      <c r="M149" s="13" t="s">
        <v>67</v>
      </c>
      <c r="N149" s="47"/>
      <c r="O149" s="13" t="s">
        <v>390</v>
      </c>
      <c r="P149" s="78" t="s">
        <v>391</v>
      </c>
      <c r="Q149" s="6"/>
      <c r="R149" s="16"/>
      <c r="S149" s="10">
        <v>35817</v>
      </c>
      <c r="T149" s="10">
        <v>35817</v>
      </c>
      <c r="U149" s="16" t="s">
        <v>392</v>
      </c>
      <c r="V149" s="64"/>
      <c r="W149" s="64"/>
      <c r="X149" s="64"/>
      <c r="Y149" s="64"/>
      <c r="Z149" s="64"/>
    </row>
    <row r="150" spans="1:26" x14ac:dyDescent="0.2">
      <c r="A150" s="6" t="s">
        <v>393</v>
      </c>
      <c r="B150" s="6" t="s">
        <v>394</v>
      </c>
      <c r="C150" s="7">
        <v>265</v>
      </c>
      <c r="D150" s="12" t="s">
        <v>172</v>
      </c>
      <c r="E150" s="6" t="s">
        <v>26</v>
      </c>
      <c r="F150" s="13">
        <v>6</v>
      </c>
      <c r="G150" s="6">
        <v>2000</v>
      </c>
      <c r="H150" s="6" t="s">
        <v>395</v>
      </c>
      <c r="I150" s="6" t="s">
        <v>396</v>
      </c>
      <c r="J150" s="6" t="s">
        <v>365</v>
      </c>
      <c r="K150" s="6" t="s">
        <v>55</v>
      </c>
      <c r="L150" s="13">
        <v>500</v>
      </c>
      <c r="M150" s="13"/>
      <c r="N150" s="47">
        <v>46000</v>
      </c>
      <c r="O150" s="13"/>
      <c r="P150" s="37" t="s">
        <v>369</v>
      </c>
      <c r="Q150" s="6"/>
      <c r="R150" s="16"/>
      <c r="S150" s="10">
        <v>35817</v>
      </c>
      <c r="T150" s="10">
        <v>35817</v>
      </c>
      <c r="U150" s="6" t="s">
        <v>397</v>
      </c>
    </row>
    <row r="151" spans="1:26" x14ac:dyDescent="0.2">
      <c r="A151" s="52"/>
      <c r="B151" s="13"/>
      <c r="C151" s="7"/>
      <c r="D151" s="54"/>
      <c r="E151" s="13"/>
      <c r="F151" s="52"/>
      <c r="G151" s="52"/>
      <c r="H151" s="52"/>
      <c r="I151" s="52"/>
      <c r="J151" s="52"/>
      <c r="K151" s="52"/>
      <c r="L151" s="52"/>
      <c r="M151" s="52"/>
      <c r="N151" s="52"/>
      <c r="O151" s="52"/>
      <c r="P151" s="16"/>
      <c r="S151" s="58"/>
      <c r="T151" s="58"/>
    </row>
    <row r="152" spans="1:26" x14ac:dyDescent="0.2">
      <c r="A152" s="52"/>
      <c r="B152" s="13"/>
      <c r="C152" s="7"/>
      <c r="D152" s="54"/>
      <c r="E152" s="13"/>
      <c r="F152" s="52"/>
      <c r="G152" s="52"/>
      <c r="H152" s="52"/>
      <c r="I152" s="52"/>
      <c r="J152" s="52"/>
      <c r="K152" s="52"/>
      <c r="L152" s="52"/>
      <c r="M152" s="52"/>
      <c r="N152" s="52"/>
      <c r="O152" s="52"/>
      <c r="P152" s="16"/>
      <c r="S152" s="58"/>
      <c r="T152" s="58"/>
    </row>
    <row r="153" spans="1:26" x14ac:dyDescent="0.2">
      <c r="A153" s="52"/>
      <c r="B153" s="55" t="s">
        <v>152</v>
      </c>
      <c r="C153" s="56">
        <f>SUM(C144:C150)</f>
        <v>2369</v>
      </c>
      <c r="D153" s="54"/>
      <c r="E153" s="13"/>
      <c r="F153" s="52"/>
      <c r="G153" s="52"/>
      <c r="H153" s="52"/>
      <c r="I153" s="52"/>
      <c r="J153" s="52"/>
      <c r="K153" s="52"/>
      <c r="L153" s="52"/>
      <c r="M153" s="52"/>
      <c r="N153" s="52"/>
      <c r="O153" s="52"/>
      <c r="P153" s="16"/>
      <c r="S153" s="58"/>
      <c r="T153" s="58"/>
    </row>
    <row r="156" spans="1:26" x14ac:dyDescent="0.2">
      <c r="A156" s="1" t="s">
        <v>398</v>
      </c>
    </row>
    <row r="157" spans="1:26" x14ac:dyDescent="0.2">
      <c r="A157" s="1" t="s">
        <v>1</v>
      </c>
      <c r="B157" t="s">
        <v>398</v>
      </c>
    </row>
    <row r="159" spans="1:26" x14ac:dyDescent="0.2">
      <c r="A159" s="2" t="s">
        <v>2</v>
      </c>
      <c r="B159" s="2" t="s">
        <v>3</v>
      </c>
      <c r="C159" s="3" t="s">
        <v>4</v>
      </c>
      <c r="D159" s="4" t="s">
        <v>5</v>
      </c>
      <c r="E159" s="2" t="s">
        <v>6</v>
      </c>
      <c r="F159" s="2" t="s">
        <v>7</v>
      </c>
      <c r="G159" s="2" t="s">
        <v>8</v>
      </c>
      <c r="H159" s="2" t="s">
        <v>9</v>
      </c>
      <c r="I159" s="2" t="s">
        <v>10</v>
      </c>
      <c r="J159" s="2" t="s">
        <v>11</v>
      </c>
      <c r="K159" s="2" t="s">
        <v>12</v>
      </c>
      <c r="L159" s="2" t="s">
        <v>13</v>
      </c>
      <c r="M159" s="2" t="s">
        <v>14</v>
      </c>
      <c r="N159" s="2" t="s">
        <v>15</v>
      </c>
      <c r="O159" s="2" t="s">
        <v>16</v>
      </c>
      <c r="P159" s="2" t="s">
        <v>17</v>
      </c>
      <c r="Q159" s="2" t="s">
        <v>18</v>
      </c>
      <c r="R159" s="2" t="s">
        <v>19</v>
      </c>
      <c r="S159" s="5" t="s">
        <v>20</v>
      </c>
      <c r="T159" s="5" t="s">
        <v>21</v>
      </c>
      <c r="U159" s="2" t="s">
        <v>22</v>
      </c>
    </row>
    <row r="161" spans="1:21" ht="12.75" customHeight="1" x14ac:dyDescent="0.2">
      <c r="A161" s="59" t="s">
        <v>47</v>
      </c>
      <c r="B161" s="59" t="s">
        <v>399</v>
      </c>
      <c r="C161" s="60">
        <v>250</v>
      </c>
      <c r="D161" s="61" t="s">
        <v>172</v>
      </c>
      <c r="E161" s="28" t="s">
        <v>26</v>
      </c>
      <c r="F161" s="28">
        <v>6</v>
      </c>
      <c r="G161" s="28">
        <v>2000</v>
      </c>
      <c r="H161" s="28" t="s">
        <v>400</v>
      </c>
      <c r="I161" s="28" t="s">
        <v>401</v>
      </c>
      <c r="J161" s="59" t="s">
        <v>398</v>
      </c>
      <c r="K161" s="28" t="s">
        <v>29</v>
      </c>
      <c r="L161" s="28"/>
      <c r="M161" s="59" t="s">
        <v>30</v>
      </c>
      <c r="N161" s="62"/>
      <c r="O161" s="28" t="s">
        <v>402</v>
      </c>
      <c r="P161" s="34"/>
      <c r="Q161" s="34"/>
      <c r="R161" s="34"/>
      <c r="S161" s="63"/>
      <c r="T161" s="63"/>
      <c r="U161" s="34" t="s">
        <v>403</v>
      </c>
    </row>
    <row r="162" spans="1:21" x14ac:dyDescent="0.2">
      <c r="B162" s="1" t="s">
        <v>152</v>
      </c>
      <c r="C162" s="73">
        <f>SUM(C161)</f>
        <v>250</v>
      </c>
    </row>
    <row r="165" spans="1:21" x14ac:dyDescent="0.2">
      <c r="A165" s="1" t="s">
        <v>404</v>
      </c>
    </row>
    <row r="166" spans="1:21" x14ac:dyDescent="0.2">
      <c r="A166" s="1" t="s">
        <v>1</v>
      </c>
    </row>
    <row r="168" spans="1:21" x14ac:dyDescent="0.2">
      <c r="A168" s="2" t="s">
        <v>2</v>
      </c>
      <c r="B168" s="2" t="s">
        <v>3</v>
      </c>
      <c r="C168" s="3" t="s">
        <v>4</v>
      </c>
      <c r="D168" s="4" t="s">
        <v>5</v>
      </c>
      <c r="E168" s="2" t="s">
        <v>6</v>
      </c>
      <c r="F168" s="2" t="s">
        <v>7</v>
      </c>
      <c r="G168" s="2" t="s">
        <v>8</v>
      </c>
      <c r="H168" s="2" t="s">
        <v>9</v>
      </c>
      <c r="I168" s="2" t="s">
        <v>10</v>
      </c>
      <c r="J168" s="2" t="s">
        <v>11</v>
      </c>
      <c r="K168" s="2" t="s">
        <v>12</v>
      </c>
      <c r="L168" s="2" t="s">
        <v>13</v>
      </c>
      <c r="M168" s="2" t="s">
        <v>14</v>
      </c>
      <c r="N168" s="2" t="s">
        <v>15</v>
      </c>
      <c r="O168" s="2" t="s">
        <v>16</v>
      </c>
      <c r="P168" s="2" t="s">
        <v>17</v>
      </c>
      <c r="Q168" s="2" t="s">
        <v>18</v>
      </c>
      <c r="R168" s="2" t="s">
        <v>19</v>
      </c>
      <c r="S168" s="5" t="s">
        <v>20</v>
      </c>
      <c r="T168" s="5" t="s">
        <v>21</v>
      </c>
      <c r="U168" s="2" t="s">
        <v>22</v>
      </c>
    </row>
    <row r="169" spans="1:21" x14ac:dyDescent="0.2">
      <c r="A169" s="6" t="s">
        <v>405</v>
      </c>
      <c r="B169" s="13" t="s">
        <v>406</v>
      </c>
      <c r="C169" s="7">
        <v>532</v>
      </c>
      <c r="D169" s="12" t="s">
        <v>172</v>
      </c>
      <c r="E169" s="6" t="s">
        <v>26</v>
      </c>
      <c r="F169" s="13">
        <v>5</v>
      </c>
      <c r="G169" s="6">
        <v>2000</v>
      </c>
      <c r="H169" s="13" t="s">
        <v>407</v>
      </c>
      <c r="I169" s="6" t="s">
        <v>408</v>
      </c>
      <c r="J169" s="6" t="s">
        <v>404</v>
      </c>
      <c r="K169" s="6" t="s">
        <v>29</v>
      </c>
      <c r="L169" s="13"/>
      <c r="M169" s="6" t="s">
        <v>39</v>
      </c>
      <c r="N169" s="15"/>
      <c r="O169" s="6" t="s">
        <v>409</v>
      </c>
      <c r="P169" s="6" t="s">
        <v>410</v>
      </c>
      <c r="Q169" s="6" t="s">
        <v>411</v>
      </c>
      <c r="R169" s="6" t="s">
        <v>412</v>
      </c>
      <c r="S169" s="17"/>
      <c r="T169" s="17"/>
      <c r="U169" s="16"/>
    </row>
    <row r="170" spans="1:21" x14ac:dyDescent="0.2">
      <c r="A170" s="6" t="s">
        <v>413</v>
      </c>
      <c r="B170" s="6" t="s">
        <v>414</v>
      </c>
      <c r="C170" s="7">
        <v>160</v>
      </c>
      <c r="D170" s="12" t="s">
        <v>25</v>
      </c>
      <c r="E170" s="6" t="s">
        <v>26</v>
      </c>
      <c r="F170" s="6">
        <v>9</v>
      </c>
      <c r="G170" s="6">
        <v>1999</v>
      </c>
      <c r="H170" s="19" t="s">
        <v>415</v>
      </c>
      <c r="I170" s="6" t="s">
        <v>416</v>
      </c>
      <c r="J170" s="6" t="s">
        <v>404</v>
      </c>
      <c r="K170" s="6" t="s">
        <v>29</v>
      </c>
      <c r="L170" s="22">
        <v>50</v>
      </c>
      <c r="M170" s="19" t="s">
        <v>39</v>
      </c>
      <c r="N170" s="15"/>
      <c r="O170" s="13"/>
      <c r="P170" s="6"/>
      <c r="Q170" s="16"/>
      <c r="R170" s="16"/>
      <c r="S170" s="65">
        <v>36151</v>
      </c>
      <c r="T170" s="10">
        <v>36210</v>
      </c>
      <c r="U170" s="25" t="s">
        <v>417</v>
      </c>
    </row>
    <row r="171" spans="1:21" x14ac:dyDescent="0.2">
      <c r="A171" s="19" t="s">
        <v>418</v>
      </c>
      <c r="B171" s="19" t="s">
        <v>419</v>
      </c>
      <c r="C171" s="20">
        <v>640</v>
      </c>
      <c r="D171" s="21" t="s">
        <v>25</v>
      </c>
      <c r="E171" s="19" t="s">
        <v>26</v>
      </c>
      <c r="F171" s="19">
        <v>5</v>
      </c>
      <c r="G171" s="19">
        <v>2000</v>
      </c>
      <c r="H171" s="19" t="s">
        <v>420</v>
      </c>
      <c r="I171" s="19" t="s">
        <v>416</v>
      </c>
      <c r="J171" s="19" t="s">
        <v>404</v>
      </c>
      <c r="K171" s="19" t="s">
        <v>29</v>
      </c>
      <c r="L171" s="22"/>
      <c r="M171" s="19" t="s">
        <v>39</v>
      </c>
      <c r="N171" s="24"/>
      <c r="O171" s="22" t="s">
        <v>421</v>
      </c>
      <c r="P171" s="19" t="s">
        <v>213</v>
      </c>
      <c r="Q171" s="25"/>
      <c r="R171" s="25"/>
      <c r="S171" s="65">
        <v>36178</v>
      </c>
      <c r="T171" s="65">
        <v>36508</v>
      </c>
      <c r="U171" s="25" t="s">
        <v>422</v>
      </c>
    </row>
    <row r="172" spans="1:21" x14ac:dyDescent="0.2">
      <c r="A172" s="19" t="s">
        <v>423</v>
      </c>
      <c r="B172" s="19" t="s">
        <v>424</v>
      </c>
      <c r="C172" s="20">
        <v>680</v>
      </c>
      <c r="D172" s="21" t="s">
        <v>25</v>
      </c>
      <c r="E172" s="19" t="s">
        <v>26</v>
      </c>
      <c r="F172" s="22">
        <v>6</v>
      </c>
      <c r="G172" s="19">
        <v>2000</v>
      </c>
      <c r="H172" s="19" t="s">
        <v>425</v>
      </c>
      <c r="I172" s="19" t="s">
        <v>416</v>
      </c>
      <c r="J172" s="19" t="s">
        <v>404</v>
      </c>
      <c r="K172" s="19" t="s">
        <v>55</v>
      </c>
      <c r="L172" s="22">
        <v>230</v>
      </c>
      <c r="M172" s="19" t="s">
        <v>30</v>
      </c>
      <c r="N172" s="24"/>
      <c r="O172" s="22"/>
      <c r="P172" s="19" t="s">
        <v>426</v>
      </c>
      <c r="Q172" s="19"/>
      <c r="R172" s="19"/>
      <c r="S172" s="26">
        <v>36229</v>
      </c>
      <c r="T172" s="26">
        <v>36420</v>
      </c>
      <c r="U172" s="19" t="s">
        <v>427</v>
      </c>
    </row>
    <row r="173" spans="1:21" x14ac:dyDescent="0.2">
      <c r="A173" s="6" t="s">
        <v>428</v>
      </c>
      <c r="B173" s="6" t="s">
        <v>429</v>
      </c>
      <c r="C173" s="7">
        <v>837</v>
      </c>
      <c r="D173" s="12" t="s">
        <v>172</v>
      </c>
      <c r="E173" s="6" t="s">
        <v>26</v>
      </c>
      <c r="F173" s="13">
        <v>6</v>
      </c>
      <c r="G173" s="13">
        <v>2000</v>
      </c>
      <c r="H173" s="6" t="s">
        <v>429</v>
      </c>
      <c r="I173" s="6" t="s">
        <v>430</v>
      </c>
      <c r="J173" s="6" t="s">
        <v>404</v>
      </c>
      <c r="K173" s="6" t="s">
        <v>55</v>
      </c>
      <c r="L173" s="13"/>
      <c r="M173" s="6" t="s">
        <v>30</v>
      </c>
      <c r="N173" s="15"/>
      <c r="O173" s="13"/>
      <c r="P173" s="6" t="s">
        <v>431</v>
      </c>
      <c r="Q173" s="6" t="s">
        <v>432</v>
      </c>
      <c r="R173" s="16"/>
      <c r="S173" s="10">
        <v>35772</v>
      </c>
      <c r="T173" s="10">
        <v>36370</v>
      </c>
      <c r="U173" s="6" t="s">
        <v>433</v>
      </c>
    </row>
    <row r="174" spans="1:21" x14ac:dyDescent="0.2">
      <c r="A174" s="6" t="s">
        <v>413</v>
      </c>
      <c r="B174" s="6" t="s">
        <v>434</v>
      </c>
      <c r="C174" s="7">
        <v>160</v>
      </c>
      <c r="D174" s="12" t="s">
        <v>53</v>
      </c>
      <c r="E174" s="6" t="s">
        <v>26</v>
      </c>
      <c r="F174" s="6">
        <v>6</v>
      </c>
      <c r="G174" s="6">
        <v>2000</v>
      </c>
      <c r="H174" s="6" t="s">
        <v>435</v>
      </c>
      <c r="I174" s="6" t="s">
        <v>436</v>
      </c>
      <c r="J174" s="6" t="s">
        <v>404</v>
      </c>
      <c r="K174" s="6" t="s">
        <v>55</v>
      </c>
      <c r="L174" s="13"/>
      <c r="M174" s="6" t="s">
        <v>39</v>
      </c>
      <c r="N174" s="15"/>
      <c r="O174" s="13"/>
      <c r="P174" s="6" t="s">
        <v>437</v>
      </c>
      <c r="Q174" s="16"/>
      <c r="R174" s="16"/>
      <c r="S174" s="10">
        <v>36067</v>
      </c>
      <c r="T174" s="10">
        <v>36370</v>
      </c>
      <c r="U174" s="16" t="s">
        <v>438</v>
      </c>
    </row>
    <row r="175" spans="1:21" x14ac:dyDescent="0.2">
      <c r="A175" s="6" t="s">
        <v>413</v>
      </c>
      <c r="B175" s="6" t="s">
        <v>439</v>
      </c>
      <c r="C175" s="7">
        <v>640</v>
      </c>
      <c r="D175" s="12" t="s">
        <v>53</v>
      </c>
      <c r="E175" s="6" t="s">
        <v>26</v>
      </c>
      <c r="F175" s="6">
        <v>6</v>
      </c>
      <c r="G175" s="6">
        <v>2000</v>
      </c>
      <c r="H175" s="6" t="s">
        <v>440</v>
      </c>
      <c r="I175" s="6" t="s">
        <v>436</v>
      </c>
      <c r="J175" s="6" t="s">
        <v>404</v>
      </c>
      <c r="K175" s="6" t="s">
        <v>55</v>
      </c>
      <c r="L175" s="13"/>
      <c r="M175" s="6" t="s">
        <v>39</v>
      </c>
      <c r="N175" s="15"/>
      <c r="O175" s="13"/>
      <c r="P175" s="6" t="s">
        <v>437</v>
      </c>
      <c r="Q175" s="16"/>
      <c r="R175" s="16"/>
      <c r="S175" s="10">
        <v>36067</v>
      </c>
      <c r="T175" s="10">
        <v>36370</v>
      </c>
      <c r="U175" s="16" t="s">
        <v>438</v>
      </c>
    </row>
    <row r="176" spans="1:21" x14ac:dyDescent="0.2">
      <c r="A176" s="6" t="s">
        <v>413</v>
      </c>
      <c r="B176" s="6" t="s">
        <v>441</v>
      </c>
      <c r="C176" s="7">
        <v>500</v>
      </c>
      <c r="D176" s="12" t="s">
        <v>53</v>
      </c>
      <c r="E176" s="6" t="s">
        <v>26</v>
      </c>
      <c r="F176" s="6">
        <v>6</v>
      </c>
      <c r="G176" s="6">
        <v>2000</v>
      </c>
      <c r="H176" s="6" t="s">
        <v>440</v>
      </c>
      <c r="I176" s="6" t="s">
        <v>436</v>
      </c>
      <c r="J176" s="6" t="s">
        <v>404</v>
      </c>
      <c r="K176" s="6" t="s">
        <v>55</v>
      </c>
      <c r="L176" s="13">
        <v>130</v>
      </c>
      <c r="M176" s="6" t="s">
        <v>39</v>
      </c>
      <c r="N176" s="15"/>
      <c r="O176" s="13"/>
      <c r="P176" s="6" t="s">
        <v>442</v>
      </c>
      <c r="Q176" s="16"/>
      <c r="R176" s="16"/>
      <c r="S176" s="10">
        <v>35551</v>
      </c>
      <c r="T176" s="10">
        <v>36370</v>
      </c>
      <c r="U176" s="16" t="s">
        <v>443</v>
      </c>
    </row>
    <row r="177" spans="1:256" x14ac:dyDescent="0.2">
      <c r="A177" s="6" t="s">
        <v>47</v>
      </c>
      <c r="B177" s="6" t="s">
        <v>444</v>
      </c>
      <c r="C177" s="7">
        <v>510</v>
      </c>
      <c r="D177" s="12" t="s">
        <v>25</v>
      </c>
      <c r="E177" s="6" t="s">
        <v>26</v>
      </c>
      <c r="F177" s="6">
        <v>6</v>
      </c>
      <c r="G177" s="6">
        <v>2000</v>
      </c>
      <c r="H177" s="6" t="s">
        <v>445</v>
      </c>
      <c r="I177" s="6" t="s">
        <v>446</v>
      </c>
      <c r="J177" s="6" t="s">
        <v>404</v>
      </c>
      <c r="K177" s="6" t="s">
        <v>29</v>
      </c>
      <c r="L177" s="13"/>
      <c r="M177" s="6" t="s">
        <v>30</v>
      </c>
      <c r="N177" s="15"/>
      <c r="O177" s="13"/>
      <c r="P177" s="6"/>
      <c r="Q177" s="16"/>
      <c r="R177" s="16"/>
      <c r="S177" s="10"/>
      <c r="T177" s="10"/>
      <c r="U177" s="16"/>
    </row>
    <row r="178" spans="1:256" x14ac:dyDescent="0.2">
      <c r="A178" s="48" t="s">
        <v>405</v>
      </c>
      <c r="B178" s="48" t="s">
        <v>447</v>
      </c>
      <c r="C178" s="49">
        <v>104</v>
      </c>
      <c r="D178" s="48" t="s">
        <v>64</v>
      </c>
      <c r="E178" s="48" t="s">
        <v>26</v>
      </c>
      <c r="F178" s="48"/>
      <c r="G178" s="48">
        <v>1999</v>
      </c>
      <c r="H178" s="48" t="s">
        <v>342</v>
      </c>
      <c r="I178" s="48" t="s">
        <v>408</v>
      </c>
      <c r="J178" s="48"/>
      <c r="K178" s="48" t="s">
        <v>104</v>
      </c>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AW178" s="48"/>
      <c r="AX178" s="48"/>
      <c r="AY178" s="48"/>
      <c r="AZ178" s="48"/>
      <c r="BA178" s="48"/>
      <c r="BB178" s="48"/>
      <c r="BC178" s="48"/>
      <c r="BD178" s="48"/>
      <c r="BE178" s="48"/>
      <c r="BF178" s="48"/>
      <c r="BG178" s="48"/>
      <c r="BH178" s="48"/>
      <c r="BI178" s="48"/>
      <c r="BJ178" s="48"/>
      <c r="BK178" s="48"/>
      <c r="BL178" s="48"/>
      <c r="BM178" s="48"/>
      <c r="BN178" s="48"/>
      <c r="BO178" s="48"/>
      <c r="BP178" s="48"/>
      <c r="BQ178" s="48"/>
      <c r="BR178" s="48"/>
      <c r="BS178" s="48"/>
      <c r="BT178" s="48"/>
      <c r="BU178" s="48"/>
      <c r="BV178" s="48"/>
      <c r="BW178" s="48"/>
      <c r="BX178" s="48"/>
      <c r="BY178" s="48"/>
      <c r="BZ178" s="48"/>
      <c r="CA178" s="48"/>
      <c r="CB178" s="48"/>
      <c r="CC178" s="48"/>
      <c r="CD178" s="48"/>
      <c r="CE178" s="48"/>
      <c r="CF178" s="48"/>
      <c r="CG178" s="48"/>
      <c r="CH178" s="48"/>
      <c r="CI178" s="48"/>
      <c r="CJ178" s="48"/>
      <c r="CK178" s="48"/>
      <c r="CL178" s="48"/>
      <c r="CM178" s="48"/>
      <c r="CN178" s="48"/>
      <c r="CO178" s="48"/>
      <c r="CP178" s="48"/>
      <c r="CQ178" s="48"/>
      <c r="CR178" s="48"/>
      <c r="CS178" s="48"/>
      <c r="CT178" s="48"/>
      <c r="CU178" s="48"/>
      <c r="CV178" s="48"/>
      <c r="CW178" s="48"/>
      <c r="CX178" s="48"/>
      <c r="CY178" s="48"/>
      <c r="CZ178" s="48"/>
      <c r="DA178" s="48"/>
      <c r="DB178" s="48"/>
      <c r="DC178" s="48"/>
      <c r="DD178" s="48"/>
      <c r="DE178" s="48"/>
      <c r="DF178" s="48"/>
      <c r="DG178" s="48"/>
      <c r="DH178" s="48"/>
      <c r="DI178" s="48"/>
      <c r="DJ178" s="48"/>
      <c r="DK178" s="48"/>
      <c r="DL178" s="48"/>
      <c r="DM178" s="48"/>
      <c r="DN178" s="48"/>
      <c r="DO178" s="48"/>
      <c r="DP178" s="48"/>
      <c r="DQ178" s="48"/>
      <c r="DR178" s="48"/>
      <c r="DS178" s="48"/>
      <c r="DT178" s="48"/>
      <c r="DU178" s="48"/>
      <c r="DV178" s="48"/>
      <c r="DW178" s="48"/>
      <c r="DX178" s="48"/>
      <c r="DY178" s="48"/>
      <c r="DZ178" s="48"/>
      <c r="EA178" s="48"/>
      <c r="EB178" s="48"/>
      <c r="EC178" s="48"/>
      <c r="ED178" s="48"/>
      <c r="EE178" s="48"/>
      <c r="EF178" s="48"/>
      <c r="EG178" s="48"/>
      <c r="EH178" s="48"/>
      <c r="EI178" s="48"/>
      <c r="EJ178" s="48"/>
      <c r="EK178" s="48"/>
      <c r="EL178" s="48"/>
      <c r="EM178" s="48"/>
      <c r="EN178" s="48"/>
      <c r="EO178" s="48"/>
      <c r="EP178" s="48"/>
      <c r="EQ178" s="48"/>
      <c r="ER178" s="48"/>
      <c r="ES178" s="48"/>
      <c r="ET178" s="48"/>
      <c r="EU178" s="48"/>
      <c r="EV178" s="48"/>
      <c r="EW178" s="48"/>
      <c r="EX178" s="48"/>
      <c r="EY178" s="48"/>
      <c r="EZ178" s="48"/>
      <c r="FA178" s="48"/>
      <c r="FB178" s="48"/>
      <c r="FC178" s="48"/>
      <c r="FD178" s="48"/>
      <c r="FE178" s="48"/>
      <c r="FF178" s="48"/>
      <c r="FG178" s="48"/>
      <c r="FH178" s="48"/>
      <c r="FI178" s="48"/>
      <c r="FJ178" s="48"/>
      <c r="FK178" s="48"/>
      <c r="FL178" s="48"/>
      <c r="FM178" s="48"/>
      <c r="FN178" s="48"/>
      <c r="FO178" s="48"/>
      <c r="FP178" s="48"/>
      <c r="FQ178" s="48"/>
      <c r="FR178" s="48"/>
      <c r="FS178" s="48"/>
      <c r="FT178" s="48"/>
      <c r="FU178" s="48"/>
      <c r="FV178" s="48"/>
      <c r="FW178" s="48"/>
      <c r="FX178" s="48"/>
      <c r="FY178" s="48"/>
      <c r="FZ178" s="48"/>
      <c r="GA178" s="48"/>
      <c r="GB178" s="48"/>
      <c r="GC178" s="48"/>
      <c r="GD178" s="48"/>
      <c r="GE178" s="48"/>
      <c r="GF178" s="48"/>
      <c r="GG178" s="48"/>
      <c r="GH178" s="48"/>
      <c r="GI178" s="48"/>
      <c r="GJ178" s="48"/>
      <c r="GK178" s="48"/>
      <c r="GL178" s="48"/>
      <c r="GM178" s="48"/>
      <c r="GN178" s="48"/>
      <c r="GO178" s="48"/>
      <c r="GP178" s="48"/>
      <c r="GQ178" s="48"/>
      <c r="GR178" s="48"/>
      <c r="GS178" s="48"/>
      <c r="GT178" s="48"/>
      <c r="GU178" s="48"/>
      <c r="GV178" s="48"/>
      <c r="GW178" s="48"/>
      <c r="GX178" s="48"/>
      <c r="GY178" s="48"/>
      <c r="GZ178" s="48"/>
      <c r="HA178" s="48"/>
      <c r="HB178" s="48"/>
      <c r="HC178" s="48"/>
      <c r="HD178" s="48"/>
      <c r="HE178" s="48"/>
      <c r="HF178" s="48"/>
      <c r="HG178" s="48"/>
      <c r="HH178" s="48"/>
      <c r="HI178" s="48"/>
      <c r="HJ178" s="48"/>
      <c r="HK178" s="48"/>
      <c r="HL178" s="48"/>
      <c r="HM178" s="48"/>
      <c r="HN178" s="48"/>
      <c r="HO178" s="48"/>
      <c r="HP178" s="48"/>
      <c r="HQ178" s="48"/>
      <c r="HR178" s="48"/>
      <c r="HS178" s="48"/>
      <c r="HT178" s="48"/>
      <c r="HU178" s="48"/>
      <c r="HV178" s="48"/>
      <c r="HW178" s="48"/>
      <c r="HX178" s="48"/>
      <c r="HY178" s="48"/>
      <c r="HZ178" s="48"/>
      <c r="IA178" s="48"/>
      <c r="IB178" s="48"/>
      <c r="IC178" s="48"/>
      <c r="ID178" s="48"/>
      <c r="IE178" s="48"/>
      <c r="IF178" s="48"/>
      <c r="IG178" s="48"/>
      <c r="IH178" s="48"/>
      <c r="II178" s="48"/>
      <c r="IJ178" s="48"/>
      <c r="IK178" s="48"/>
      <c r="IL178" s="48"/>
      <c r="IM178" s="48"/>
      <c r="IN178" s="48"/>
      <c r="IO178" s="48"/>
      <c r="IP178" s="48"/>
      <c r="IQ178" s="48"/>
      <c r="IR178" s="48"/>
      <c r="IS178" s="48"/>
      <c r="IT178" s="48"/>
      <c r="IU178" s="48"/>
      <c r="IV178" s="48"/>
    </row>
    <row r="179" spans="1:256" x14ac:dyDescent="0.2">
      <c r="A179" s="48" t="s">
        <v>405</v>
      </c>
      <c r="B179" s="48" t="s">
        <v>448</v>
      </c>
      <c r="C179" s="49">
        <v>111</v>
      </c>
      <c r="D179" s="48" t="s">
        <v>64</v>
      </c>
      <c r="E179" s="48" t="s">
        <v>26</v>
      </c>
      <c r="F179" s="48"/>
      <c r="G179" s="48">
        <v>1999</v>
      </c>
      <c r="H179" s="48" t="s">
        <v>342</v>
      </c>
      <c r="I179" s="48" t="s">
        <v>408</v>
      </c>
      <c r="J179" s="48"/>
      <c r="K179" s="48" t="s">
        <v>104</v>
      </c>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AW179" s="48"/>
      <c r="AX179" s="48"/>
      <c r="AY179" s="48"/>
      <c r="AZ179" s="48"/>
      <c r="BA179" s="48"/>
      <c r="BB179" s="48"/>
      <c r="BC179" s="48"/>
      <c r="BD179" s="48"/>
      <c r="BE179" s="48"/>
      <c r="BF179" s="48"/>
      <c r="BG179" s="48"/>
      <c r="BH179" s="48"/>
      <c r="BI179" s="48"/>
      <c r="BJ179" s="48"/>
      <c r="BK179" s="48"/>
      <c r="BL179" s="48"/>
      <c r="BM179" s="48"/>
      <c r="BN179" s="48"/>
      <c r="BO179" s="48"/>
      <c r="BP179" s="48"/>
      <c r="BQ179" s="48"/>
      <c r="BR179" s="48"/>
      <c r="BS179" s="48"/>
      <c r="BT179" s="48"/>
      <c r="BU179" s="48"/>
      <c r="BV179" s="48"/>
      <c r="BW179" s="48"/>
      <c r="BX179" s="48"/>
      <c r="BY179" s="48"/>
      <c r="BZ179" s="48"/>
      <c r="CA179" s="48"/>
      <c r="CB179" s="48"/>
      <c r="CC179" s="48"/>
      <c r="CD179" s="48"/>
      <c r="CE179" s="48"/>
      <c r="CF179" s="48"/>
      <c r="CG179" s="48"/>
      <c r="CH179" s="48"/>
      <c r="CI179" s="48"/>
      <c r="CJ179" s="48"/>
      <c r="CK179" s="48"/>
      <c r="CL179" s="48"/>
      <c r="CM179" s="48"/>
      <c r="CN179" s="48"/>
      <c r="CO179" s="48"/>
      <c r="CP179" s="48"/>
      <c r="CQ179" s="48"/>
      <c r="CR179" s="48"/>
      <c r="CS179" s="48"/>
      <c r="CT179" s="48"/>
      <c r="CU179" s="48"/>
      <c r="CV179" s="48"/>
      <c r="CW179" s="48"/>
      <c r="CX179" s="48"/>
      <c r="CY179" s="48"/>
      <c r="CZ179" s="48"/>
      <c r="DA179" s="48"/>
      <c r="DB179" s="48"/>
      <c r="DC179" s="48"/>
      <c r="DD179" s="48"/>
      <c r="DE179" s="48"/>
      <c r="DF179" s="48"/>
      <c r="DG179" s="48"/>
      <c r="DH179" s="48"/>
      <c r="DI179" s="48"/>
      <c r="DJ179" s="48"/>
      <c r="DK179" s="48"/>
      <c r="DL179" s="48"/>
      <c r="DM179" s="48"/>
      <c r="DN179" s="48"/>
      <c r="DO179" s="48"/>
      <c r="DP179" s="48"/>
      <c r="DQ179" s="48"/>
      <c r="DR179" s="48"/>
      <c r="DS179" s="48"/>
      <c r="DT179" s="48"/>
      <c r="DU179" s="48"/>
      <c r="DV179" s="48"/>
      <c r="DW179" s="48"/>
      <c r="DX179" s="48"/>
      <c r="DY179" s="48"/>
      <c r="DZ179" s="48"/>
      <c r="EA179" s="48"/>
      <c r="EB179" s="48"/>
      <c r="EC179" s="48"/>
      <c r="ED179" s="48"/>
      <c r="EE179" s="48"/>
      <c r="EF179" s="48"/>
      <c r="EG179" s="48"/>
      <c r="EH179" s="48"/>
      <c r="EI179" s="48"/>
      <c r="EJ179" s="48"/>
      <c r="EK179" s="48"/>
      <c r="EL179" s="48"/>
      <c r="EM179" s="48"/>
      <c r="EN179" s="48"/>
      <c r="EO179" s="48"/>
      <c r="EP179" s="48"/>
      <c r="EQ179" s="48"/>
      <c r="ER179" s="48"/>
      <c r="ES179" s="48"/>
      <c r="ET179" s="48"/>
      <c r="EU179" s="48"/>
      <c r="EV179" s="48"/>
      <c r="EW179" s="48"/>
      <c r="EX179" s="48"/>
      <c r="EY179" s="48"/>
      <c r="EZ179" s="48"/>
      <c r="FA179" s="48"/>
      <c r="FB179" s="48"/>
      <c r="FC179" s="48"/>
      <c r="FD179" s="48"/>
      <c r="FE179" s="48"/>
      <c r="FF179" s="48"/>
      <c r="FG179" s="48"/>
      <c r="FH179" s="48"/>
      <c r="FI179" s="48"/>
      <c r="FJ179" s="48"/>
      <c r="FK179" s="48"/>
      <c r="FL179" s="48"/>
      <c r="FM179" s="48"/>
      <c r="FN179" s="48"/>
      <c r="FO179" s="48"/>
      <c r="FP179" s="48"/>
      <c r="FQ179" s="48"/>
      <c r="FR179" s="48"/>
      <c r="FS179" s="48"/>
      <c r="FT179" s="48"/>
      <c r="FU179" s="48"/>
      <c r="FV179" s="48"/>
      <c r="FW179" s="48"/>
      <c r="FX179" s="48"/>
      <c r="FY179" s="48"/>
      <c r="FZ179" s="48"/>
      <c r="GA179" s="48"/>
      <c r="GB179" s="48"/>
      <c r="GC179" s="48"/>
      <c r="GD179" s="48"/>
      <c r="GE179" s="48"/>
      <c r="GF179" s="48"/>
      <c r="GG179" s="48"/>
      <c r="GH179" s="48"/>
      <c r="GI179" s="48"/>
      <c r="GJ179" s="48"/>
      <c r="GK179" s="48"/>
      <c r="GL179" s="48"/>
      <c r="GM179" s="48"/>
      <c r="GN179" s="48"/>
      <c r="GO179" s="48"/>
      <c r="GP179" s="48"/>
      <c r="GQ179" s="48"/>
      <c r="GR179" s="48"/>
      <c r="GS179" s="48"/>
      <c r="GT179" s="48"/>
      <c r="GU179" s="48"/>
      <c r="GV179" s="48"/>
      <c r="GW179" s="48"/>
      <c r="GX179" s="48"/>
      <c r="GY179" s="48"/>
      <c r="GZ179" s="48"/>
      <c r="HA179" s="48"/>
      <c r="HB179" s="48"/>
      <c r="HC179" s="48"/>
      <c r="HD179" s="48"/>
      <c r="HE179" s="48"/>
      <c r="HF179" s="48"/>
      <c r="HG179" s="48"/>
      <c r="HH179" s="48"/>
      <c r="HI179" s="48"/>
      <c r="HJ179" s="48"/>
      <c r="HK179" s="48"/>
      <c r="HL179" s="48"/>
      <c r="HM179" s="48"/>
      <c r="HN179" s="48"/>
      <c r="HO179" s="48"/>
      <c r="HP179" s="48"/>
      <c r="HQ179" s="48"/>
      <c r="HR179" s="48"/>
      <c r="HS179" s="48"/>
      <c r="HT179" s="48"/>
      <c r="HU179" s="48"/>
      <c r="HV179" s="48"/>
      <c r="HW179" s="48"/>
      <c r="HX179" s="48"/>
      <c r="HY179" s="48"/>
      <c r="HZ179" s="48"/>
      <c r="IA179" s="48"/>
      <c r="IB179" s="48"/>
      <c r="IC179" s="48"/>
      <c r="ID179" s="48"/>
      <c r="IE179" s="48"/>
      <c r="IF179" s="48"/>
      <c r="IG179" s="48"/>
      <c r="IH179" s="48"/>
      <c r="II179" s="48"/>
      <c r="IJ179" s="48"/>
      <c r="IK179" s="48"/>
      <c r="IL179" s="48"/>
      <c r="IM179" s="48"/>
      <c r="IN179" s="48"/>
      <c r="IO179" s="48"/>
      <c r="IP179" s="48"/>
      <c r="IQ179" s="48"/>
      <c r="IR179" s="48"/>
      <c r="IS179" s="48"/>
      <c r="IT179" s="48"/>
      <c r="IU179" s="48"/>
      <c r="IV179" s="48"/>
    </row>
    <row r="180" spans="1:256" x14ac:dyDescent="0.2">
      <c r="A180" s="48" t="s">
        <v>449</v>
      </c>
      <c r="B180" s="48" t="s">
        <v>450</v>
      </c>
      <c r="C180" s="49">
        <v>40</v>
      </c>
      <c r="D180" s="48" t="s">
        <v>64</v>
      </c>
      <c r="E180" s="48" t="s">
        <v>26</v>
      </c>
      <c r="F180" s="48"/>
      <c r="G180" s="48">
        <v>1999</v>
      </c>
      <c r="H180" s="48" t="s">
        <v>451</v>
      </c>
      <c r="I180" s="48" t="s">
        <v>408</v>
      </c>
      <c r="J180" s="48"/>
      <c r="K180" s="48" t="s">
        <v>104</v>
      </c>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AW180" s="48"/>
      <c r="AX180" s="48"/>
      <c r="AY180" s="48"/>
      <c r="AZ180" s="48"/>
      <c r="BA180" s="48"/>
      <c r="BB180" s="48"/>
      <c r="BC180" s="48"/>
      <c r="BD180" s="48"/>
      <c r="BE180" s="48"/>
      <c r="BF180" s="48"/>
      <c r="BG180" s="48"/>
      <c r="BH180" s="48"/>
      <c r="BI180" s="48"/>
      <c r="BJ180" s="48"/>
      <c r="BK180" s="48"/>
      <c r="BL180" s="48"/>
      <c r="BM180" s="48"/>
      <c r="BN180" s="48"/>
      <c r="BO180" s="48"/>
      <c r="BP180" s="48"/>
      <c r="BQ180" s="48"/>
      <c r="BR180" s="48"/>
      <c r="BS180" s="48"/>
      <c r="BT180" s="48"/>
      <c r="BU180" s="48"/>
      <c r="BV180" s="48"/>
      <c r="BW180" s="48"/>
      <c r="BX180" s="48"/>
      <c r="BY180" s="48"/>
      <c r="BZ180" s="48"/>
      <c r="CA180" s="48"/>
      <c r="CB180" s="48"/>
      <c r="CC180" s="48"/>
      <c r="CD180" s="48"/>
      <c r="CE180" s="48"/>
      <c r="CF180" s="48"/>
      <c r="CG180" s="48"/>
      <c r="CH180" s="48"/>
      <c r="CI180" s="48"/>
      <c r="CJ180" s="48"/>
      <c r="CK180" s="48"/>
      <c r="CL180" s="48"/>
      <c r="CM180" s="48"/>
      <c r="CN180" s="48"/>
      <c r="CO180" s="48"/>
      <c r="CP180" s="48"/>
      <c r="CQ180" s="48"/>
      <c r="CR180" s="48"/>
      <c r="CS180" s="48"/>
      <c r="CT180" s="48"/>
      <c r="CU180" s="48"/>
      <c r="CV180" s="48"/>
      <c r="CW180" s="48"/>
      <c r="CX180" s="48"/>
      <c r="CY180" s="48"/>
      <c r="CZ180" s="48"/>
      <c r="DA180" s="48"/>
      <c r="DB180" s="48"/>
      <c r="DC180" s="48"/>
      <c r="DD180" s="48"/>
      <c r="DE180" s="48"/>
      <c r="DF180" s="48"/>
      <c r="DG180" s="48"/>
      <c r="DH180" s="48"/>
      <c r="DI180" s="48"/>
      <c r="DJ180" s="48"/>
      <c r="DK180" s="48"/>
      <c r="DL180" s="48"/>
      <c r="DM180" s="48"/>
      <c r="DN180" s="48"/>
      <c r="DO180" s="48"/>
      <c r="DP180" s="48"/>
      <c r="DQ180" s="48"/>
      <c r="DR180" s="48"/>
      <c r="DS180" s="48"/>
      <c r="DT180" s="48"/>
      <c r="DU180" s="48"/>
      <c r="DV180" s="48"/>
      <c r="DW180" s="48"/>
      <c r="DX180" s="48"/>
      <c r="DY180" s="48"/>
      <c r="DZ180" s="48"/>
      <c r="EA180" s="48"/>
      <c r="EB180" s="48"/>
      <c r="EC180" s="48"/>
      <c r="ED180" s="48"/>
      <c r="EE180" s="48"/>
      <c r="EF180" s="48"/>
      <c r="EG180" s="48"/>
      <c r="EH180" s="48"/>
      <c r="EI180" s="48"/>
      <c r="EJ180" s="48"/>
      <c r="EK180" s="48"/>
      <c r="EL180" s="48"/>
      <c r="EM180" s="48"/>
      <c r="EN180" s="48"/>
      <c r="EO180" s="48"/>
      <c r="EP180" s="48"/>
      <c r="EQ180" s="48"/>
      <c r="ER180" s="48"/>
      <c r="ES180" s="48"/>
      <c r="ET180" s="48"/>
      <c r="EU180" s="48"/>
      <c r="EV180" s="48"/>
      <c r="EW180" s="48"/>
      <c r="EX180" s="48"/>
      <c r="EY180" s="48"/>
      <c r="EZ180" s="48"/>
      <c r="FA180" s="48"/>
      <c r="FB180" s="48"/>
      <c r="FC180" s="48"/>
      <c r="FD180" s="48"/>
      <c r="FE180" s="48"/>
      <c r="FF180" s="48"/>
      <c r="FG180" s="48"/>
      <c r="FH180" s="48"/>
      <c r="FI180" s="48"/>
      <c r="FJ180" s="48"/>
      <c r="FK180" s="48"/>
      <c r="FL180" s="48"/>
      <c r="FM180" s="48"/>
      <c r="FN180" s="48"/>
      <c r="FO180" s="48"/>
      <c r="FP180" s="48"/>
      <c r="FQ180" s="48"/>
      <c r="FR180" s="48"/>
      <c r="FS180" s="48"/>
      <c r="FT180" s="48"/>
      <c r="FU180" s="48"/>
      <c r="FV180" s="48"/>
      <c r="FW180" s="48"/>
      <c r="FX180" s="48"/>
      <c r="FY180" s="48"/>
      <c r="FZ180" s="48"/>
      <c r="GA180" s="48"/>
      <c r="GB180" s="48"/>
      <c r="GC180" s="48"/>
      <c r="GD180" s="48"/>
      <c r="GE180" s="48"/>
      <c r="GF180" s="48"/>
      <c r="GG180" s="48"/>
      <c r="GH180" s="48"/>
      <c r="GI180" s="48"/>
      <c r="GJ180" s="48"/>
      <c r="GK180" s="48"/>
      <c r="GL180" s="48"/>
      <c r="GM180" s="48"/>
      <c r="GN180" s="48"/>
      <c r="GO180" s="48"/>
      <c r="GP180" s="48"/>
      <c r="GQ180" s="48"/>
      <c r="GR180" s="48"/>
      <c r="GS180" s="48"/>
      <c r="GT180" s="48"/>
      <c r="GU180" s="48"/>
      <c r="GV180" s="48"/>
      <c r="GW180" s="48"/>
      <c r="GX180" s="48"/>
      <c r="GY180" s="48"/>
      <c r="GZ180" s="48"/>
      <c r="HA180" s="48"/>
      <c r="HB180" s="48"/>
      <c r="HC180" s="48"/>
      <c r="HD180" s="48"/>
      <c r="HE180" s="48"/>
      <c r="HF180" s="48"/>
      <c r="HG180" s="48"/>
      <c r="HH180" s="48"/>
      <c r="HI180" s="48"/>
      <c r="HJ180" s="48"/>
      <c r="HK180" s="48"/>
      <c r="HL180" s="48"/>
      <c r="HM180" s="48"/>
      <c r="HN180" s="48"/>
      <c r="HO180" s="48"/>
      <c r="HP180" s="48"/>
      <c r="HQ180" s="48"/>
      <c r="HR180" s="48"/>
      <c r="HS180" s="48"/>
      <c r="HT180" s="48"/>
      <c r="HU180" s="48"/>
      <c r="HV180" s="48"/>
      <c r="HW180" s="48"/>
      <c r="HX180" s="48"/>
      <c r="HY180" s="48"/>
      <c r="HZ180" s="48"/>
      <c r="IA180" s="48"/>
      <c r="IB180" s="48"/>
      <c r="IC180" s="48"/>
      <c r="ID180" s="48"/>
      <c r="IE180" s="48"/>
      <c r="IF180" s="48"/>
      <c r="IG180" s="48"/>
      <c r="IH180" s="48"/>
      <c r="II180" s="48"/>
      <c r="IJ180" s="48"/>
      <c r="IK180" s="48"/>
      <c r="IL180" s="48"/>
      <c r="IM180" s="48"/>
      <c r="IN180" s="48"/>
      <c r="IO180" s="48"/>
      <c r="IP180" s="48"/>
      <c r="IQ180" s="48"/>
      <c r="IR180" s="48"/>
      <c r="IS180" s="48"/>
      <c r="IT180" s="48"/>
      <c r="IU180" s="48"/>
      <c r="IV180" s="48"/>
    </row>
    <row r="181" spans="1:256" x14ac:dyDescent="0.2">
      <c r="A181" s="48" t="s">
        <v>452</v>
      </c>
      <c r="B181" s="48" t="s">
        <v>453</v>
      </c>
      <c r="C181" s="49">
        <v>100</v>
      </c>
      <c r="D181" s="48" t="s">
        <v>25</v>
      </c>
      <c r="E181" s="48" t="s">
        <v>26</v>
      </c>
      <c r="F181" s="48"/>
      <c r="G181" s="48">
        <v>1999</v>
      </c>
      <c r="H181" s="48" t="s">
        <v>454</v>
      </c>
      <c r="I181" s="48" t="s">
        <v>408</v>
      </c>
      <c r="J181" s="48"/>
      <c r="K181" s="48" t="s">
        <v>104</v>
      </c>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AW181" s="48"/>
      <c r="AX181" s="48"/>
      <c r="AY181" s="48"/>
      <c r="AZ181" s="48"/>
      <c r="BA181" s="48"/>
      <c r="BB181" s="48"/>
      <c r="BC181" s="48"/>
      <c r="BD181" s="48"/>
      <c r="BE181" s="48"/>
      <c r="BF181" s="48"/>
      <c r="BG181" s="48"/>
      <c r="BH181" s="48"/>
      <c r="BI181" s="48"/>
      <c r="BJ181" s="48"/>
      <c r="BK181" s="48"/>
      <c r="BL181" s="48"/>
      <c r="BM181" s="48"/>
      <c r="BN181" s="48"/>
      <c r="BO181" s="48"/>
      <c r="BP181" s="48"/>
      <c r="BQ181" s="48"/>
      <c r="BR181" s="48"/>
      <c r="BS181" s="48"/>
      <c r="BT181" s="48"/>
      <c r="BU181" s="48"/>
      <c r="BV181" s="48"/>
      <c r="BW181" s="48"/>
      <c r="BX181" s="48"/>
      <c r="BY181" s="48"/>
      <c r="BZ181" s="48"/>
      <c r="CA181" s="48"/>
      <c r="CB181" s="48"/>
      <c r="CC181" s="48"/>
      <c r="CD181" s="48"/>
      <c r="CE181" s="48"/>
      <c r="CF181" s="48"/>
      <c r="CG181" s="48"/>
      <c r="CH181" s="48"/>
      <c r="CI181" s="48"/>
      <c r="CJ181" s="48"/>
      <c r="CK181" s="48"/>
      <c r="CL181" s="48"/>
      <c r="CM181" s="48"/>
      <c r="CN181" s="48"/>
      <c r="CO181" s="48"/>
      <c r="CP181" s="48"/>
      <c r="CQ181" s="48"/>
      <c r="CR181" s="48"/>
      <c r="CS181" s="48"/>
      <c r="CT181" s="48"/>
      <c r="CU181" s="48"/>
      <c r="CV181" s="48"/>
      <c r="CW181" s="48"/>
      <c r="CX181" s="48"/>
      <c r="CY181" s="48"/>
      <c r="CZ181" s="48"/>
      <c r="DA181" s="48"/>
      <c r="DB181" s="48"/>
      <c r="DC181" s="48"/>
      <c r="DD181" s="48"/>
      <c r="DE181" s="48"/>
      <c r="DF181" s="48"/>
      <c r="DG181" s="48"/>
      <c r="DH181" s="48"/>
      <c r="DI181" s="48"/>
      <c r="DJ181" s="48"/>
      <c r="DK181" s="48"/>
      <c r="DL181" s="48"/>
      <c r="DM181" s="48"/>
      <c r="DN181" s="48"/>
      <c r="DO181" s="48"/>
      <c r="DP181" s="48"/>
      <c r="DQ181" s="48"/>
      <c r="DR181" s="48"/>
      <c r="DS181" s="48"/>
      <c r="DT181" s="48"/>
      <c r="DU181" s="48"/>
      <c r="DV181" s="48"/>
      <c r="DW181" s="48"/>
      <c r="DX181" s="48"/>
      <c r="DY181" s="48"/>
      <c r="DZ181" s="48"/>
      <c r="EA181" s="48"/>
      <c r="EB181" s="48"/>
      <c r="EC181" s="48"/>
      <c r="ED181" s="48"/>
      <c r="EE181" s="48"/>
      <c r="EF181" s="48"/>
      <c r="EG181" s="48"/>
      <c r="EH181" s="48"/>
      <c r="EI181" s="48"/>
      <c r="EJ181" s="48"/>
      <c r="EK181" s="48"/>
      <c r="EL181" s="48"/>
      <c r="EM181" s="48"/>
      <c r="EN181" s="48"/>
      <c r="EO181" s="48"/>
      <c r="EP181" s="48"/>
      <c r="EQ181" s="48"/>
      <c r="ER181" s="48"/>
      <c r="ES181" s="48"/>
      <c r="ET181" s="48"/>
      <c r="EU181" s="48"/>
      <c r="EV181" s="48"/>
      <c r="EW181" s="48"/>
      <c r="EX181" s="48"/>
      <c r="EY181" s="48"/>
      <c r="EZ181" s="48"/>
      <c r="FA181" s="48"/>
      <c r="FB181" s="48"/>
      <c r="FC181" s="48"/>
      <c r="FD181" s="48"/>
      <c r="FE181" s="48"/>
      <c r="FF181" s="48"/>
      <c r="FG181" s="48"/>
      <c r="FH181" s="48"/>
      <c r="FI181" s="48"/>
      <c r="FJ181" s="48"/>
      <c r="FK181" s="48"/>
      <c r="FL181" s="48"/>
      <c r="FM181" s="48"/>
      <c r="FN181" s="48"/>
      <c r="FO181" s="48"/>
      <c r="FP181" s="48"/>
      <c r="FQ181" s="48"/>
      <c r="FR181" s="48"/>
      <c r="FS181" s="48"/>
      <c r="FT181" s="48"/>
      <c r="FU181" s="48"/>
      <c r="FV181" s="48"/>
      <c r="FW181" s="48"/>
      <c r="FX181" s="48"/>
      <c r="FY181" s="48"/>
      <c r="FZ181" s="48"/>
      <c r="GA181" s="48"/>
      <c r="GB181" s="48"/>
      <c r="GC181" s="48"/>
      <c r="GD181" s="48"/>
      <c r="GE181" s="48"/>
      <c r="GF181" s="48"/>
      <c r="GG181" s="48"/>
      <c r="GH181" s="48"/>
      <c r="GI181" s="48"/>
      <c r="GJ181" s="48"/>
      <c r="GK181" s="48"/>
      <c r="GL181" s="48"/>
      <c r="GM181" s="48"/>
      <c r="GN181" s="48"/>
      <c r="GO181" s="48"/>
      <c r="GP181" s="48"/>
      <c r="GQ181" s="48"/>
      <c r="GR181" s="48"/>
      <c r="GS181" s="48"/>
      <c r="GT181" s="48"/>
      <c r="GU181" s="48"/>
      <c r="GV181" s="48"/>
      <c r="GW181" s="48"/>
      <c r="GX181" s="48"/>
      <c r="GY181" s="48"/>
      <c r="GZ181" s="48"/>
      <c r="HA181" s="48"/>
      <c r="HB181" s="48"/>
      <c r="HC181" s="48"/>
      <c r="HD181" s="48"/>
      <c r="HE181" s="48"/>
      <c r="HF181" s="48"/>
      <c r="HG181" s="48"/>
      <c r="HH181" s="48"/>
      <c r="HI181" s="48"/>
      <c r="HJ181" s="48"/>
      <c r="HK181" s="48"/>
      <c r="HL181" s="48"/>
      <c r="HM181" s="48"/>
      <c r="HN181" s="48"/>
      <c r="HO181" s="48"/>
      <c r="HP181" s="48"/>
      <c r="HQ181" s="48"/>
      <c r="HR181" s="48"/>
      <c r="HS181" s="48"/>
      <c r="HT181" s="48"/>
      <c r="HU181" s="48"/>
      <c r="HV181" s="48"/>
      <c r="HW181" s="48"/>
      <c r="HX181" s="48"/>
      <c r="HY181" s="48"/>
      <c r="HZ181" s="48"/>
      <c r="IA181" s="48"/>
      <c r="IB181" s="48"/>
      <c r="IC181" s="48"/>
      <c r="ID181" s="48"/>
      <c r="IE181" s="48"/>
      <c r="IF181" s="48"/>
      <c r="IG181" s="48"/>
      <c r="IH181" s="48"/>
      <c r="II181" s="48"/>
      <c r="IJ181" s="48"/>
      <c r="IK181" s="48"/>
      <c r="IL181" s="48"/>
      <c r="IM181" s="48"/>
      <c r="IN181" s="48"/>
      <c r="IO181" s="48"/>
      <c r="IP181" s="48"/>
      <c r="IQ181" s="48"/>
      <c r="IR181" s="48"/>
      <c r="IS181" s="48"/>
      <c r="IT181" s="48"/>
      <c r="IU181" s="48"/>
      <c r="IV181" s="48"/>
    </row>
    <row r="182" spans="1:256" x14ac:dyDescent="0.2">
      <c r="A182" s="48" t="s">
        <v>455</v>
      </c>
      <c r="B182" s="48" t="s">
        <v>415</v>
      </c>
      <c r="C182" s="49">
        <v>217</v>
      </c>
      <c r="D182" s="48" t="s">
        <v>53</v>
      </c>
      <c r="E182" s="48" t="s">
        <v>26</v>
      </c>
      <c r="F182" s="48"/>
      <c r="G182" s="48">
        <v>1999</v>
      </c>
      <c r="H182" s="48" t="s">
        <v>415</v>
      </c>
      <c r="I182" s="48" t="s">
        <v>416</v>
      </c>
      <c r="J182" s="48"/>
      <c r="K182" s="48" t="s">
        <v>104</v>
      </c>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AW182" s="48"/>
      <c r="AX182" s="48"/>
      <c r="AY182" s="48"/>
      <c r="AZ182" s="48"/>
      <c r="BA182" s="48"/>
      <c r="BB182" s="48"/>
      <c r="BC182" s="48"/>
      <c r="BD182" s="48"/>
      <c r="BE182" s="48"/>
      <c r="BF182" s="48"/>
      <c r="BG182" s="48"/>
      <c r="BH182" s="48"/>
      <c r="BI182" s="48"/>
      <c r="BJ182" s="48"/>
      <c r="BK182" s="48"/>
      <c r="BL182" s="48"/>
      <c r="BM182" s="48"/>
      <c r="BN182" s="48"/>
      <c r="BO182" s="48"/>
      <c r="BP182" s="48"/>
      <c r="BQ182" s="48"/>
      <c r="BR182" s="48"/>
      <c r="BS182" s="48"/>
      <c r="BT182" s="48"/>
      <c r="BU182" s="48"/>
      <c r="BV182" s="48"/>
      <c r="BW182" s="48"/>
      <c r="BX182" s="48"/>
      <c r="BY182" s="48"/>
      <c r="BZ182" s="48"/>
      <c r="CA182" s="48"/>
      <c r="CB182" s="48"/>
      <c r="CC182" s="48"/>
      <c r="CD182" s="48"/>
      <c r="CE182" s="48"/>
      <c r="CF182" s="48"/>
      <c r="CG182" s="48"/>
      <c r="CH182" s="48"/>
      <c r="CI182" s="48"/>
      <c r="CJ182" s="48"/>
      <c r="CK182" s="48"/>
      <c r="CL182" s="48"/>
      <c r="CM182" s="48"/>
      <c r="CN182" s="48"/>
      <c r="CO182" s="48"/>
      <c r="CP182" s="48"/>
      <c r="CQ182" s="48"/>
      <c r="CR182" s="48"/>
      <c r="CS182" s="48"/>
      <c r="CT182" s="48"/>
      <c r="CU182" s="48"/>
      <c r="CV182" s="48"/>
      <c r="CW182" s="48"/>
      <c r="CX182" s="48"/>
      <c r="CY182" s="48"/>
      <c r="CZ182" s="48"/>
      <c r="DA182" s="48"/>
      <c r="DB182" s="48"/>
      <c r="DC182" s="48"/>
      <c r="DD182" s="48"/>
      <c r="DE182" s="48"/>
      <c r="DF182" s="48"/>
      <c r="DG182" s="48"/>
      <c r="DH182" s="48"/>
      <c r="DI182" s="48"/>
      <c r="DJ182" s="48"/>
      <c r="DK182" s="48"/>
      <c r="DL182" s="48"/>
      <c r="DM182" s="48"/>
      <c r="DN182" s="48"/>
      <c r="DO182" s="48"/>
      <c r="DP182" s="48"/>
      <c r="DQ182" s="48"/>
      <c r="DR182" s="48"/>
      <c r="DS182" s="48"/>
      <c r="DT182" s="48"/>
      <c r="DU182" s="48"/>
      <c r="DV182" s="48"/>
      <c r="DW182" s="48"/>
      <c r="DX182" s="48"/>
      <c r="DY182" s="48"/>
      <c r="DZ182" s="48"/>
      <c r="EA182" s="48"/>
      <c r="EB182" s="48"/>
      <c r="EC182" s="48"/>
      <c r="ED182" s="48"/>
      <c r="EE182" s="48"/>
      <c r="EF182" s="48"/>
      <c r="EG182" s="48"/>
      <c r="EH182" s="48"/>
      <c r="EI182" s="48"/>
      <c r="EJ182" s="48"/>
      <c r="EK182" s="48"/>
      <c r="EL182" s="48"/>
      <c r="EM182" s="48"/>
      <c r="EN182" s="48"/>
      <c r="EO182" s="48"/>
      <c r="EP182" s="48"/>
      <c r="EQ182" s="48"/>
      <c r="ER182" s="48"/>
      <c r="ES182" s="48"/>
      <c r="ET182" s="48"/>
      <c r="EU182" s="48"/>
      <c r="EV182" s="48"/>
      <c r="EW182" s="48"/>
      <c r="EX182" s="48"/>
      <c r="EY182" s="48"/>
      <c r="EZ182" s="48"/>
      <c r="FA182" s="48"/>
      <c r="FB182" s="48"/>
      <c r="FC182" s="48"/>
      <c r="FD182" s="48"/>
      <c r="FE182" s="48"/>
      <c r="FF182" s="48"/>
      <c r="FG182" s="48"/>
      <c r="FH182" s="48"/>
      <c r="FI182" s="48"/>
      <c r="FJ182" s="48"/>
      <c r="FK182" s="48"/>
      <c r="FL182" s="48"/>
      <c r="FM182" s="48"/>
      <c r="FN182" s="48"/>
      <c r="FO182" s="48"/>
      <c r="FP182" s="48"/>
      <c r="FQ182" s="48"/>
      <c r="FR182" s="48"/>
      <c r="FS182" s="48"/>
      <c r="FT182" s="48"/>
      <c r="FU182" s="48"/>
      <c r="FV182" s="48"/>
      <c r="FW182" s="48"/>
      <c r="FX182" s="48"/>
      <c r="FY182" s="48"/>
      <c r="FZ182" s="48"/>
      <c r="GA182" s="48"/>
      <c r="GB182" s="48"/>
      <c r="GC182" s="48"/>
      <c r="GD182" s="48"/>
      <c r="GE182" s="48"/>
      <c r="GF182" s="48"/>
      <c r="GG182" s="48"/>
      <c r="GH182" s="48"/>
      <c r="GI182" s="48"/>
      <c r="GJ182" s="48"/>
      <c r="GK182" s="48"/>
      <c r="GL182" s="48"/>
      <c r="GM182" s="48"/>
      <c r="GN182" s="48"/>
      <c r="GO182" s="48"/>
      <c r="GP182" s="48"/>
      <c r="GQ182" s="48"/>
      <c r="GR182" s="48"/>
      <c r="GS182" s="48"/>
      <c r="GT182" s="48"/>
      <c r="GU182" s="48"/>
      <c r="GV182" s="48"/>
      <c r="GW182" s="48"/>
      <c r="GX182" s="48"/>
      <c r="GY182" s="48"/>
      <c r="GZ182" s="48"/>
      <c r="HA182" s="48"/>
      <c r="HB182" s="48"/>
      <c r="HC182" s="48"/>
      <c r="HD182" s="48"/>
      <c r="HE182" s="48"/>
      <c r="HF182" s="48"/>
      <c r="HG182" s="48"/>
      <c r="HH182" s="48"/>
      <c r="HI182" s="48"/>
      <c r="HJ182" s="48"/>
      <c r="HK182" s="48"/>
      <c r="HL182" s="48"/>
      <c r="HM182" s="48"/>
      <c r="HN182" s="48"/>
      <c r="HO182" s="48"/>
      <c r="HP182" s="48"/>
      <c r="HQ182" s="48"/>
      <c r="HR182" s="48"/>
      <c r="HS182" s="48"/>
      <c r="HT182" s="48"/>
      <c r="HU182" s="48"/>
      <c r="HV182" s="48"/>
      <c r="HW182" s="48"/>
      <c r="HX182" s="48"/>
      <c r="HY182" s="48"/>
      <c r="HZ182" s="48"/>
      <c r="IA182" s="48"/>
      <c r="IB182" s="48"/>
      <c r="IC182" s="48"/>
      <c r="ID182" s="48"/>
      <c r="IE182" s="48"/>
      <c r="IF182" s="48"/>
      <c r="IG182" s="48"/>
      <c r="IH182" s="48"/>
      <c r="II182" s="48"/>
      <c r="IJ182" s="48"/>
      <c r="IK182" s="48"/>
      <c r="IL182" s="48"/>
      <c r="IM182" s="48"/>
      <c r="IN182" s="48"/>
      <c r="IO182" s="48"/>
      <c r="IP182" s="48"/>
      <c r="IQ182" s="48"/>
      <c r="IR182" s="48"/>
      <c r="IS182" s="48"/>
      <c r="IT182" s="48"/>
      <c r="IU182" s="48"/>
      <c r="IV182" s="48"/>
    </row>
    <row r="183" spans="1:256" x14ac:dyDescent="0.2">
      <c r="A183" s="48" t="s">
        <v>47</v>
      </c>
      <c r="B183" s="48" t="s">
        <v>456</v>
      </c>
      <c r="C183" s="49">
        <v>475</v>
      </c>
      <c r="D183" s="48" t="s">
        <v>53</v>
      </c>
      <c r="E183" s="48" t="s">
        <v>26</v>
      </c>
      <c r="F183" s="48"/>
      <c r="G183" s="48">
        <v>1999</v>
      </c>
      <c r="H183" s="48" t="s">
        <v>457</v>
      </c>
      <c r="I183" s="48" t="s">
        <v>430</v>
      </c>
      <c r="J183" s="48"/>
      <c r="K183" s="48" t="s">
        <v>104</v>
      </c>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AW183" s="48"/>
      <c r="AX183" s="48"/>
      <c r="AY183" s="48"/>
      <c r="AZ183" s="48"/>
      <c r="BA183" s="48"/>
      <c r="BB183" s="48"/>
      <c r="BC183" s="48"/>
      <c r="BD183" s="48"/>
      <c r="BE183" s="48"/>
      <c r="BF183" s="48"/>
      <c r="BG183" s="48"/>
      <c r="BH183" s="48"/>
      <c r="BI183" s="48"/>
      <c r="BJ183" s="48"/>
      <c r="BK183" s="48"/>
      <c r="BL183" s="48"/>
      <c r="BM183" s="48"/>
      <c r="BN183" s="48"/>
      <c r="BO183" s="48"/>
      <c r="BP183" s="48"/>
      <c r="BQ183" s="48"/>
      <c r="BR183" s="48"/>
      <c r="BS183" s="48"/>
      <c r="BT183" s="48"/>
      <c r="BU183" s="48"/>
      <c r="BV183" s="48"/>
      <c r="BW183" s="48"/>
      <c r="BX183" s="48"/>
      <c r="BY183" s="48"/>
      <c r="BZ183" s="48"/>
      <c r="CA183" s="48"/>
      <c r="CB183" s="48"/>
      <c r="CC183" s="48"/>
      <c r="CD183" s="48"/>
      <c r="CE183" s="48"/>
      <c r="CF183" s="48"/>
      <c r="CG183" s="48"/>
      <c r="CH183" s="48"/>
      <c r="CI183" s="48"/>
      <c r="CJ183" s="48"/>
      <c r="CK183" s="48"/>
      <c r="CL183" s="48"/>
      <c r="CM183" s="48"/>
      <c r="CN183" s="48"/>
      <c r="CO183" s="48"/>
      <c r="CP183" s="48"/>
      <c r="CQ183" s="48"/>
      <c r="CR183" s="48"/>
      <c r="CS183" s="48"/>
      <c r="CT183" s="48"/>
      <c r="CU183" s="48"/>
      <c r="CV183" s="48"/>
      <c r="CW183" s="48"/>
      <c r="CX183" s="48"/>
      <c r="CY183" s="48"/>
      <c r="CZ183" s="48"/>
      <c r="DA183" s="48"/>
      <c r="DB183" s="48"/>
      <c r="DC183" s="48"/>
      <c r="DD183" s="48"/>
      <c r="DE183" s="48"/>
      <c r="DF183" s="48"/>
      <c r="DG183" s="48"/>
      <c r="DH183" s="48"/>
      <c r="DI183" s="48"/>
      <c r="DJ183" s="48"/>
      <c r="DK183" s="48"/>
      <c r="DL183" s="48"/>
      <c r="DM183" s="48"/>
      <c r="DN183" s="48"/>
      <c r="DO183" s="48"/>
      <c r="DP183" s="48"/>
      <c r="DQ183" s="48"/>
      <c r="DR183" s="48"/>
      <c r="DS183" s="48"/>
      <c r="DT183" s="48"/>
      <c r="DU183" s="48"/>
      <c r="DV183" s="48"/>
      <c r="DW183" s="48"/>
      <c r="DX183" s="48"/>
      <c r="DY183" s="48"/>
      <c r="DZ183" s="48"/>
      <c r="EA183" s="48"/>
      <c r="EB183" s="48"/>
      <c r="EC183" s="48"/>
      <c r="ED183" s="48"/>
      <c r="EE183" s="48"/>
      <c r="EF183" s="48"/>
      <c r="EG183" s="48"/>
      <c r="EH183" s="48"/>
      <c r="EI183" s="48"/>
      <c r="EJ183" s="48"/>
      <c r="EK183" s="48"/>
      <c r="EL183" s="48"/>
      <c r="EM183" s="48"/>
      <c r="EN183" s="48"/>
      <c r="EO183" s="48"/>
      <c r="EP183" s="48"/>
      <c r="EQ183" s="48"/>
      <c r="ER183" s="48"/>
      <c r="ES183" s="48"/>
      <c r="ET183" s="48"/>
      <c r="EU183" s="48"/>
      <c r="EV183" s="48"/>
      <c r="EW183" s="48"/>
      <c r="EX183" s="48"/>
      <c r="EY183" s="48"/>
      <c r="EZ183" s="48"/>
      <c r="FA183" s="48"/>
      <c r="FB183" s="48"/>
      <c r="FC183" s="48"/>
      <c r="FD183" s="48"/>
      <c r="FE183" s="48"/>
      <c r="FF183" s="48"/>
      <c r="FG183" s="48"/>
      <c r="FH183" s="48"/>
      <c r="FI183" s="48"/>
      <c r="FJ183" s="48"/>
      <c r="FK183" s="48"/>
      <c r="FL183" s="48"/>
      <c r="FM183" s="48"/>
      <c r="FN183" s="48"/>
      <c r="FO183" s="48"/>
      <c r="FP183" s="48"/>
      <c r="FQ183" s="48"/>
      <c r="FR183" s="48"/>
      <c r="FS183" s="48"/>
      <c r="FT183" s="48"/>
      <c r="FU183" s="48"/>
      <c r="FV183" s="48"/>
      <c r="FW183" s="48"/>
      <c r="FX183" s="48"/>
      <c r="FY183" s="48"/>
      <c r="FZ183" s="48"/>
      <c r="GA183" s="48"/>
      <c r="GB183" s="48"/>
      <c r="GC183" s="48"/>
      <c r="GD183" s="48"/>
      <c r="GE183" s="48"/>
      <c r="GF183" s="48"/>
      <c r="GG183" s="48"/>
      <c r="GH183" s="48"/>
      <c r="GI183" s="48"/>
      <c r="GJ183" s="48"/>
      <c r="GK183" s="48"/>
      <c r="GL183" s="48"/>
      <c r="GM183" s="48"/>
      <c r="GN183" s="48"/>
      <c r="GO183" s="48"/>
      <c r="GP183" s="48"/>
      <c r="GQ183" s="48"/>
      <c r="GR183" s="48"/>
      <c r="GS183" s="48"/>
      <c r="GT183" s="48"/>
      <c r="GU183" s="48"/>
      <c r="GV183" s="48"/>
      <c r="GW183" s="48"/>
      <c r="GX183" s="48"/>
      <c r="GY183" s="48"/>
      <c r="GZ183" s="48"/>
      <c r="HA183" s="48"/>
      <c r="HB183" s="48"/>
      <c r="HC183" s="48"/>
      <c r="HD183" s="48"/>
      <c r="HE183" s="48"/>
      <c r="HF183" s="48"/>
      <c r="HG183" s="48"/>
      <c r="HH183" s="48"/>
      <c r="HI183" s="48"/>
      <c r="HJ183" s="48"/>
      <c r="HK183" s="48"/>
      <c r="HL183" s="48"/>
      <c r="HM183" s="48"/>
      <c r="HN183" s="48"/>
      <c r="HO183" s="48"/>
      <c r="HP183" s="48"/>
      <c r="HQ183" s="48"/>
      <c r="HR183" s="48"/>
      <c r="HS183" s="48"/>
      <c r="HT183" s="48"/>
      <c r="HU183" s="48"/>
      <c r="HV183" s="48"/>
      <c r="HW183" s="48"/>
      <c r="HX183" s="48"/>
      <c r="HY183" s="48"/>
      <c r="HZ183" s="48"/>
      <c r="IA183" s="48"/>
      <c r="IB183" s="48"/>
      <c r="IC183" s="48"/>
      <c r="ID183" s="48"/>
      <c r="IE183" s="48"/>
      <c r="IF183" s="48"/>
      <c r="IG183" s="48"/>
      <c r="IH183" s="48"/>
      <c r="II183" s="48"/>
      <c r="IJ183" s="48"/>
      <c r="IK183" s="48"/>
      <c r="IL183" s="48"/>
      <c r="IM183" s="48"/>
      <c r="IN183" s="48"/>
      <c r="IO183" s="48"/>
      <c r="IP183" s="48"/>
      <c r="IQ183" s="48"/>
      <c r="IR183" s="48"/>
      <c r="IS183" s="48"/>
      <c r="IT183" s="48"/>
      <c r="IU183" s="48"/>
      <c r="IV183" s="48"/>
    </row>
    <row r="184" spans="1:256" x14ac:dyDescent="0.2">
      <c r="A184" s="48" t="s">
        <v>47</v>
      </c>
      <c r="B184" s="48" t="s">
        <v>458</v>
      </c>
      <c r="C184" s="49">
        <v>390</v>
      </c>
      <c r="D184" s="48" t="s">
        <v>53</v>
      </c>
      <c r="E184" s="48" t="s">
        <v>26</v>
      </c>
      <c r="F184" s="48"/>
      <c r="G184" s="48">
        <v>1999</v>
      </c>
      <c r="H184" s="48" t="s">
        <v>458</v>
      </c>
      <c r="I184" s="48" t="s">
        <v>430</v>
      </c>
      <c r="J184" s="48"/>
      <c r="K184" s="48" t="s">
        <v>104</v>
      </c>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c r="AV184" s="48"/>
      <c r="AW184" s="48"/>
      <c r="AX184" s="48"/>
      <c r="AY184" s="48"/>
      <c r="AZ184" s="48"/>
      <c r="BA184" s="48"/>
      <c r="BB184" s="48"/>
      <c r="BC184" s="48"/>
      <c r="BD184" s="48"/>
      <c r="BE184" s="48"/>
      <c r="BF184" s="48"/>
      <c r="BG184" s="48"/>
      <c r="BH184" s="48"/>
      <c r="BI184" s="48"/>
      <c r="BJ184" s="48"/>
      <c r="BK184" s="48"/>
      <c r="BL184" s="48"/>
      <c r="BM184" s="48"/>
      <c r="BN184" s="48"/>
      <c r="BO184" s="48"/>
      <c r="BP184" s="48"/>
      <c r="BQ184" s="48"/>
      <c r="BR184" s="48"/>
      <c r="BS184" s="48"/>
      <c r="BT184" s="48"/>
      <c r="BU184" s="48"/>
      <c r="BV184" s="48"/>
      <c r="BW184" s="48"/>
      <c r="BX184" s="48"/>
      <c r="BY184" s="48"/>
      <c r="BZ184" s="48"/>
      <c r="CA184" s="48"/>
      <c r="CB184" s="48"/>
      <c r="CC184" s="48"/>
      <c r="CD184" s="48"/>
      <c r="CE184" s="48"/>
      <c r="CF184" s="48"/>
      <c r="CG184" s="48"/>
      <c r="CH184" s="48"/>
      <c r="CI184" s="48"/>
      <c r="CJ184" s="48"/>
      <c r="CK184" s="48"/>
      <c r="CL184" s="48"/>
      <c r="CM184" s="48"/>
      <c r="CN184" s="48"/>
      <c r="CO184" s="48"/>
      <c r="CP184" s="48"/>
      <c r="CQ184" s="48"/>
      <c r="CR184" s="48"/>
      <c r="CS184" s="48"/>
      <c r="CT184" s="48"/>
      <c r="CU184" s="48"/>
      <c r="CV184" s="48"/>
      <c r="CW184" s="48"/>
      <c r="CX184" s="48"/>
      <c r="CY184" s="48"/>
      <c r="CZ184" s="48"/>
      <c r="DA184" s="48"/>
      <c r="DB184" s="48"/>
      <c r="DC184" s="48"/>
      <c r="DD184" s="48"/>
      <c r="DE184" s="48"/>
      <c r="DF184" s="48"/>
      <c r="DG184" s="48"/>
      <c r="DH184" s="48"/>
      <c r="DI184" s="48"/>
      <c r="DJ184" s="48"/>
      <c r="DK184" s="48"/>
      <c r="DL184" s="48"/>
      <c r="DM184" s="48"/>
      <c r="DN184" s="48"/>
      <c r="DO184" s="48"/>
      <c r="DP184" s="48"/>
      <c r="DQ184" s="48"/>
      <c r="DR184" s="48"/>
      <c r="DS184" s="48"/>
      <c r="DT184" s="48"/>
      <c r="DU184" s="48"/>
      <c r="DV184" s="48"/>
      <c r="DW184" s="48"/>
      <c r="DX184" s="48"/>
      <c r="DY184" s="48"/>
      <c r="DZ184" s="48"/>
      <c r="EA184" s="48"/>
      <c r="EB184" s="48"/>
      <c r="EC184" s="48"/>
      <c r="ED184" s="48"/>
      <c r="EE184" s="48"/>
      <c r="EF184" s="48"/>
      <c r="EG184" s="48"/>
      <c r="EH184" s="48"/>
      <c r="EI184" s="48"/>
      <c r="EJ184" s="48"/>
      <c r="EK184" s="48"/>
      <c r="EL184" s="48"/>
      <c r="EM184" s="48"/>
      <c r="EN184" s="48"/>
      <c r="EO184" s="48"/>
      <c r="EP184" s="48"/>
      <c r="EQ184" s="48"/>
      <c r="ER184" s="48"/>
      <c r="ES184" s="48"/>
      <c r="ET184" s="48"/>
      <c r="EU184" s="48"/>
      <c r="EV184" s="48"/>
      <c r="EW184" s="48"/>
      <c r="EX184" s="48"/>
      <c r="EY184" s="48"/>
      <c r="EZ184" s="48"/>
      <c r="FA184" s="48"/>
      <c r="FB184" s="48"/>
      <c r="FC184" s="48"/>
      <c r="FD184" s="48"/>
      <c r="FE184" s="48"/>
      <c r="FF184" s="48"/>
      <c r="FG184" s="48"/>
      <c r="FH184" s="48"/>
      <c r="FI184" s="48"/>
      <c r="FJ184" s="48"/>
      <c r="FK184" s="48"/>
      <c r="FL184" s="48"/>
      <c r="FM184" s="48"/>
      <c r="FN184" s="48"/>
      <c r="FO184" s="48"/>
      <c r="FP184" s="48"/>
      <c r="FQ184" s="48"/>
      <c r="FR184" s="48"/>
      <c r="FS184" s="48"/>
      <c r="FT184" s="48"/>
      <c r="FU184" s="48"/>
      <c r="FV184" s="48"/>
      <c r="FW184" s="48"/>
      <c r="FX184" s="48"/>
      <c r="FY184" s="48"/>
      <c r="FZ184" s="48"/>
      <c r="GA184" s="48"/>
      <c r="GB184" s="48"/>
      <c r="GC184" s="48"/>
      <c r="GD184" s="48"/>
      <c r="GE184" s="48"/>
      <c r="GF184" s="48"/>
      <c r="GG184" s="48"/>
      <c r="GH184" s="48"/>
      <c r="GI184" s="48"/>
      <c r="GJ184" s="48"/>
      <c r="GK184" s="48"/>
      <c r="GL184" s="48"/>
      <c r="GM184" s="48"/>
      <c r="GN184" s="48"/>
      <c r="GO184" s="48"/>
      <c r="GP184" s="48"/>
      <c r="GQ184" s="48"/>
      <c r="GR184" s="48"/>
      <c r="GS184" s="48"/>
      <c r="GT184" s="48"/>
      <c r="GU184" s="48"/>
      <c r="GV184" s="48"/>
      <c r="GW184" s="48"/>
      <c r="GX184" s="48"/>
      <c r="GY184" s="48"/>
      <c r="GZ184" s="48"/>
      <c r="HA184" s="48"/>
      <c r="HB184" s="48"/>
      <c r="HC184" s="48"/>
      <c r="HD184" s="48"/>
      <c r="HE184" s="48"/>
      <c r="HF184" s="48"/>
      <c r="HG184" s="48"/>
      <c r="HH184" s="48"/>
      <c r="HI184" s="48"/>
      <c r="HJ184" s="48"/>
      <c r="HK184" s="48"/>
      <c r="HL184" s="48"/>
      <c r="HM184" s="48"/>
      <c r="HN184" s="48"/>
      <c r="HO184" s="48"/>
      <c r="HP184" s="48"/>
      <c r="HQ184" s="48"/>
      <c r="HR184" s="48"/>
      <c r="HS184" s="48"/>
      <c r="HT184" s="48"/>
      <c r="HU184" s="48"/>
      <c r="HV184" s="48"/>
      <c r="HW184" s="48"/>
      <c r="HX184" s="48"/>
      <c r="HY184" s="48"/>
      <c r="HZ184" s="48"/>
      <c r="IA184" s="48"/>
      <c r="IB184" s="48"/>
      <c r="IC184" s="48"/>
      <c r="ID184" s="48"/>
      <c r="IE184" s="48"/>
      <c r="IF184" s="48"/>
      <c r="IG184" s="48"/>
      <c r="IH184" s="48"/>
      <c r="II184" s="48"/>
      <c r="IJ184" s="48"/>
      <c r="IK184" s="48"/>
      <c r="IL184" s="48"/>
      <c r="IM184" s="48"/>
      <c r="IN184" s="48"/>
      <c r="IO184" s="48"/>
      <c r="IP184" s="48"/>
      <c r="IQ184" s="48"/>
      <c r="IR184" s="48"/>
      <c r="IS184" s="48"/>
      <c r="IT184" s="48"/>
      <c r="IU184" s="48"/>
      <c r="IV184" s="48"/>
    </row>
    <row r="185" spans="1:256" x14ac:dyDescent="0.2">
      <c r="A185" s="48" t="s">
        <v>413</v>
      </c>
      <c r="B185" s="48" t="s">
        <v>434</v>
      </c>
      <c r="C185" s="49">
        <v>160</v>
      </c>
      <c r="D185" s="48" t="s">
        <v>53</v>
      </c>
      <c r="E185" s="48" t="s">
        <v>26</v>
      </c>
      <c r="F185" s="48"/>
      <c r="G185" s="48">
        <v>1999</v>
      </c>
      <c r="H185" s="48" t="s">
        <v>435</v>
      </c>
      <c r="I185" s="48" t="s">
        <v>436</v>
      </c>
      <c r="J185" s="48"/>
      <c r="K185" s="48" t="s">
        <v>104</v>
      </c>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AW185" s="48"/>
      <c r="AX185" s="48"/>
      <c r="AY185" s="48"/>
      <c r="AZ185" s="48"/>
      <c r="BA185" s="48"/>
      <c r="BB185" s="48"/>
      <c r="BC185" s="48"/>
      <c r="BD185" s="48"/>
      <c r="BE185" s="48"/>
      <c r="BF185" s="48"/>
      <c r="BG185" s="48"/>
      <c r="BH185" s="48"/>
      <c r="BI185" s="48"/>
      <c r="BJ185" s="48"/>
      <c r="BK185" s="48"/>
      <c r="BL185" s="48"/>
      <c r="BM185" s="48"/>
      <c r="BN185" s="48"/>
      <c r="BO185" s="48"/>
      <c r="BP185" s="48"/>
      <c r="BQ185" s="48"/>
      <c r="BR185" s="48"/>
      <c r="BS185" s="48"/>
      <c r="BT185" s="48"/>
      <c r="BU185" s="48"/>
      <c r="BV185" s="48"/>
      <c r="BW185" s="48"/>
      <c r="BX185" s="48"/>
      <c r="BY185" s="48"/>
      <c r="BZ185" s="48"/>
      <c r="CA185" s="48"/>
      <c r="CB185" s="48"/>
      <c r="CC185" s="48"/>
      <c r="CD185" s="48"/>
      <c r="CE185" s="48"/>
      <c r="CF185" s="48"/>
      <c r="CG185" s="48"/>
      <c r="CH185" s="48"/>
      <c r="CI185" s="48"/>
      <c r="CJ185" s="48"/>
      <c r="CK185" s="48"/>
      <c r="CL185" s="48"/>
      <c r="CM185" s="48"/>
      <c r="CN185" s="48"/>
      <c r="CO185" s="48"/>
      <c r="CP185" s="48"/>
      <c r="CQ185" s="48"/>
      <c r="CR185" s="48"/>
      <c r="CS185" s="48"/>
      <c r="CT185" s="48"/>
      <c r="CU185" s="48"/>
      <c r="CV185" s="48"/>
      <c r="CW185" s="48"/>
      <c r="CX185" s="48"/>
      <c r="CY185" s="48"/>
      <c r="CZ185" s="48"/>
      <c r="DA185" s="48"/>
      <c r="DB185" s="48"/>
      <c r="DC185" s="48"/>
      <c r="DD185" s="48"/>
      <c r="DE185" s="48"/>
      <c r="DF185" s="48"/>
      <c r="DG185" s="48"/>
      <c r="DH185" s="48"/>
      <c r="DI185" s="48"/>
      <c r="DJ185" s="48"/>
      <c r="DK185" s="48"/>
      <c r="DL185" s="48"/>
      <c r="DM185" s="48"/>
      <c r="DN185" s="48"/>
      <c r="DO185" s="48"/>
      <c r="DP185" s="48"/>
      <c r="DQ185" s="48"/>
      <c r="DR185" s="48"/>
      <c r="DS185" s="48"/>
      <c r="DT185" s="48"/>
      <c r="DU185" s="48"/>
      <c r="DV185" s="48"/>
      <c r="DW185" s="48"/>
      <c r="DX185" s="48"/>
      <c r="DY185" s="48"/>
      <c r="DZ185" s="48"/>
      <c r="EA185" s="48"/>
      <c r="EB185" s="48"/>
      <c r="EC185" s="48"/>
      <c r="ED185" s="48"/>
      <c r="EE185" s="48"/>
      <c r="EF185" s="48"/>
      <c r="EG185" s="48"/>
      <c r="EH185" s="48"/>
      <c r="EI185" s="48"/>
      <c r="EJ185" s="48"/>
      <c r="EK185" s="48"/>
      <c r="EL185" s="48"/>
      <c r="EM185" s="48"/>
      <c r="EN185" s="48"/>
      <c r="EO185" s="48"/>
      <c r="EP185" s="48"/>
      <c r="EQ185" s="48"/>
      <c r="ER185" s="48"/>
      <c r="ES185" s="48"/>
      <c r="ET185" s="48"/>
      <c r="EU185" s="48"/>
      <c r="EV185" s="48"/>
      <c r="EW185" s="48"/>
      <c r="EX185" s="48"/>
      <c r="EY185" s="48"/>
      <c r="EZ185" s="48"/>
      <c r="FA185" s="48"/>
      <c r="FB185" s="48"/>
      <c r="FC185" s="48"/>
      <c r="FD185" s="48"/>
      <c r="FE185" s="48"/>
      <c r="FF185" s="48"/>
      <c r="FG185" s="48"/>
      <c r="FH185" s="48"/>
      <c r="FI185" s="48"/>
      <c r="FJ185" s="48"/>
      <c r="FK185" s="48"/>
      <c r="FL185" s="48"/>
      <c r="FM185" s="48"/>
      <c r="FN185" s="48"/>
      <c r="FO185" s="48"/>
      <c r="FP185" s="48"/>
      <c r="FQ185" s="48"/>
      <c r="FR185" s="48"/>
      <c r="FS185" s="48"/>
      <c r="FT185" s="48"/>
      <c r="FU185" s="48"/>
      <c r="FV185" s="48"/>
      <c r="FW185" s="48"/>
      <c r="FX185" s="48"/>
      <c r="FY185" s="48"/>
      <c r="FZ185" s="48"/>
      <c r="GA185" s="48"/>
      <c r="GB185" s="48"/>
      <c r="GC185" s="48"/>
      <c r="GD185" s="48"/>
      <c r="GE185" s="48"/>
      <c r="GF185" s="48"/>
      <c r="GG185" s="48"/>
      <c r="GH185" s="48"/>
      <c r="GI185" s="48"/>
      <c r="GJ185" s="48"/>
      <c r="GK185" s="48"/>
      <c r="GL185" s="48"/>
      <c r="GM185" s="48"/>
      <c r="GN185" s="48"/>
      <c r="GO185" s="48"/>
      <c r="GP185" s="48"/>
      <c r="GQ185" s="48"/>
      <c r="GR185" s="48"/>
      <c r="GS185" s="48"/>
      <c r="GT185" s="48"/>
      <c r="GU185" s="48"/>
      <c r="GV185" s="48"/>
      <c r="GW185" s="48"/>
      <c r="GX185" s="48"/>
      <c r="GY185" s="48"/>
      <c r="GZ185" s="48"/>
      <c r="HA185" s="48"/>
      <c r="HB185" s="48"/>
      <c r="HC185" s="48"/>
      <c r="HD185" s="48"/>
      <c r="HE185" s="48"/>
      <c r="HF185" s="48"/>
      <c r="HG185" s="48"/>
      <c r="HH185" s="48"/>
      <c r="HI185" s="48"/>
      <c r="HJ185" s="48"/>
      <c r="HK185" s="48"/>
      <c r="HL185" s="48"/>
      <c r="HM185" s="48"/>
      <c r="HN185" s="48"/>
      <c r="HO185" s="48"/>
      <c r="HP185" s="48"/>
      <c r="HQ185" s="48"/>
      <c r="HR185" s="48"/>
      <c r="HS185" s="48"/>
      <c r="HT185" s="48"/>
      <c r="HU185" s="48"/>
      <c r="HV185" s="48"/>
      <c r="HW185" s="48"/>
      <c r="HX185" s="48"/>
      <c r="HY185" s="48"/>
      <c r="HZ185" s="48"/>
      <c r="IA185" s="48"/>
      <c r="IB185" s="48"/>
      <c r="IC185" s="48"/>
      <c r="ID185" s="48"/>
      <c r="IE185" s="48"/>
      <c r="IF185" s="48"/>
      <c r="IG185" s="48"/>
      <c r="IH185" s="48"/>
      <c r="II185" s="48"/>
      <c r="IJ185" s="48"/>
      <c r="IK185" s="48"/>
      <c r="IL185" s="48"/>
      <c r="IM185" s="48"/>
      <c r="IN185" s="48"/>
      <c r="IO185" s="48"/>
      <c r="IP185" s="48"/>
      <c r="IQ185" s="48"/>
      <c r="IR185" s="48"/>
      <c r="IS185" s="48"/>
      <c r="IT185" s="48"/>
      <c r="IU185" s="48"/>
      <c r="IV185" s="48"/>
    </row>
    <row r="186" spans="1:256" x14ac:dyDescent="0.2">
      <c r="A186" s="48" t="s">
        <v>47</v>
      </c>
      <c r="B186" s="48" t="s">
        <v>459</v>
      </c>
      <c r="C186" s="49">
        <v>475</v>
      </c>
      <c r="D186" s="48" t="s">
        <v>53</v>
      </c>
      <c r="E186" s="48" t="s">
        <v>26</v>
      </c>
      <c r="F186" s="48"/>
      <c r="G186" s="48">
        <v>1999</v>
      </c>
      <c r="H186" s="48" t="s">
        <v>460</v>
      </c>
      <c r="I186" s="48" t="s">
        <v>446</v>
      </c>
      <c r="J186" s="48"/>
      <c r="K186" s="48" t="s">
        <v>104</v>
      </c>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AW186" s="48"/>
      <c r="AX186" s="48"/>
      <c r="AY186" s="48"/>
      <c r="AZ186" s="48"/>
      <c r="BA186" s="48"/>
      <c r="BB186" s="48"/>
      <c r="BC186" s="48"/>
      <c r="BD186" s="48"/>
      <c r="BE186" s="48"/>
      <c r="BF186" s="48"/>
      <c r="BG186" s="48"/>
      <c r="BH186" s="48"/>
      <c r="BI186" s="48"/>
      <c r="BJ186" s="48"/>
      <c r="BK186" s="48"/>
      <c r="BL186" s="48"/>
      <c r="BM186" s="48"/>
      <c r="BN186" s="48"/>
      <c r="BO186" s="48"/>
      <c r="BP186" s="48"/>
      <c r="BQ186" s="48"/>
      <c r="BR186" s="48"/>
      <c r="BS186" s="48"/>
      <c r="BT186" s="48"/>
      <c r="BU186" s="48"/>
      <c r="BV186" s="48"/>
      <c r="BW186" s="48"/>
      <c r="BX186" s="48"/>
      <c r="BY186" s="48"/>
      <c r="BZ186" s="48"/>
      <c r="CA186" s="48"/>
      <c r="CB186" s="48"/>
      <c r="CC186" s="48"/>
      <c r="CD186" s="48"/>
      <c r="CE186" s="48"/>
      <c r="CF186" s="48"/>
      <c r="CG186" s="48"/>
      <c r="CH186" s="48"/>
      <c r="CI186" s="48"/>
      <c r="CJ186" s="48"/>
      <c r="CK186" s="48"/>
      <c r="CL186" s="48"/>
      <c r="CM186" s="48"/>
      <c r="CN186" s="48"/>
      <c r="CO186" s="48"/>
      <c r="CP186" s="48"/>
      <c r="CQ186" s="48"/>
      <c r="CR186" s="48"/>
      <c r="CS186" s="48"/>
      <c r="CT186" s="48"/>
      <c r="CU186" s="48"/>
      <c r="CV186" s="48"/>
      <c r="CW186" s="48"/>
      <c r="CX186" s="48"/>
      <c r="CY186" s="48"/>
      <c r="CZ186" s="48"/>
      <c r="DA186" s="48"/>
      <c r="DB186" s="48"/>
      <c r="DC186" s="48"/>
      <c r="DD186" s="48"/>
      <c r="DE186" s="48"/>
      <c r="DF186" s="48"/>
      <c r="DG186" s="48"/>
      <c r="DH186" s="48"/>
      <c r="DI186" s="48"/>
      <c r="DJ186" s="48"/>
      <c r="DK186" s="48"/>
      <c r="DL186" s="48"/>
      <c r="DM186" s="48"/>
      <c r="DN186" s="48"/>
      <c r="DO186" s="48"/>
      <c r="DP186" s="48"/>
      <c r="DQ186" s="48"/>
      <c r="DR186" s="48"/>
      <c r="DS186" s="48"/>
      <c r="DT186" s="48"/>
      <c r="DU186" s="48"/>
      <c r="DV186" s="48"/>
      <c r="DW186" s="48"/>
      <c r="DX186" s="48"/>
      <c r="DY186" s="48"/>
      <c r="DZ186" s="48"/>
      <c r="EA186" s="48"/>
      <c r="EB186" s="48"/>
      <c r="EC186" s="48"/>
      <c r="ED186" s="48"/>
      <c r="EE186" s="48"/>
      <c r="EF186" s="48"/>
      <c r="EG186" s="48"/>
      <c r="EH186" s="48"/>
      <c r="EI186" s="48"/>
      <c r="EJ186" s="48"/>
      <c r="EK186" s="48"/>
      <c r="EL186" s="48"/>
      <c r="EM186" s="48"/>
      <c r="EN186" s="48"/>
      <c r="EO186" s="48"/>
      <c r="EP186" s="48"/>
      <c r="EQ186" s="48"/>
      <c r="ER186" s="48"/>
      <c r="ES186" s="48"/>
      <c r="ET186" s="48"/>
      <c r="EU186" s="48"/>
      <c r="EV186" s="48"/>
      <c r="EW186" s="48"/>
      <c r="EX186" s="48"/>
      <c r="EY186" s="48"/>
      <c r="EZ186" s="48"/>
      <c r="FA186" s="48"/>
      <c r="FB186" s="48"/>
      <c r="FC186" s="48"/>
      <c r="FD186" s="48"/>
      <c r="FE186" s="48"/>
      <c r="FF186" s="48"/>
      <c r="FG186" s="48"/>
      <c r="FH186" s="48"/>
      <c r="FI186" s="48"/>
      <c r="FJ186" s="48"/>
      <c r="FK186" s="48"/>
      <c r="FL186" s="48"/>
      <c r="FM186" s="48"/>
      <c r="FN186" s="48"/>
      <c r="FO186" s="48"/>
      <c r="FP186" s="48"/>
      <c r="FQ186" s="48"/>
      <c r="FR186" s="48"/>
      <c r="FS186" s="48"/>
      <c r="FT186" s="48"/>
      <c r="FU186" s="48"/>
      <c r="FV186" s="48"/>
      <c r="FW186" s="48"/>
      <c r="FX186" s="48"/>
      <c r="FY186" s="48"/>
      <c r="FZ186" s="48"/>
      <c r="GA186" s="48"/>
      <c r="GB186" s="48"/>
      <c r="GC186" s="48"/>
      <c r="GD186" s="48"/>
      <c r="GE186" s="48"/>
      <c r="GF186" s="48"/>
      <c r="GG186" s="48"/>
      <c r="GH186" s="48"/>
      <c r="GI186" s="48"/>
      <c r="GJ186" s="48"/>
      <c r="GK186" s="48"/>
      <c r="GL186" s="48"/>
      <c r="GM186" s="48"/>
      <c r="GN186" s="48"/>
      <c r="GO186" s="48"/>
      <c r="GP186" s="48"/>
      <c r="GQ186" s="48"/>
      <c r="GR186" s="48"/>
      <c r="GS186" s="48"/>
      <c r="GT186" s="48"/>
      <c r="GU186" s="48"/>
      <c r="GV186" s="48"/>
      <c r="GW186" s="48"/>
      <c r="GX186" s="48"/>
      <c r="GY186" s="48"/>
      <c r="GZ186" s="48"/>
      <c r="HA186" s="48"/>
      <c r="HB186" s="48"/>
      <c r="HC186" s="48"/>
      <c r="HD186" s="48"/>
      <c r="HE186" s="48"/>
      <c r="HF186" s="48"/>
      <c r="HG186" s="48"/>
      <c r="HH186" s="48"/>
      <c r="HI186" s="48"/>
      <c r="HJ186" s="48"/>
      <c r="HK186" s="48"/>
      <c r="HL186" s="48"/>
      <c r="HM186" s="48"/>
      <c r="HN186" s="48"/>
      <c r="HO186" s="48"/>
      <c r="HP186" s="48"/>
      <c r="HQ186" s="48"/>
      <c r="HR186" s="48"/>
      <c r="HS186" s="48"/>
      <c r="HT186" s="48"/>
      <c r="HU186" s="48"/>
      <c r="HV186" s="48"/>
      <c r="HW186" s="48"/>
      <c r="HX186" s="48"/>
      <c r="HY186" s="48"/>
      <c r="HZ186" s="48"/>
      <c r="IA186" s="48"/>
      <c r="IB186" s="48"/>
      <c r="IC186" s="48"/>
      <c r="ID186" s="48"/>
      <c r="IE186" s="48"/>
      <c r="IF186" s="48"/>
      <c r="IG186" s="48"/>
      <c r="IH186" s="48"/>
      <c r="II186" s="48"/>
      <c r="IJ186" s="48"/>
      <c r="IK186" s="48"/>
      <c r="IL186" s="48"/>
      <c r="IM186" s="48"/>
      <c r="IN186" s="48"/>
      <c r="IO186" s="48"/>
      <c r="IP186" s="48"/>
      <c r="IQ186" s="48"/>
      <c r="IR186" s="48"/>
      <c r="IS186" s="48"/>
      <c r="IT186" s="48"/>
      <c r="IU186" s="48"/>
      <c r="IV186" s="48"/>
    </row>
    <row r="187" spans="1:256" x14ac:dyDescent="0.2">
      <c r="A187" s="52"/>
      <c r="B187" s="13"/>
      <c r="C187" s="7"/>
      <c r="D187" s="54"/>
      <c r="E187" s="13"/>
      <c r="F187" s="52"/>
      <c r="G187" s="52"/>
      <c r="H187" s="52"/>
      <c r="I187" s="52"/>
      <c r="J187" s="52"/>
      <c r="K187" s="52"/>
      <c r="L187" s="52"/>
      <c r="M187" s="52"/>
      <c r="N187" s="52"/>
      <c r="O187" s="52"/>
      <c r="P187" s="16"/>
      <c r="S187" s="58"/>
      <c r="T187" s="58"/>
    </row>
    <row r="188" spans="1:256" x14ac:dyDescent="0.2">
      <c r="A188" s="52"/>
      <c r="B188" s="13"/>
      <c r="C188" s="7"/>
      <c r="D188" s="54"/>
      <c r="E188" s="13"/>
      <c r="F188" s="52"/>
      <c r="G188" s="52"/>
      <c r="H188" s="52"/>
      <c r="I188" s="52"/>
      <c r="J188" s="52"/>
      <c r="K188" s="52"/>
      <c r="L188" s="52"/>
      <c r="M188" s="52"/>
      <c r="N188" s="52"/>
      <c r="O188" s="52"/>
      <c r="P188" s="16"/>
      <c r="S188" s="58"/>
      <c r="T188" s="58"/>
    </row>
    <row r="189" spans="1:256" x14ac:dyDescent="0.2">
      <c r="A189" s="52"/>
      <c r="B189" s="55" t="s">
        <v>152</v>
      </c>
      <c r="C189" s="56">
        <f>SUM(C169:C186)</f>
        <v>6731</v>
      </c>
      <c r="D189" s="54"/>
      <c r="E189" s="13"/>
      <c r="F189" s="52"/>
      <c r="G189" s="52"/>
      <c r="H189" s="52"/>
      <c r="I189" s="52"/>
      <c r="J189" s="52"/>
      <c r="K189" s="52"/>
      <c r="L189" s="52"/>
      <c r="M189" s="52"/>
      <c r="N189" s="52"/>
      <c r="O189" s="52"/>
      <c r="P189" s="16"/>
      <c r="S189" s="58"/>
      <c r="T189" s="58"/>
    </row>
    <row r="193" spans="1:256" x14ac:dyDescent="0.2">
      <c r="A193" s="1" t="s">
        <v>461</v>
      </c>
    </row>
    <row r="194" spans="1:256" x14ac:dyDescent="0.2">
      <c r="A194" s="1" t="s">
        <v>1</v>
      </c>
    </row>
    <row r="196" spans="1:256" x14ac:dyDescent="0.2">
      <c r="A196" s="2" t="s">
        <v>2</v>
      </c>
      <c r="B196" s="2" t="s">
        <v>3</v>
      </c>
      <c r="C196" s="3" t="s">
        <v>4</v>
      </c>
      <c r="D196" s="4" t="s">
        <v>5</v>
      </c>
      <c r="E196" s="2" t="s">
        <v>6</v>
      </c>
      <c r="F196" s="2" t="s">
        <v>7</v>
      </c>
      <c r="G196" s="2" t="s">
        <v>8</v>
      </c>
      <c r="H196" s="2" t="s">
        <v>9</v>
      </c>
      <c r="I196" s="2" t="s">
        <v>10</v>
      </c>
      <c r="J196" s="2" t="s">
        <v>11</v>
      </c>
      <c r="K196" s="2" t="s">
        <v>12</v>
      </c>
      <c r="L196" s="2" t="s">
        <v>13</v>
      </c>
      <c r="M196" s="2" t="s">
        <v>14</v>
      </c>
      <c r="N196" s="2" t="s">
        <v>15</v>
      </c>
      <c r="O196" s="2" t="s">
        <v>16</v>
      </c>
      <c r="P196" s="2" t="s">
        <v>17</v>
      </c>
      <c r="Q196" s="2" t="s">
        <v>18</v>
      </c>
      <c r="R196" s="2" t="s">
        <v>19</v>
      </c>
      <c r="S196" s="5" t="s">
        <v>20</v>
      </c>
      <c r="T196" s="5" t="s">
        <v>21</v>
      </c>
      <c r="U196" s="2" t="s">
        <v>22</v>
      </c>
    </row>
    <row r="197" spans="1:256" x14ac:dyDescent="0.2">
      <c r="A197" s="6" t="s">
        <v>462</v>
      </c>
      <c r="B197" s="14" t="s">
        <v>463</v>
      </c>
      <c r="C197" s="7">
        <v>150</v>
      </c>
      <c r="D197" s="12" t="s">
        <v>25</v>
      </c>
      <c r="E197" s="6" t="s">
        <v>26</v>
      </c>
      <c r="F197" s="6">
        <v>6</v>
      </c>
      <c r="G197" s="6">
        <v>2000</v>
      </c>
      <c r="H197" s="6" t="s">
        <v>464</v>
      </c>
      <c r="I197" s="6" t="s">
        <v>465</v>
      </c>
      <c r="J197" s="6" t="s">
        <v>461</v>
      </c>
      <c r="K197" s="6" t="s">
        <v>29</v>
      </c>
      <c r="L197" s="13">
        <v>80</v>
      </c>
      <c r="M197" s="6" t="s">
        <v>39</v>
      </c>
      <c r="N197" s="15"/>
      <c r="O197" s="13" t="s">
        <v>466</v>
      </c>
      <c r="P197" s="16" t="s">
        <v>213</v>
      </c>
      <c r="Q197" s="16"/>
      <c r="R197" s="16"/>
      <c r="S197" s="10">
        <v>36075</v>
      </c>
      <c r="T197" s="10">
        <v>36444</v>
      </c>
      <c r="U197" s="16" t="s">
        <v>467</v>
      </c>
    </row>
    <row r="198" spans="1:256" x14ac:dyDescent="0.2">
      <c r="A198" s="6" t="s">
        <v>468</v>
      </c>
      <c r="B198" s="14" t="s">
        <v>469</v>
      </c>
      <c r="C198" s="7">
        <v>420</v>
      </c>
      <c r="D198" s="12" t="s">
        <v>25</v>
      </c>
      <c r="E198" s="6" t="s">
        <v>26</v>
      </c>
      <c r="F198" s="6">
        <v>6</v>
      </c>
      <c r="G198" s="6">
        <v>2000</v>
      </c>
      <c r="H198" s="6" t="s">
        <v>470</v>
      </c>
      <c r="I198" s="6" t="s">
        <v>471</v>
      </c>
      <c r="J198" s="6" t="s">
        <v>461</v>
      </c>
      <c r="K198" s="6" t="s">
        <v>29</v>
      </c>
      <c r="L198" s="79">
        <v>250</v>
      </c>
      <c r="M198" s="6" t="s">
        <v>30</v>
      </c>
      <c r="N198" s="15"/>
      <c r="O198" s="13" t="s">
        <v>472</v>
      </c>
      <c r="P198" s="16" t="s">
        <v>272</v>
      </c>
      <c r="Q198" s="16"/>
      <c r="R198" s="16"/>
      <c r="S198" s="10">
        <v>36220</v>
      </c>
      <c r="T198" s="10">
        <v>36514</v>
      </c>
      <c r="U198" s="16" t="s">
        <v>473</v>
      </c>
    </row>
    <row r="199" spans="1:256" x14ac:dyDescent="0.2">
      <c r="A199" s="6" t="s">
        <v>197</v>
      </c>
      <c r="B199" s="14" t="s">
        <v>474</v>
      </c>
      <c r="C199" s="7">
        <v>175</v>
      </c>
      <c r="D199" s="12" t="s">
        <v>25</v>
      </c>
      <c r="E199" s="6" t="s">
        <v>26</v>
      </c>
      <c r="F199" s="6">
        <v>6</v>
      </c>
      <c r="G199" s="6">
        <v>2000</v>
      </c>
      <c r="H199" s="6" t="s">
        <v>475</v>
      </c>
      <c r="I199" s="6" t="s">
        <v>471</v>
      </c>
      <c r="J199" s="6" t="s">
        <v>461</v>
      </c>
      <c r="K199" s="6" t="s">
        <v>29</v>
      </c>
      <c r="L199" s="79">
        <v>50</v>
      </c>
      <c r="M199" s="6" t="s">
        <v>30</v>
      </c>
      <c r="N199" s="15"/>
      <c r="O199" s="13" t="s">
        <v>476</v>
      </c>
      <c r="P199" s="16" t="s">
        <v>68</v>
      </c>
      <c r="Q199" s="16"/>
      <c r="R199" s="16"/>
      <c r="S199" s="10">
        <v>36367</v>
      </c>
      <c r="T199" s="10">
        <v>36508</v>
      </c>
      <c r="U199" s="16" t="s">
        <v>477</v>
      </c>
    </row>
    <row r="200" spans="1:256" x14ac:dyDescent="0.2">
      <c r="A200" s="6" t="s">
        <v>478</v>
      </c>
      <c r="B200" s="6" t="s">
        <v>479</v>
      </c>
      <c r="C200" s="7">
        <v>254</v>
      </c>
      <c r="D200" s="12" t="s">
        <v>172</v>
      </c>
      <c r="E200" s="6" t="s">
        <v>26</v>
      </c>
      <c r="F200" s="13">
        <v>6</v>
      </c>
      <c r="G200" s="6">
        <v>2000</v>
      </c>
      <c r="H200" s="6" t="s">
        <v>480</v>
      </c>
      <c r="I200" s="6" t="s">
        <v>303</v>
      </c>
      <c r="J200" s="6" t="s">
        <v>461</v>
      </c>
      <c r="K200" s="6" t="s">
        <v>29</v>
      </c>
      <c r="L200" s="13"/>
      <c r="M200" s="6" t="s">
        <v>39</v>
      </c>
      <c r="N200" s="15"/>
      <c r="O200" s="13" t="s">
        <v>481</v>
      </c>
      <c r="P200" s="16" t="s">
        <v>482</v>
      </c>
      <c r="Q200" s="16"/>
      <c r="R200" s="16"/>
      <c r="S200" s="10">
        <v>36220</v>
      </c>
      <c r="T200" s="10">
        <v>36220</v>
      </c>
      <c r="U200" s="16" t="s">
        <v>483</v>
      </c>
    </row>
    <row r="201" spans="1:256" x14ac:dyDescent="0.2">
      <c r="A201" s="6" t="s">
        <v>484</v>
      </c>
      <c r="B201" s="14" t="s">
        <v>485</v>
      </c>
      <c r="C201" s="7">
        <v>710</v>
      </c>
      <c r="D201" s="12" t="s">
        <v>25</v>
      </c>
      <c r="E201" s="6" t="s">
        <v>26</v>
      </c>
      <c r="F201" s="6">
        <v>6</v>
      </c>
      <c r="G201" s="6">
        <v>2000</v>
      </c>
      <c r="H201" s="6"/>
      <c r="I201" s="6"/>
      <c r="J201" s="6" t="s">
        <v>461</v>
      </c>
      <c r="K201" s="6"/>
      <c r="L201" s="79"/>
      <c r="M201" s="6" t="s">
        <v>39</v>
      </c>
      <c r="N201" s="15"/>
      <c r="O201" s="13" t="s">
        <v>476</v>
      </c>
      <c r="P201" s="16"/>
      <c r="Q201" s="16"/>
      <c r="R201" s="16"/>
      <c r="S201" s="10">
        <v>36443</v>
      </c>
      <c r="T201" s="10"/>
      <c r="U201" s="16"/>
    </row>
    <row r="202" spans="1:256" x14ac:dyDescent="0.2">
      <c r="A202" s="6" t="s">
        <v>337</v>
      </c>
      <c r="B202" s="6" t="s">
        <v>486</v>
      </c>
      <c r="C202" s="7">
        <v>530</v>
      </c>
      <c r="D202" s="12" t="s">
        <v>25</v>
      </c>
      <c r="E202" s="6" t="s">
        <v>26</v>
      </c>
      <c r="F202" s="6">
        <v>9</v>
      </c>
      <c r="G202" s="6">
        <v>2000</v>
      </c>
      <c r="H202" s="6" t="s">
        <v>487</v>
      </c>
      <c r="I202" s="6" t="s">
        <v>488</v>
      </c>
      <c r="J202" s="6" t="s">
        <v>461</v>
      </c>
      <c r="K202" s="6" t="s">
        <v>55</v>
      </c>
      <c r="L202" s="79">
        <v>220</v>
      </c>
      <c r="M202" s="6" t="s">
        <v>39</v>
      </c>
      <c r="N202" s="15"/>
      <c r="O202" s="13" t="s">
        <v>489</v>
      </c>
      <c r="P202" s="16" t="s">
        <v>213</v>
      </c>
      <c r="Q202" s="6"/>
      <c r="R202" s="16"/>
      <c r="S202" s="10">
        <v>36096</v>
      </c>
      <c r="T202" s="10">
        <v>36370</v>
      </c>
      <c r="U202" s="6" t="s">
        <v>490</v>
      </c>
    </row>
    <row r="203" spans="1:256" ht="12.75" customHeight="1" x14ac:dyDescent="0.2">
      <c r="A203" s="6" t="s">
        <v>491</v>
      </c>
      <c r="B203" s="6" t="s">
        <v>492</v>
      </c>
      <c r="C203" s="7">
        <v>150</v>
      </c>
      <c r="D203" s="12" t="s">
        <v>64</v>
      </c>
      <c r="E203" s="6" t="s">
        <v>26</v>
      </c>
      <c r="F203" s="13">
        <v>8</v>
      </c>
      <c r="G203" s="6">
        <v>1999</v>
      </c>
      <c r="H203" s="13"/>
      <c r="I203" s="6" t="s">
        <v>471</v>
      </c>
      <c r="J203" s="6" t="s">
        <v>461</v>
      </c>
      <c r="K203" s="6" t="s">
        <v>55</v>
      </c>
      <c r="L203" s="13"/>
      <c r="M203" s="6" t="s">
        <v>67</v>
      </c>
      <c r="N203" s="15"/>
      <c r="O203" s="13"/>
      <c r="P203" s="6" t="s">
        <v>277</v>
      </c>
      <c r="Q203" s="16"/>
      <c r="R203" s="16"/>
      <c r="S203" s="17"/>
      <c r="T203" s="17"/>
      <c r="U203" s="16"/>
    </row>
    <row r="204" spans="1:256" ht="12.75" customHeight="1" x14ac:dyDescent="0.2">
      <c r="A204" s="48" t="s">
        <v>337</v>
      </c>
      <c r="B204" s="48" t="s">
        <v>493</v>
      </c>
      <c r="C204" s="49">
        <v>100</v>
      </c>
      <c r="D204" s="48" t="s">
        <v>53</v>
      </c>
      <c r="E204" s="48" t="s">
        <v>26</v>
      </c>
      <c r="F204" s="48"/>
      <c r="G204" s="48">
        <v>1999</v>
      </c>
      <c r="H204" s="48" t="s">
        <v>494</v>
      </c>
      <c r="I204" s="48" t="s">
        <v>303</v>
      </c>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AW204" s="48"/>
      <c r="AX204" s="48"/>
      <c r="AY204" s="48"/>
      <c r="AZ204" s="48"/>
      <c r="BA204" s="48"/>
      <c r="BB204" s="48"/>
      <c r="BC204" s="48"/>
      <c r="BD204" s="48"/>
      <c r="BE204" s="48"/>
      <c r="BF204" s="48"/>
      <c r="BG204" s="48"/>
      <c r="BH204" s="48"/>
      <c r="BI204" s="48"/>
      <c r="BJ204" s="48"/>
      <c r="BK204" s="48"/>
      <c r="BL204" s="48"/>
      <c r="BM204" s="48"/>
      <c r="BN204" s="48"/>
      <c r="BO204" s="48"/>
      <c r="BP204" s="48"/>
      <c r="BQ204" s="48"/>
      <c r="BR204" s="48"/>
      <c r="BS204" s="48"/>
      <c r="BT204" s="48"/>
      <c r="BU204" s="48"/>
      <c r="BV204" s="48"/>
      <c r="BW204" s="48"/>
      <c r="BX204" s="48"/>
      <c r="BY204" s="48"/>
      <c r="BZ204" s="48"/>
      <c r="CA204" s="48"/>
      <c r="CB204" s="48"/>
      <c r="CC204" s="48"/>
      <c r="CD204" s="48"/>
      <c r="CE204" s="48"/>
      <c r="CF204" s="48"/>
      <c r="CG204" s="48"/>
      <c r="CH204" s="48"/>
      <c r="CI204" s="48"/>
      <c r="CJ204" s="48"/>
      <c r="CK204" s="48"/>
      <c r="CL204" s="48"/>
      <c r="CM204" s="48"/>
      <c r="CN204" s="48"/>
      <c r="CO204" s="48"/>
      <c r="CP204" s="48"/>
      <c r="CQ204" s="48"/>
      <c r="CR204" s="48"/>
      <c r="CS204" s="48"/>
      <c r="CT204" s="48"/>
      <c r="CU204" s="48"/>
      <c r="CV204" s="48"/>
      <c r="CW204" s="48"/>
      <c r="CX204" s="48"/>
      <c r="CY204" s="48"/>
      <c r="CZ204" s="48"/>
      <c r="DA204" s="48"/>
      <c r="DB204" s="48"/>
      <c r="DC204" s="48"/>
      <c r="DD204" s="48"/>
      <c r="DE204" s="48"/>
      <c r="DF204" s="48"/>
      <c r="DG204" s="48"/>
      <c r="DH204" s="48"/>
      <c r="DI204" s="48"/>
      <c r="DJ204" s="48"/>
      <c r="DK204" s="48"/>
      <c r="DL204" s="48"/>
      <c r="DM204" s="48"/>
      <c r="DN204" s="48"/>
      <c r="DO204" s="48"/>
      <c r="DP204" s="48"/>
      <c r="DQ204" s="48"/>
      <c r="DR204" s="48"/>
      <c r="DS204" s="48"/>
      <c r="DT204" s="48"/>
      <c r="DU204" s="48"/>
      <c r="DV204" s="48"/>
      <c r="DW204" s="48"/>
      <c r="DX204" s="48"/>
      <c r="DY204" s="48"/>
      <c r="DZ204" s="48"/>
      <c r="EA204" s="48"/>
      <c r="EB204" s="48"/>
      <c r="EC204" s="48"/>
      <c r="ED204" s="48"/>
      <c r="EE204" s="48"/>
      <c r="EF204" s="48"/>
      <c r="EG204" s="48"/>
      <c r="EH204" s="48"/>
      <c r="EI204" s="48"/>
      <c r="EJ204" s="48"/>
      <c r="EK204" s="48"/>
      <c r="EL204" s="48"/>
      <c r="EM204" s="48"/>
      <c r="EN204" s="48"/>
      <c r="EO204" s="48"/>
      <c r="EP204" s="48"/>
      <c r="EQ204" s="48"/>
      <c r="ER204" s="48"/>
      <c r="ES204" s="48"/>
      <c r="ET204" s="48"/>
      <c r="EU204" s="48"/>
      <c r="EV204" s="48"/>
      <c r="EW204" s="48"/>
      <c r="EX204" s="48"/>
      <c r="EY204" s="48"/>
      <c r="EZ204" s="48"/>
      <c r="FA204" s="48"/>
      <c r="FB204" s="48"/>
      <c r="FC204" s="48"/>
      <c r="FD204" s="48"/>
      <c r="FE204" s="48"/>
      <c r="FF204" s="48"/>
      <c r="FG204" s="48"/>
      <c r="FH204" s="48"/>
      <c r="FI204" s="48"/>
      <c r="FJ204" s="48"/>
      <c r="FK204" s="48"/>
      <c r="FL204" s="48"/>
      <c r="FM204" s="48"/>
      <c r="FN204" s="48"/>
      <c r="FO204" s="48"/>
      <c r="FP204" s="48"/>
      <c r="FQ204" s="48"/>
      <c r="FR204" s="48"/>
      <c r="FS204" s="48"/>
      <c r="FT204" s="48"/>
      <c r="FU204" s="48"/>
      <c r="FV204" s="48"/>
      <c r="FW204" s="48"/>
      <c r="FX204" s="48"/>
      <c r="FY204" s="48"/>
      <c r="FZ204" s="48"/>
      <c r="GA204" s="48"/>
      <c r="GB204" s="48"/>
      <c r="GC204" s="48"/>
      <c r="GD204" s="48"/>
      <c r="GE204" s="48"/>
      <c r="GF204" s="48"/>
      <c r="GG204" s="48"/>
      <c r="GH204" s="48"/>
      <c r="GI204" s="48"/>
      <c r="GJ204" s="48"/>
      <c r="GK204" s="48"/>
      <c r="GL204" s="48"/>
      <c r="GM204" s="48"/>
      <c r="GN204" s="48"/>
      <c r="GO204" s="48"/>
      <c r="GP204" s="48"/>
      <c r="GQ204" s="48"/>
      <c r="GR204" s="48"/>
      <c r="GS204" s="48"/>
      <c r="GT204" s="48"/>
      <c r="GU204" s="48"/>
      <c r="GV204" s="48"/>
      <c r="GW204" s="48"/>
      <c r="GX204" s="48"/>
      <c r="GY204" s="48"/>
      <c r="GZ204" s="48"/>
      <c r="HA204" s="48"/>
      <c r="HB204" s="48"/>
      <c r="HC204" s="48"/>
      <c r="HD204" s="48"/>
      <c r="HE204" s="48"/>
      <c r="HF204" s="48"/>
      <c r="HG204" s="48"/>
      <c r="HH204" s="48"/>
      <c r="HI204" s="48"/>
      <c r="HJ204" s="48"/>
      <c r="HK204" s="48"/>
      <c r="HL204" s="48"/>
      <c r="HM204" s="48"/>
      <c r="HN204" s="48"/>
      <c r="HO204" s="48"/>
      <c r="HP204" s="48"/>
      <c r="HQ204" s="48"/>
      <c r="HR204" s="48"/>
      <c r="HS204" s="48"/>
      <c r="HT204" s="48"/>
      <c r="HU204" s="48"/>
      <c r="HV204" s="48"/>
      <c r="HW204" s="48"/>
      <c r="HX204" s="48"/>
      <c r="HY204" s="48"/>
      <c r="HZ204" s="48"/>
      <c r="IA204" s="48"/>
      <c r="IB204" s="48"/>
      <c r="IC204" s="48"/>
      <c r="ID204" s="48"/>
      <c r="IE204" s="48"/>
      <c r="IF204" s="48"/>
      <c r="IG204" s="48"/>
      <c r="IH204" s="48"/>
      <c r="II204" s="48"/>
      <c r="IJ204" s="48"/>
      <c r="IK204" s="48"/>
      <c r="IL204" s="48"/>
      <c r="IM204" s="48"/>
      <c r="IN204" s="48"/>
      <c r="IO204" s="48"/>
      <c r="IP204" s="48"/>
      <c r="IQ204" s="48"/>
      <c r="IR204" s="48"/>
      <c r="IS204" s="48"/>
      <c r="IT204" s="48"/>
      <c r="IU204" s="48"/>
      <c r="IV204" s="48"/>
    </row>
    <row r="205" spans="1:256" ht="12.75" customHeight="1" x14ac:dyDescent="0.2">
      <c r="A205" s="48" t="s">
        <v>337</v>
      </c>
      <c r="B205" s="48" t="s">
        <v>495</v>
      </c>
      <c r="C205" s="49">
        <v>250</v>
      </c>
      <c r="D205" s="48" t="s">
        <v>172</v>
      </c>
      <c r="E205" s="48" t="s">
        <v>26</v>
      </c>
      <c r="F205" s="48"/>
      <c r="G205" s="48">
        <v>1999</v>
      </c>
      <c r="H205" s="48" t="s">
        <v>495</v>
      </c>
      <c r="I205" s="48" t="s">
        <v>303</v>
      </c>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AW205" s="48"/>
      <c r="AX205" s="48"/>
      <c r="AY205" s="48"/>
      <c r="AZ205" s="48"/>
      <c r="BA205" s="48"/>
      <c r="BB205" s="48"/>
      <c r="BC205" s="48"/>
      <c r="BD205" s="48"/>
      <c r="BE205" s="48"/>
      <c r="BF205" s="48"/>
      <c r="BG205" s="48"/>
      <c r="BH205" s="48"/>
      <c r="BI205" s="48"/>
      <c r="BJ205" s="48"/>
      <c r="BK205" s="48"/>
      <c r="BL205" s="48"/>
      <c r="BM205" s="48"/>
      <c r="BN205" s="48"/>
      <c r="BO205" s="48"/>
      <c r="BP205" s="48"/>
      <c r="BQ205" s="48"/>
      <c r="BR205" s="48"/>
      <c r="BS205" s="48"/>
      <c r="BT205" s="48"/>
      <c r="BU205" s="48"/>
      <c r="BV205" s="48"/>
      <c r="BW205" s="48"/>
      <c r="BX205" s="48"/>
      <c r="BY205" s="48"/>
      <c r="BZ205" s="48"/>
      <c r="CA205" s="48"/>
      <c r="CB205" s="48"/>
      <c r="CC205" s="48"/>
      <c r="CD205" s="48"/>
      <c r="CE205" s="48"/>
      <c r="CF205" s="48"/>
      <c r="CG205" s="48"/>
      <c r="CH205" s="48"/>
      <c r="CI205" s="48"/>
      <c r="CJ205" s="48"/>
      <c r="CK205" s="48"/>
      <c r="CL205" s="48"/>
      <c r="CM205" s="48"/>
      <c r="CN205" s="48"/>
      <c r="CO205" s="48"/>
      <c r="CP205" s="48"/>
      <c r="CQ205" s="48"/>
      <c r="CR205" s="48"/>
      <c r="CS205" s="48"/>
      <c r="CT205" s="48"/>
      <c r="CU205" s="48"/>
      <c r="CV205" s="48"/>
      <c r="CW205" s="48"/>
      <c r="CX205" s="48"/>
      <c r="CY205" s="48"/>
      <c r="CZ205" s="48"/>
      <c r="DA205" s="48"/>
      <c r="DB205" s="48"/>
      <c r="DC205" s="48"/>
      <c r="DD205" s="48"/>
      <c r="DE205" s="48"/>
      <c r="DF205" s="48"/>
      <c r="DG205" s="48"/>
      <c r="DH205" s="48"/>
      <c r="DI205" s="48"/>
      <c r="DJ205" s="48"/>
      <c r="DK205" s="48"/>
      <c r="DL205" s="48"/>
      <c r="DM205" s="48"/>
      <c r="DN205" s="48"/>
      <c r="DO205" s="48"/>
      <c r="DP205" s="48"/>
      <c r="DQ205" s="48"/>
      <c r="DR205" s="48"/>
      <c r="DS205" s="48"/>
      <c r="DT205" s="48"/>
      <c r="DU205" s="48"/>
      <c r="DV205" s="48"/>
      <c r="DW205" s="48"/>
      <c r="DX205" s="48"/>
      <c r="DY205" s="48"/>
      <c r="DZ205" s="48"/>
      <c r="EA205" s="48"/>
      <c r="EB205" s="48"/>
      <c r="EC205" s="48"/>
      <c r="ED205" s="48"/>
      <c r="EE205" s="48"/>
      <c r="EF205" s="48"/>
      <c r="EG205" s="48"/>
      <c r="EH205" s="48"/>
      <c r="EI205" s="48"/>
      <c r="EJ205" s="48"/>
      <c r="EK205" s="48"/>
      <c r="EL205" s="48"/>
      <c r="EM205" s="48"/>
      <c r="EN205" s="48"/>
      <c r="EO205" s="48"/>
      <c r="EP205" s="48"/>
      <c r="EQ205" s="48"/>
      <c r="ER205" s="48"/>
      <c r="ES205" s="48"/>
      <c r="ET205" s="48"/>
      <c r="EU205" s="48"/>
      <c r="EV205" s="48"/>
      <c r="EW205" s="48"/>
      <c r="EX205" s="48"/>
      <c r="EY205" s="48"/>
      <c r="EZ205" s="48"/>
      <c r="FA205" s="48"/>
      <c r="FB205" s="48"/>
      <c r="FC205" s="48"/>
      <c r="FD205" s="48"/>
      <c r="FE205" s="48"/>
      <c r="FF205" s="48"/>
      <c r="FG205" s="48"/>
      <c r="FH205" s="48"/>
      <c r="FI205" s="48"/>
      <c r="FJ205" s="48"/>
      <c r="FK205" s="48"/>
      <c r="FL205" s="48"/>
      <c r="FM205" s="48"/>
      <c r="FN205" s="48"/>
      <c r="FO205" s="48"/>
      <c r="FP205" s="48"/>
      <c r="FQ205" s="48"/>
      <c r="FR205" s="48"/>
      <c r="FS205" s="48"/>
      <c r="FT205" s="48"/>
      <c r="FU205" s="48"/>
      <c r="FV205" s="48"/>
      <c r="FW205" s="48"/>
      <c r="FX205" s="48"/>
      <c r="FY205" s="48"/>
      <c r="FZ205" s="48"/>
      <c r="GA205" s="48"/>
      <c r="GB205" s="48"/>
      <c r="GC205" s="48"/>
      <c r="GD205" s="48"/>
      <c r="GE205" s="48"/>
      <c r="GF205" s="48"/>
      <c r="GG205" s="48"/>
      <c r="GH205" s="48"/>
      <c r="GI205" s="48"/>
      <c r="GJ205" s="48"/>
      <c r="GK205" s="48"/>
      <c r="GL205" s="48"/>
      <c r="GM205" s="48"/>
      <c r="GN205" s="48"/>
      <c r="GO205" s="48"/>
      <c r="GP205" s="48"/>
      <c r="GQ205" s="48"/>
      <c r="GR205" s="48"/>
      <c r="GS205" s="48"/>
      <c r="GT205" s="48"/>
      <c r="GU205" s="48"/>
      <c r="GV205" s="48"/>
      <c r="GW205" s="48"/>
      <c r="GX205" s="48"/>
      <c r="GY205" s="48"/>
      <c r="GZ205" s="48"/>
      <c r="HA205" s="48"/>
      <c r="HB205" s="48"/>
      <c r="HC205" s="48"/>
      <c r="HD205" s="48"/>
      <c r="HE205" s="48"/>
      <c r="HF205" s="48"/>
      <c r="HG205" s="48"/>
      <c r="HH205" s="48"/>
      <c r="HI205" s="48"/>
      <c r="HJ205" s="48"/>
      <c r="HK205" s="48"/>
      <c r="HL205" s="48"/>
      <c r="HM205" s="48"/>
      <c r="HN205" s="48"/>
      <c r="HO205" s="48"/>
      <c r="HP205" s="48"/>
      <c r="HQ205" s="48"/>
      <c r="HR205" s="48"/>
      <c r="HS205" s="48"/>
      <c r="HT205" s="48"/>
      <c r="HU205" s="48"/>
      <c r="HV205" s="48"/>
      <c r="HW205" s="48"/>
      <c r="HX205" s="48"/>
      <c r="HY205" s="48"/>
      <c r="HZ205" s="48"/>
      <c r="IA205" s="48"/>
      <c r="IB205" s="48"/>
      <c r="IC205" s="48"/>
      <c r="ID205" s="48"/>
      <c r="IE205" s="48"/>
      <c r="IF205" s="48"/>
      <c r="IG205" s="48"/>
      <c r="IH205" s="48"/>
      <c r="II205" s="48"/>
      <c r="IJ205" s="48"/>
      <c r="IK205" s="48"/>
      <c r="IL205" s="48"/>
      <c r="IM205" s="48"/>
      <c r="IN205" s="48"/>
      <c r="IO205" s="48"/>
      <c r="IP205" s="48"/>
      <c r="IQ205" s="48"/>
      <c r="IR205" s="48"/>
      <c r="IS205" s="48"/>
      <c r="IT205" s="48"/>
      <c r="IU205" s="48"/>
      <c r="IV205" s="48"/>
    </row>
    <row r="206" spans="1:256" ht="12.75" customHeight="1" x14ac:dyDescent="0.2">
      <c r="A206" s="48" t="s">
        <v>496</v>
      </c>
      <c r="B206" s="48" t="s">
        <v>497</v>
      </c>
      <c r="C206" s="49">
        <v>70</v>
      </c>
      <c r="D206" s="48" t="s">
        <v>25</v>
      </c>
      <c r="E206" s="48" t="s">
        <v>26</v>
      </c>
      <c r="F206" s="48"/>
      <c r="G206" s="48">
        <v>1999</v>
      </c>
      <c r="H206" s="48" t="s">
        <v>498</v>
      </c>
      <c r="I206" s="48" t="s">
        <v>499</v>
      </c>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AW206" s="48"/>
      <c r="AX206" s="48"/>
      <c r="AY206" s="48"/>
      <c r="AZ206" s="48"/>
      <c r="BA206" s="48"/>
      <c r="BB206" s="48"/>
      <c r="BC206" s="48"/>
      <c r="BD206" s="48"/>
      <c r="BE206" s="48"/>
      <c r="BF206" s="48"/>
      <c r="BG206" s="48"/>
      <c r="BH206" s="48"/>
      <c r="BI206" s="48"/>
      <c r="BJ206" s="48"/>
      <c r="BK206" s="48"/>
      <c r="BL206" s="48"/>
      <c r="BM206" s="48"/>
      <c r="BN206" s="48"/>
      <c r="BO206" s="48"/>
      <c r="BP206" s="48"/>
      <c r="BQ206" s="48"/>
      <c r="BR206" s="48"/>
      <c r="BS206" s="48"/>
      <c r="BT206" s="48"/>
      <c r="BU206" s="48"/>
      <c r="BV206" s="48"/>
      <c r="BW206" s="48"/>
      <c r="BX206" s="48"/>
      <c r="BY206" s="48"/>
      <c r="BZ206" s="48"/>
      <c r="CA206" s="48"/>
      <c r="CB206" s="48"/>
      <c r="CC206" s="48"/>
      <c r="CD206" s="48"/>
      <c r="CE206" s="48"/>
      <c r="CF206" s="48"/>
      <c r="CG206" s="48"/>
      <c r="CH206" s="48"/>
      <c r="CI206" s="48"/>
      <c r="CJ206" s="48"/>
      <c r="CK206" s="48"/>
      <c r="CL206" s="48"/>
      <c r="CM206" s="48"/>
      <c r="CN206" s="48"/>
      <c r="CO206" s="48"/>
      <c r="CP206" s="48"/>
      <c r="CQ206" s="48"/>
      <c r="CR206" s="48"/>
      <c r="CS206" s="48"/>
      <c r="CT206" s="48"/>
      <c r="CU206" s="48"/>
      <c r="CV206" s="48"/>
      <c r="CW206" s="48"/>
      <c r="CX206" s="48"/>
      <c r="CY206" s="48"/>
      <c r="CZ206" s="48"/>
      <c r="DA206" s="48"/>
      <c r="DB206" s="48"/>
      <c r="DC206" s="48"/>
      <c r="DD206" s="48"/>
      <c r="DE206" s="48"/>
      <c r="DF206" s="48"/>
      <c r="DG206" s="48"/>
      <c r="DH206" s="48"/>
      <c r="DI206" s="48"/>
      <c r="DJ206" s="48"/>
      <c r="DK206" s="48"/>
      <c r="DL206" s="48"/>
      <c r="DM206" s="48"/>
      <c r="DN206" s="48"/>
      <c r="DO206" s="48"/>
      <c r="DP206" s="48"/>
      <c r="DQ206" s="48"/>
      <c r="DR206" s="48"/>
      <c r="DS206" s="48"/>
      <c r="DT206" s="48"/>
      <c r="DU206" s="48"/>
      <c r="DV206" s="48"/>
      <c r="DW206" s="48"/>
      <c r="DX206" s="48"/>
      <c r="DY206" s="48"/>
      <c r="DZ206" s="48"/>
      <c r="EA206" s="48"/>
      <c r="EB206" s="48"/>
      <c r="EC206" s="48"/>
      <c r="ED206" s="48"/>
      <c r="EE206" s="48"/>
      <c r="EF206" s="48"/>
      <c r="EG206" s="48"/>
      <c r="EH206" s="48"/>
      <c r="EI206" s="48"/>
      <c r="EJ206" s="48"/>
      <c r="EK206" s="48"/>
      <c r="EL206" s="48"/>
      <c r="EM206" s="48"/>
      <c r="EN206" s="48"/>
      <c r="EO206" s="48"/>
      <c r="EP206" s="48"/>
      <c r="EQ206" s="48"/>
      <c r="ER206" s="48"/>
      <c r="ES206" s="48"/>
      <c r="ET206" s="48"/>
      <c r="EU206" s="48"/>
      <c r="EV206" s="48"/>
      <c r="EW206" s="48"/>
      <c r="EX206" s="48"/>
      <c r="EY206" s="48"/>
      <c r="EZ206" s="48"/>
      <c r="FA206" s="48"/>
      <c r="FB206" s="48"/>
      <c r="FC206" s="48"/>
      <c r="FD206" s="48"/>
      <c r="FE206" s="48"/>
      <c r="FF206" s="48"/>
      <c r="FG206" s="48"/>
      <c r="FH206" s="48"/>
      <c r="FI206" s="48"/>
      <c r="FJ206" s="48"/>
      <c r="FK206" s="48"/>
      <c r="FL206" s="48"/>
      <c r="FM206" s="48"/>
      <c r="FN206" s="48"/>
      <c r="FO206" s="48"/>
      <c r="FP206" s="48"/>
      <c r="FQ206" s="48"/>
      <c r="FR206" s="48"/>
      <c r="FS206" s="48"/>
      <c r="FT206" s="48"/>
      <c r="FU206" s="48"/>
      <c r="FV206" s="48"/>
      <c r="FW206" s="48"/>
      <c r="FX206" s="48"/>
      <c r="FY206" s="48"/>
      <c r="FZ206" s="48"/>
      <c r="GA206" s="48"/>
      <c r="GB206" s="48"/>
      <c r="GC206" s="48"/>
      <c r="GD206" s="48"/>
      <c r="GE206" s="48"/>
      <c r="GF206" s="48"/>
      <c r="GG206" s="48"/>
      <c r="GH206" s="48"/>
      <c r="GI206" s="48"/>
      <c r="GJ206" s="48"/>
      <c r="GK206" s="48"/>
      <c r="GL206" s="48"/>
      <c r="GM206" s="48"/>
      <c r="GN206" s="48"/>
      <c r="GO206" s="48"/>
      <c r="GP206" s="48"/>
      <c r="GQ206" s="48"/>
      <c r="GR206" s="48"/>
      <c r="GS206" s="48"/>
      <c r="GT206" s="48"/>
      <c r="GU206" s="48"/>
      <c r="GV206" s="48"/>
      <c r="GW206" s="48"/>
      <c r="GX206" s="48"/>
      <c r="GY206" s="48"/>
      <c r="GZ206" s="48"/>
      <c r="HA206" s="48"/>
      <c r="HB206" s="48"/>
      <c r="HC206" s="48"/>
      <c r="HD206" s="48"/>
      <c r="HE206" s="48"/>
      <c r="HF206" s="48"/>
      <c r="HG206" s="48"/>
      <c r="HH206" s="48"/>
      <c r="HI206" s="48"/>
      <c r="HJ206" s="48"/>
      <c r="HK206" s="48"/>
      <c r="HL206" s="48"/>
      <c r="HM206" s="48"/>
      <c r="HN206" s="48"/>
      <c r="HO206" s="48"/>
      <c r="HP206" s="48"/>
      <c r="HQ206" s="48"/>
      <c r="HR206" s="48"/>
      <c r="HS206" s="48"/>
      <c r="HT206" s="48"/>
      <c r="HU206" s="48"/>
      <c r="HV206" s="48"/>
      <c r="HW206" s="48"/>
      <c r="HX206" s="48"/>
      <c r="HY206" s="48"/>
      <c r="HZ206" s="48"/>
      <c r="IA206" s="48"/>
      <c r="IB206" s="48"/>
      <c r="IC206" s="48"/>
      <c r="ID206" s="48"/>
      <c r="IE206" s="48"/>
      <c r="IF206" s="48"/>
      <c r="IG206" s="48"/>
      <c r="IH206" s="48"/>
      <c r="II206" s="48"/>
      <c r="IJ206" s="48"/>
      <c r="IK206" s="48"/>
      <c r="IL206" s="48"/>
      <c r="IM206" s="48"/>
      <c r="IN206" s="48"/>
      <c r="IO206" s="48"/>
      <c r="IP206" s="48"/>
      <c r="IQ206" s="48"/>
      <c r="IR206" s="48"/>
      <c r="IS206" s="48"/>
      <c r="IT206" s="48"/>
      <c r="IU206" s="48"/>
      <c r="IV206" s="48"/>
    </row>
    <row r="207" spans="1:256" x14ac:dyDescent="0.2">
      <c r="A207" s="52"/>
      <c r="B207" s="55" t="s">
        <v>152</v>
      </c>
      <c r="C207" s="56">
        <f>SUM(C197:C205)</f>
        <v>2739</v>
      </c>
      <c r="D207" s="54"/>
      <c r="E207" s="13"/>
      <c r="F207" s="52"/>
      <c r="G207" s="52"/>
      <c r="H207" s="52"/>
      <c r="I207" s="52"/>
      <c r="J207" s="52"/>
      <c r="K207" s="52"/>
      <c r="L207" s="52"/>
      <c r="M207" s="52"/>
      <c r="N207" s="52"/>
      <c r="O207" s="52"/>
      <c r="P207" s="16"/>
      <c r="S207" s="58"/>
      <c r="T207" s="58"/>
    </row>
  </sheetData>
  <hyperlinks>
    <hyperlink ref="P44" r:id="rId1" display="http://www.oleanderpower.com/information.html"/>
    <hyperlink ref="P16" r:id="rId2"/>
    <hyperlink ref="P109" r:id="rId3" display="http://www.usgen.com/annual97/AR_development.html"/>
    <hyperlink ref="P161" r:id="rId4" display="http://www.usgen.com/fact/athens/athens.htm"/>
    <hyperlink ref="P189" r:id="rId5" display="http://www.puc.state.oh.us/pubrel/opsb/98-1603.html"/>
  </hyperlinks>
  <printOptions horizontalCentered="1" verticalCentered="1" gridLines="1"/>
  <pageMargins left="0.75" right="0.75" top="1" bottom="1" header="0.5" footer="0.5"/>
  <pageSetup paperSize="5" scale="44" fitToHeight="10" orientation="landscape" r:id="rId6"/>
  <headerFooter alignWithMargins="0">
    <oddHeader>&amp;C&amp;"Times New Roman,Bold"Year 2000 Generation</oddHeader>
    <oddFooter>&amp;L&amp;D; &amp;T&amp;R&amp;F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Gen Summary</vt:lpstr>
      <vt:lpstr>Sheet4</vt:lpstr>
      <vt:lpstr>Raw Data</vt:lpstr>
      <vt:lpstr>Rogers Info</vt:lpstr>
      <vt:lpstr>'Rogers Info'!Print_Area</vt:lpstr>
      <vt:lpstr>Sheet4!Print_Area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hcampos</dc:creator>
  <cp:lastModifiedBy>Felienne</cp:lastModifiedBy>
  <cp:lastPrinted>2000-03-15T13:02:17Z</cp:lastPrinted>
  <dcterms:created xsi:type="dcterms:W3CDTF">2000-02-29T20:12:29Z</dcterms:created>
  <dcterms:modified xsi:type="dcterms:W3CDTF">2014-09-05T06:39:35Z</dcterms:modified>
</cp:coreProperties>
</file>