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20" windowWidth="15180" windowHeight="8835"/>
  </bookViews>
  <sheets>
    <sheet name="Summary" sheetId="1" r:id="rId1"/>
    <sheet name="Sheet2" sheetId="2" r:id="rId2"/>
    <sheet name="Sheet3" sheetId="3" r:id="rId3"/>
  </sheets>
  <calcPr calcId="152511"/>
</workbook>
</file>

<file path=xl/calcChain.xml><?xml version="1.0" encoding="utf-8"?>
<calcChain xmlns="http://schemas.openxmlformats.org/spreadsheetml/2006/main">
  <c r="E2" i="1" l="1"/>
  <c r="E13" i="1" s="1"/>
  <c r="E3" i="1"/>
  <c r="E4" i="1"/>
  <c r="E5" i="1"/>
  <c r="E6" i="1"/>
  <c r="E7" i="1"/>
  <c r="E8" i="1"/>
  <c r="E9" i="1"/>
  <c r="E10" i="1"/>
  <c r="E11" i="1"/>
  <c r="E12" i="1"/>
  <c r="B13" i="1"/>
  <c r="C13" i="1"/>
  <c r="D13" i="1"/>
  <c r="F13" i="1"/>
</calcChain>
</file>

<file path=xl/comments1.xml><?xml version="1.0" encoding="utf-8"?>
<comments xmlns="http://schemas.openxmlformats.org/spreadsheetml/2006/main">
  <authors>
    <author>MFERGUSO</author>
  </authors>
  <commentList>
    <comment ref="D3" authorId="0" shapeId="0">
      <text>
        <r>
          <rPr>
            <sz val="8"/>
            <color indexed="81"/>
            <rFont val="Tahoma"/>
          </rPr>
          <t xml:space="preserve">ETS IT Labor for Dec                    $28,000
Hyperion/McAnalyst Consulting   $16,603 
</t>
        </r>
        <r>
          <rPr>
            <b/>
            <sz val="8"/>
            <color indexed="81"/>
            <rFont val="Tahoma"/>
            <family val="2"/>
          </rPr>
          <t>Total                                          $44,603</t>
        </r>
        <r>
          <rPr>
            <sz val="8"/>
            <color indexed="81"/>
            <rFont val="Tahoma"/>
          </rPr>
          <t xml:space="preserve">
</t>
        </r>
      </text>
    </comment>
    <comment ref="D4" authorId="0" shapeId="0">
      <text>
        <r>
          <rPr>
            <sz val="8"/>
            <color indexed="81"/>
            <rFont val="Tahoma"/>
          </rPr>
          <t xml:space="preserve">ESRI Software                  $42,000
Direct Connect Software    $5,000
</t>
        </r>
        <r>
          <rPr>
            <b/>
            <sz val="8"/>
            <color indexed="81"/>
            <rFont val="Tahoma"/>
            <family val="2"/>
          </rPr>
          <t>Total                              $47,000</t>
        </r>
        <r>
          <rPr>
            <sz val="8"/>
            <color indexed="81"/>
            <rFont val="Tahoma"/>
          </rPr>
          <t xml:space="preserve">
</t>
        </r>
      </text>
    </comment>
    <comment ref="D8" authorId="0" shapeId="0">
      <text>
        <r>
          <rPr>
            <sz val="8"/>
            <color indexed="81"/>
            <rFont val="Tahoma"/>
          </rPr>
          <t xml:space="preserve">Luminant Consulting $265,000
ETS IT                         $25,000
Hardware                    $30,000
</t>
        </r>
        <r>
          <rPr>
            <b/>
            <sz val="8"/>
            <color indexed="81"/>
            <rFont val="Tahoma"/>
            <family val="2"/>
          </rPr>
          <t>Total                      $320,000</t>
        </r>
        <r>
          <rPr>
            <sz val="8"/>
            <color indexed="81"/>
            <rFont val="Tahoma"/>
          </rPr>
          <t xml:space="preserve">
</t>
        </r>
      </text>
    </comment>
    <comment ref="D9" authorId="0" shapeId="0">
      <text>
        <r>
          <rPr>
            <sz val="8"/>
            <color indexed="81"/>
            <rFont val="Tahoma"/>
          </rPr>
          <t xml:space="preserve">GeoDynamics Consulting  $42,000
ETS IT                              $40,000
Harware/Software           $65,000
</t>
        </r>
        <r>
          <rPr>
            <b/>
            <sz val="8"/>
            <color indexed="81"/>
            <rFont val="Tahoma"/>
            <family val="2"/>
          </rPr>
          <t>Total                           $147,000</t>
        </r>
      </text>
    </comment>
  </commentList>
</comments>
</file>

<file path=xl/sharedStrings.xml><?xml version="1.0" encoding="utf-8"?>
<sst xmlns="http://schemas.openxmlformats.org/spreadsheetml/2006/main" count="28" uniqueCount="28">
  <si>
    <t>Work Order</t>
  </si>
  <si>
    <t>Budget</t>
  </si>
  <si>
    <t>c.006216/c.006243               Marketing Dashboard - Phase I</t>
  </si>
  <si>
    <t xml:space="preserve">c.006227/c.006253                  Capacity Books </t>
  </si>
  <si>
    <t>c.006215/c.006242                            Pipeline Profile Proof-of-Concept</t>
  </si>
  <si>
    <t>c.006211                                          CMS/CAS Enhancements</t>
  </si>
  <si>
    <t>c.006240                                          CBS Enhancements</t>
  </si>
  <si>
    <t>c.000753/c.000752                            Marketing Dashboard - Phase II</t>
  </si>
  <si>
    <t>c.000852/c.000850                            Pipeline Profile - Phase I</t>
  </si>
  <si>
    <t>c.000851/c.000848                            Risk Management System</t>
  </si>
  <si>
    <t>c.000???/c.000???                            SAS Project</t>
  </si>
  <si>
    <t>c.00????                                          TW CAS</t>
  </si>
  <si>
    <t>Comments</t>
  </si>
  <si>
    <t>Totals</t>
  </si>
  <si>
    <t>Balance</t>
  </si>
  <si>
    <t>2000 Accruals</t>
  </si>
  <si>
    <t>Projected for Dec**</t>
  </si>
  <si>
    <t>YTD Actuals thru Nov*</t>
  </si>
  <si>
    <t>** Includes accruals</t>
  </si>
  <si>
    <t>Check with Jane Porter.</t>
  </si>
  <si>
    <t>1) PPA for 4,177.40 to c.00000753 for Bobby Mason consulting.                      2) Submit Project Completion Form</t>
  </si>
  <si>
    <t>*   PPA adjustments have been subtracted from actuals</t>
  </si>
  <si>
    <t>c.000979                                 Science W.O.</t>
  </si>
  <si>
    <t>1) Accrue for Luminant Consulting fees for Dec estimated at 65,000.</t>
  </si>
  <si>
    <t xml:space="preserve">1) PPA for 93,450.00 to c.006216 for Prominex Consulting                         2) PPA for 26,444 to c.000850 for all Nov labor cost                                             3) Accrue 45,000 for ESRI software purchased in Dec.                                    4) Submit Project Completion Form  </t>
  </si>
  <si>
    <t xml:space="preserve">1) Accrue for Caminus consulting fees for Dec estimated at 10,000.        2) Accrue for Caminus software 496,000                                                       </t>
  </si>
  <si>
    <t>1) Accrue for Sheryl Kimes consulting fees of 12,000.</t>
  </si>
  <si>
    <t>1) PMF for 72,600 which includes Nov/Dec IT labor, and outside consulting on optimization.                                                                                            2) PPA for 30,803 to ???? For Sean Bolks/Sheryl Kimes consulting                                                                               3) Submit Project Completion Form</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</si>
</sst>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name val="Arial"/>
    </font>
    <font>
      <sz val="8"/>
      <name val="Arial"/>
      <family val="2"/>
    </font>
    <font>
      <sz val="9"/>
      <name val="Arial"/>
      <family val="2"/>
    </font>
    <font>
      <b/>
      <sz val="9"/>
      <name val="Arial"/>
      <family val="2"/>
    </font>
    <font>
      <i/>
      <sz val="10"/>
      <name val="Arial"/>
      <family val="2"/>
    </font>
    <font>
      <sz val="8"/>
      <color indexed="81"/>
      <name val="Tahoma"/>
    </font>
    <font>
      <b/>
      <sz val="8"/>
      <color indexed="81"/>
      <name val="Tahoma"/>
      <family val="2"/>
    </font>
  </fonts>
  <fills count="3">
    <fill>
      <patternFill patternType="none"/>
    </fill>
    <fill>
      <patternFill patternType="gray125"/>
    </fill>
    <fill>
      <patternFill patternType="solid">
        <fgColor indexed="4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0" xfId="0" applyAlignment="1">
      <alignment wrapText="1"/>
    </xf>
    <xf numFmtId="0" fontId="2" fillId="0" borderId="0" xfId="0" applyFont="1"/>
    <xf numFmtId="0" fontId="3" fillId="2" borderId="1" xfId="0" applyFont="1" applyFill="1" applyBorder="1" applyAlignment="1">
      <alignment horizontal="center" vertical="center"/>
    </xf>
    <xf numFmtId="0" fontId="3" fillId="2" borderId="1" xfId="0" applyFont="1" applyFill="1" applyBorder="1" applyAlignment="1">
      <alignment horizontal="center" wrapText="1"/>
    </xf>
    <xf numFmtId="0" fontId="3" fillId="2" borderId="1" xfId="0" applyFont="1" applyFill="1" applyBorder="1" applyAlignment="1">
      <alignment horizontal="center" vertical="center" wrapText="1"/>
    </xf>
    <xf numFmtId="0" fontId="2" fillId="0" borderId="1" xfId="0" applyFont="1" applyBorder="1" applyAlignment="1">
      <alignment wrapText="1"/>
    </xf>
    <xf numFmtId="3" fontId="2" fillId="0" borderId="1" xfId="0" applyNumberFormat="1" applyFont="1" applyBorder="1" applyAlignment="1">
      <alignment horizontal="right"/>
    </xf>
    <xf numFmtId="0" fontId="2" fillId="0" borderId="1" xfId="0" applyFont="1" applyBorder="1" applyAlignment="1">
      <alignment horizontal="right"/>
    </xf>
    <xf numFmtId="0" fontId="1" fillId="0" borderId="1" xfId="0" applyFont="1" applyBorder="1" applyAlignment="1">
      <alignment vertical="top" wrapText="1"/>
    </xf>
    <xf numFmtId="3" fontId="2" fillId="0" borderId="1" xfId="0" applyNumberFormat="1" applyFont="1" applyBorder="1"/>
    <xf numFmtId="0" fontId="1" fillId="0" borderId="1" xfId="0" applyFont="1" applyBorder="1" applyAlignment="1">
      <alignment wrapText="1"/>
    </xf>
    <xf numFmtId="0" fontId="3" fillId="0" borderId="1" xfId="0" applyFont="1" applyBorder="1" applyAlignment="1">
      <alignment wrapText="1"/>
    </xf>
    <xf numFmtId="3" fontId="3" fillId="0" borderId="1" xfId="0" applyNumberFormat="1" applyFont="1" applyBorder="1" applyAlignment="1">
      <alignment horizontal="right"/>
    </xf>
    <xf numFmtId="0" fontId="0" fillId="0" borderId="1" xfId="0" applyBorder="1" applyAlignment="1">
      <alignment vertical="top" wrapText="1"/>
    </xf>
    <xf numFmtId="0" fontId="4" fillId="0" borderId="0" xfId="0" applyFont="1" applyAlignment="1">
      <alignment wrapText="1"/>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1"/>
  <sheetViews>
    <sheetView tabSelected="1" workbookViewId="0">
      <selection activeCell="D13" sqref="D13"/>
    </sheetView>
  </sheetViews>
  <sheetFormatPr defaultRowHeight="12.75" x14ac:dyDescent="0.2"/>
  <cols>
    <col min="1" max="1" width="27.7109375" customWidth="1"/>
    <col min="2" max="2" width="8.85546875" bestFit="1" customWidth="1"/>
    <col min="3" max="3" width="10.7109375" bestFit="1" customWidth="1"/>
    <col min="4" max="5" width="8.85546875" bestFit="1" customWidth="1"/>
    <col min="6" max="6" width="8.28515625" bestFit="1" customWidth="1"/>
    <col min="7" max="7" width="51.7109375" customWidth="1"/>
  </cols>
  <sheetData>
    <row r="1" spans="1:7" s="2" customFormat="1" ht="24" x14ac:dyDescent="0.2">
      <c r="A1" s="3" t="s">
        <v>0</v>
      </c>
      <c r="B1" s="3" t="s">
        <v>1</v>
      </c>
      <c r="C1" s="4" t="s">
        <v>17</v>
      </c>
      <c r="D1" s="4" t="s">
        <v>16</v>
      </c>
      <c r="E1" s="5" t="s">
        <v>14</v>
      </c>
      <c r="F1" s="4" t="s">
        <v>15</v>
      </c>
      <c r="G1" s="5" t="s">
        <v>12</v>
      </c>
    </row>
    <row r="2" spans="1:7" ht="24" x14ac:dyDescent="0.2">
      <c r="A2" s="6" t="s">
        <v>2</v>
      </c>
      <c r="B2" s="7">
        <v>263433</v>
      </c>
      <c r="C2" s="7">
        <v>262638</v>
      </c>
      <c r="D2" s="8">
        <v>0</v>
      </c>
      <c r="E2" s="7">
        <f>B2-C2-D2</f>
        <v>795</v>
      </c>
      <c r="F2" s="8">
        <v>0</v>
      </c>
      <c r="G2" s="9" t="s">
        <v>20</v>
      </c>
    </row>
    <row r="3" spans="1:7" ht="45" x14ac:dyDescent="0.2">
      <c r="A3" s="6" t="s">
        <v>3</v>
      </c>
      <c r="B3" s="7">
        <v>672000</v>
      </c>
      <c r="C3" s="7">
        <v>694411</v>
      </c>
      <c r="D3" s="10">
        <v>44603</v>
      </c>
      <c r="E3" s="7">
        <f>B3-C3-D3</f>
        <v>-67014</v>
      </c>
      <c r="F3" s="8">
        <v>0</v>
      </c>
      <c r="G3" s="9" t="s">
        <v>27</v>
      </c>
    </row>
    <row r="4" spans="1:7" ht="45" x14ac:dyDescent="0.2">
      <c r="A4" s="6" t="s">
        <v>4</v>
      </c>
      <c r="B4" s="7">
        <v>669161</v>
      </c>
      <c r="C4" s="7">
        <v>620225</v>
      </c>
      <c r="D4" s="10">
        <v>47000</v>
      </c>
      <c r="E4" s="7">
        <f t="shared" ref="E4:E12" si="0">B4-C4-D4</f>
        <v>1936</v>
      </c>
      <c r="F4" s="7">
        <v>45000</v>
      </c>
      <c r="G4" s="9" t="s">
        <v>24</v>
      </c>
    </row>
    <row r="5" spans="1:7" ht="24" x14ac:dyDescent="0.2">
      <c r="A5" s="6" t="s">
        <v>5</v>
      </c>
      <c r="B5" s="7">
        <v>80250</v>
      </c>
      <c r="C5" s="7">
        <v>0</v>
      </c>
      <c r="D5" s="7">
        <v>0</v>
      </c>
      <c r="E5" s="7">
        <f t="shared" si="0"/>
        <v>80250</v>
      </c>
      <c r="F5" s="7">
        <v>0</v>
      </c>
      <c r="G5" s="11"/>
    </row>
    <row r="6" spans="1:7" ht="24" x14ac:dyDescent="0.2">
      <c r="A6" s="6" t="s">
        <v>6</v>
      </c>
      <c r="B6" s="7">
        <v>22062</v>
      </c>
      <c r="C6" s="7">
        <v>0</v>
      </c>
      <c r="D6" s="7">
        <v>0</v>
      </c>
      <c r="E6" s="7">
        <f t="shared" si="0"/>
        <v>22062</v>
      </c>
      <c r="F6" s="7">
        <v>0</v>
      </c>
      <c r="G6" s="11"/>
    </row>
    <row r="7" spans="1:7" ht="24" x14ac:dyDescent="0.2">
      <c r="A7" s="6" t="s">
        <v>11</v>
      </c>
      <c r="B7" s="7">
        <v>200000</v>
      </c>
      <c r="C7" s="7">
        <v>0</v>
      </c>
      <c r="D7" s="7">
        <v>0</v>
      </c>
      <c r="E7" s="7">
        <f t="shared" si="0"/>
        <v>200000</v>
      </c>
      <c r="F7" s="7">
        <v>0</v>
      </c>
      <c r="G7" s="11"/>
    </row>
    <row r="8" spans="1:7" ht="24" x14ac:dyDescent="0.2">
      <c r="A8" s="6" t="s">
        <v>7</v>
      </c>
      <c r="B8" s="7">
        <v>402590</v>
      </c>
      <c r="C8" s="7">
        <v>27570</v>
      </c>
      <c r="D8" s="10">
        <v>320000</v>
      </c>
      <c r="E8" s="7">
        <f t="shared" si="0"/>
        <v>55020</v>
      </c>
      <c r="F8" s="7">
        <v>65000</v>
      </c>
      <c r="G8" s="9" t="s">
        <v>23</v>
      </c>
    </row>
    <row r="9" spans="1:7" ht="24" x14ac:dyDescent="0.2">
      <c r="A9" s="6" t="s">
        <v>8</v>
      </c>
      <c r="B9" s="7">
        <v>228275</v>
      </c>
      <c r="C9" s="7">
        <v>3814</v>
      </c>
      <c r="D9" s="10">
        <v>147000</v>
      </c>
      <c r="E9" s="7">
        <f t="shared" si="0"/>
        <v>77461</v>
      </c>
      <c r="F9" s="7"/>
      <c r="G9" s="9"/>
    </row>
    <row r="10" spans="1:7" ht="24" x14ac:dyDescent="0.2">
      <c r="A10" s="6" t="s">
        <v>9</v>
      </c>
      <c r="B10" s="7">
        <v>650000</v>
      </c>
      <c r="C10" s="8">
        <v>0</v>
      </c>
      <c r="D10" s="7">
        <v>506000</v>
      </c>
      <c r="E10" s="7">
        <f t="shared" si="0"/>
        <v>144000</v>
      </c>
      <c r="F10" s="7">
        <v>506000</v>
      </c>
      <c r="G10" s="9" t="s">
        <v>25</v>
      </c>
    </row>
    <row r="11" spans="1:7" ht="24" x14ac:dyDescent="0.2">
      <c r="A11" s="6" t="s">
        <v>10</v>
      </c>
      <c r="B11" s="7">
        <v>70000</v>
      </c>
      <c r="C11" s="8">
        <v>0</v>
      </c>
      <c r="D11" s="8">
        <v>0</v>
      </c>
      <c r="E11" s="7">
        <f t="shared" si="0"/>
        <v>70000</v>
      </c>
      <c r="F11" s="7">
        <v>0</v>
      </c>
      <c r="G11" s="9" t="s">
        <v>19</v>
      </c>
    </row>
    <row r="12" spans="1:7" ht="24" x14ac:dyDescent="0.2">
      <c r="A12" s="6" t="s">
        <v>22</v>
      </c>
      <c r="B12" s="7">
        <v>569500</v>
      </c>
      <c r="C12" s="8">
        <v>0</v>
      </c>
      <c r="D12" s="7">
        <v>176000</v>
      </c>
      <c r="E12" s="7">
        <f t="shared" si="0"/>
        <v>393500</v>
      </c>
      <c r="F12" s="8">
        <v>0</v>
      </c>
      <c r="G12" s="9" t="s">
        <v>26</v>
      </c>
    </row>
    <row r="13" spans="1:7" x14ac:dyDescent="0.2">
      <c r="A13" s="12" t="s">
        <v>13</v>
      </c>
      <c r="B13" s="13">
        <f>SUM(B2:B12)</f>
        <v>3827271</v>
      </c>
      <c r="C13" s="13">
        <f>SUM(C2:C12)</f>
        <v>1608658</v>
      </c>
      <c r="D13" s="13">
        <f>SUM(D2:D12)</f>
        <v>1240603</v>
      </c>
      <c r="E13" s="13">
        <f>SUM(E2:E12)</f>
        <v>978010</v>
      </c>
      <c r="F13" s="13">
        <f>SUM(F2:F12)</f>
        <v>616000</v>
      </c>
      <c r="G13" s="14"/>
    </row>
    <row r="14" spans="1:7" x14ac:dyDescent="0.2">
      <c r="A14" s="1"/>
    </row>
    <row r="15" spans="1:7" x14ac:dyDescent="0.2">
      <c r="A15" s="16" t="s">
        <v>21</v>
      </c>
    </row>
    <row r="16" spans="1:7" x14ac:dyDescent="0.2">
      <c r="A16" s="15" t="s">
        <v>18</v>
      </c>
    </row>
    <row r="17" spans="1:1" x14ac:dyDescent="0.2">
      <c r="A17" s="1"/>
    </row>
    <row r="18" spans="1:1" x14ac:dyDescent="0.2">
      <c r="A18" s="1"/>
    </row>
    <row r="19" spans="1:1" x14ac:dyDescent="0.2">
      <c r="A19" s="1"/>
    </row>
    <row r="20" spans="1:1" x14ac:dyDescent="0.2">
      <c r="A20" s="1"/>
    </row>
    <row r="21" spans="1:1" x14ac:dyDescent="0.2">
      <c r="A21" s="1"/>
    </row>
  </sheetData>
  <phoneticPr fontId="0" type="noConversion"/>
  <printOptions horizontalCentered="1"/>
  <pageMargins left="0.25" right="0.25" top="1" bottom="1" header="0.5" footer="0.5"/>
  <pageSetup orientation="landscape" horizontalDpi="300" verticalDpi="300" r:id="rId1"/>
  <headerFooter alignWithMargins="0">
    <oddHeader>&amp;C&amp;"Arial,Bold"&amp;12Revenue Management Projects Budget/Actuals Summary Report</oddHead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34" sqref="B34"/>
    </sheetView>
  </sheetViews>
  <sheetFormatPr defaultRowHeight="12.75" x14ac:dyDescent="0.2"/>
  <sheetData/>
  <phoneticPr fontId="0" type="noConversion"/>
  <printOptions horizontalCentered="1"/>
  <pageMargins left="0.75" right="0.75" top="1" bottom="1" header="0.5" footer="0.5"/>
  <pageSetup orientation="portrait" horizontalDpi="300" verticalDpi="300" r:id="rId1"/>
  <headerFooter alignWithMargins="0">
    <oddHeader>&amp;C&amp;"Arial,Bold"Revenue Management Projects December Estimates</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Sheet2</vt:lpstr>
      <vt:lpstr>Sheet3</vt:lpstr>
    </vt:vector>
  </TitlesOfParts>
  <Company>EDS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MFERGUSO</dc:creator>
  <cp:lastModifiedBy>Felienne</cp:lastModifiedBy>
  <cp:lastPrinted>2000-12-19T05:30:48Z</cp:lastPrinted>
  <dcterms:created xsi:type="dcterms:W3CDTF">2000-12-09T02:20:07Z</dcterms:created>
  <dcterms:modified xsi:type="dcterms:W3CDTF">2014-09-04T07:44:37Z</dcterms:modified>
</cp:coreProperties>
</file>