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Tie In Only" sheetId="1" r:id="rId1"/>
    <sheet name="Measurement Facility Only" sheetId="4" r:id="rId2"/>
  </sheets>
  <calcPr calcId="152511"/>
</workbook>
</file>

<file path=xl/calcChain.xml><?xml version="1.0" encoding="utf-8"?>
<calcChain xmlns="http://schemas.openxmlformats.org/spreadsheetml/2006/main">
  <c r="F9" i="4" l="1"/>
  <c r="H9" i="4" s="1"/>
  <c r="H12" i="4" s="1"/>
  <c r="H14" i="4" s="1"/>
  <c r="H18" i="4" s="1"/>
  <c r="H22" i="4" s="1"/>
  <c r="H25" i="4" s="1"/>
  <c r="F11" i="4"/>
  <c r="F12" i="4"/>
  <c r="F14" i="4"/>
  <c r="F18" i="4"/>
  <c r="F22" i="4"/>
  <c r="F25" i="4"/>
  <c r="F33" i="4"/>
  <c r="F9" i="1"/>
  <c r="H9" i="1"/>
  <c r="H12" i="1" s="1"/>
  <c r="H14" i="1" s="1"/>
  <c r="H18" i="1" s="1"/>
  <c r="H22" i="1" s="1"/>
  <c r="H25" i="1" s="1"/>
  <c r="F11" i="1"/>
  <c r="F12" i="1" s="1"/>
  <c r="F14" i="1"/>
  <c r="F18" i="1"/>
  <c r="F22" i="1"/>
  <c r="F25" i="1"/>
  <c r="F33" i="1"/>
  <c r="F29" i="1" l="1"/>
  <c r="F30" i="1" s="1"/>
  <c r="H30" i="1" s="1"/>
  <c r="H33" i="1" s="1"/>
  <c r="F29" i="4"/>
  <c r="F30" i="4" s="1"/>
  <c r="H30" i="4"/>
  <c r="H33" i="4" s="1"/>
  <c r="F35" i="1" l="1"/>
  <c r="F36" i="1" s="1"/>
  <c r="H36" i="1" s="1"/>
  <c r="F35" i="4"/>
  <c r="F36" i="4" s="1"/>
  <c r="H36" i="4" s="1"/>
  <c r="F38" i="4" l="1"/>
  <c r="F39" i="4" s="1"/>
  <c r="H39" i="4"/>
  <c r="F38" i="1"/>
  <c r="F39" i="1" s="1"/>
  <c r="H39" i="1"/>
  <c r="F41" i="4" l="1"/>
  <c r="F42" i="4" s="1"/>
  <c r="H42" i="4"/>
  <c r="F41" i="1"/>
  <c r="F42" i="1" s="1"/>
  <c r="H42" i="1"/>
  <c r="F44" i="1" l="1"/>
  <c r="H46" i="1" s="1"/>
  <c r="F44" i="4"/>
  <c r="H46" i="4"/>
</calcChain>
</file>

<file path=xl/sharedStrings.xml><?xml version="1.0" encoding="utf-8"?>
<sst xmlns="http://schemas.openxmlformats.org/spreadsheetml/2006/main" count="54" uniqueCount="28">
  <si>
    <t>Labor</t>
  </si>
  <si>
    <t>Enron Corp</t>
  </si>
  <si>
    <t>Standard Estimate Report</t>
  </si>
  <si>
    <t>Page 9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</si>
  <si>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</si>
  <si>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</si>
  <si>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</si>
  <si>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</si>
  <si>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</si>
  <si>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</si>
  <si>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</si>
  <si>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</si>
  <si>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</si>
  <si>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</si>
  <si>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</si>
  <si>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</si>
  <si>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</si>
  <si>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</si>
  <si>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</si>
  <si>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</si>
  <si>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</si>
  <si>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</si>
  <si>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</si>
  <si>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</si>
  <si>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 xml:space="preserve">  </t>
  </si>
  <si>
    <t xml:space="preserve">9/24/2001  </t>
  </si>
  <si>
    <t>Big Sandy Tie In Rev#2  Tie In Only</t>
  </si>
  <si>
    <t>Big Sandy Tie In Rev#2A Measurment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</si>
</sst>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1" fillId="0" borderId="0" xfId="1" applyNumberFormat="1"/>
    <xf numFmtId="168" fontId="1" fillId="0" borderId="0" xfId="2" applyNumberFormat="1"/>
    <xf numFmtId="165" fontId="1" fillId="0" borderId="1" xfId="1" applyNumberFormat="1" applyBorder="1"/>
    <xf numFmtId="168" fontId="1" fillId="0" borderId="1" xfId="2" applyNumberFormat="1" applyBorder="1"/>
    <xf numFmtId="168" fontId="1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B4" sqref="B4"/>
    </sheetView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2851562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7"/>
      <c r="G2" s="3"/>
      <c r="H2" s="9" t="s">
        <v>26</v>
      </c>
      <c r="I2" s="3"/>
      <c r="J2" s="13"/>
      <c r="K2" s="3"/>
      <c r="L2" s="3"/>
      <c r="M2" s="3"/>
      <c r="N2" s="3"/>
      <c r="O2" s="3"/>
      <c r="P2" s="4" t="s">
        <v>25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6">
        <v>42414</v>
      </c>
    </row>
    <row r="7" spans="1:16" x14ac:dyDescent="0.2">
      <c r="D7" s="5" t="s">
        <v>5</v>
      </c>
      <c r="E7" s="5"/>
      <c r="F7" s="6">
        <v>21805</v>
      </c>
    </row>
    <row r="8" spans="1:16" x14ac:dyDescent="0.2">
      <c r="D8" s="5" t="s">
        <v>6</v>
      </c>
      <c r="E8" s="12"/>
      <c r="F8" s="18">
        <v>2000</v>
      </c>
    </row>
    <row r="9" spans="1:16" x14ac:dyDescent="0.2">
      <c r="F9" s="6">
        <f>SUM(F6:F8)</f>
        <v>66219</v>
      </c>
      <c r="H9" s="6">
        <f>F9</f>
        <v>66219</v>
      </c>
    </row>
    <row r="10" spans="1:16" ht="9.9499999999999993" customHeight="1" x14ac:dyDescent="0.2"/>
    <row r="11" spans="1:16" x14ac:dyDescent="0.2">
      <c r="D11" s="5" t="s">
        <v>8</v>
      </c>
      <c r="E11" s="12"/>
      <c r="F11" s="7">
        <f>F7*J11</f>
        <v>1090.25</v>
      </c>
      <c r="J11" s="11">
        <v>0.05</v>
      </c>
    </row>
    <row r="12" spans="1:16" x14ac:dyDescent="0.2">
      <c r="F12" s="6">
        <f>SUM(F11)</f>
        <v>1090.25</v>
      </c>
      <c r="H12" s="6">
        <f>SUM(H9:H11,F12)</f>
        <v>67309.25</v>
      </c>
    </row>
    <row r="13" spans="1:16" ht="11.1" customHeight="1" x14ac:dyDescent="0.2"/>
    <row r="14" spans="1:16" x14ac:dyDescent="0.2">
      <c r="D14" s="5" t="s">
        <v>7</v>
      </c>
      <c r="E14" s="12"/>
      <c r="F14" s="7">
        <f>F7*J14</f>
        <v>1635.375</v>
      </c>
      <c r="H14" s="6">
        <f>SUM(H11:H13,F14)</f>
        <v>68944.625</v>
      </c>
      <c r="J14" s="11">
        <v>7.4999999999999997E-2</v>
      </c>
    </row>
    <row r="15" spans="1:16" ht="9.9499999999999993" customHeight="1" x14ac:dyDescent="0.2"/>
    <row r="16" spans="1:16" x14ac:dyDescent="0.2">
      <c r="D16" s="5" t="s">
        <v>9</v>
      </c>
      <c r="F16" s="6">
        <v>500</v>
      </c>
    </row>
    <row r="17" spans="4:10" x14ac:dyDescent="0.2">
      <c r="D17" s="5" t="s">
        <v>10</v>
      </c>
      <c r="E17" s="3"/>
      <c r="F17" s="7">
        <v>500</v>
      </c>
    </row>
    <row r="18" spans="4:10" x14ac:dyDescent="0.2">
      <c r="F18" s="6">
        <f>SUM(F16:F17)</f>
        <v>1000</v>
      </c>
      <c r="H18" s="6">
        <f>SUM(H14:H17,F18)</f>
        <v>69944.625</v>
      </c>
    </row>
    <row r="19" spans="4:10" ht="9.9499999999999993" customHeight="1" x14ac:dyDescent="0.2"/>
    <row r="20" spans="4:10" x14ac:dyDescent="0.2">
      <c r="D20" s="5" t="s">
        <v>11</v>
      </c>
      <c r="F20" s="6">
        <v>1500</v>
      </c>
    </row>
    <row r="21" spans="4:10" x14ac:dyDescent="0.2">
      <c r="D21" s="5" t="s">
        <v>12</v>
      </c>
      <c r="E21" s="3"/>
      <c r="F21" s="7">
        <v>2500</v>
      </c>
    </row>
    <row r="22" spans="4:10" x14ac:dyDescent="0.2">
      <c r="F22" s="6">
        <f>SUM(F20:F21)</f>
        <v>4000</v>
      </c>
      <c r="H22" s="6">
        <f>SUM(H18,F22)</f>
        <v>73944.625</v>
      </c>
    </row>
    <row r="23" spans="4:10" ht="9.9499999999999993" customHeight="1" x14ac:dyDescent="0.2"/>
    <row r="24" spans="4:10" x14ac:dyDescent="0.2">
      <c r="D24" s="5" t="s">
        <v>13</v>
      </c>
      <c r="E24" s="3"/>
      <c r="F24" s="7">
        <v>1500</v>
      </c>
    </row>
    <row r="25" spans="4:10" x14ac:dyDescent="0.2">
      <c r="F25" s="6">
        <f>SUM(F24)</f>
        <v>1500</v>
      </c>
      <c r="H25" s="6">
        <f>SUM(H22,F25)</f>
        <v>75444.625</v>
      </c>
    </row>
    <row r="26" spans="4:10" ht="9.9499999999999993" customHeight="1" x14ac:dyDescent="0.2"/>
    <row r="27" spans="4:10" x14ac:dyDescent="0.2">
      <c r="D27" s="5" t="s">
        <v>14</v>
      </c>
      <c r="F27" s="6">
        <v>5000</v>
      </c>
    </row>
    <row r="28" spans="4:10" x14ac:dyDescent="0.2">
      <c r="D28" s="5" t="s">
        <v>15</v>
      </c>
      <c r="F28" s="6">
        <v>4000</v>
      </c>
    </row>
    <row r="29" spans="4:10" x14ac:dyDescent="0.2">
      <c r="D29" s="5" t="s">
        <v>16</v>
      </c>
      <c r="E29" s="3"/>
      <c r="F29" s="7">
        <f>H25*J29</f>
        <v>1056.2247500000001</v>
      </c>
      <c r="J29" s="11">
        <v>1.4E-2</v>
      </c>
    </row>
    <row r="30" spans="4:10" x14ac:dyDescent="0.2">
      <c r="F30" s="6">
        <f>SUM(F27:F29)</f>
        <v>10056.224749999999</v>
      </c>
      <c r="H30" s="6">
        <f>SUM(H25,F30)</f>
        <v>85500.849749999994</v>
      </c>
    </row>
    <row r="31" spans="4:10" ht="9.9499999999999993" customHeight="1" x14ac:dyDescent="0.2"/>
    <row r="32" spans="4:10" x14ac:dyDescent="0.2">
      <c r="D32" s="5" t="s">
        <v>17</v>
      </c>
      <c r="E32" s="3"/>
      <c r="F32" s="7">
        <v>2500</v>
      </c>
    </row>
    <row r="33" spans="2:10" x14ac:dyDescent="0.2">
      <c r="F33" s="6">
        <f>SUM(F32)</f>
        <v>2500</v>
      </c>
      <c r="H33" s="6">
        <f>SUM(H30:H32,F33)</f>
        <v>88000.849749999994</v>
      </c>
    </row>
    <row r="34" spans="2:10" ht="9.9499999999999993" customHeight="1" x14ac:dyDescent="0.2"/>
    <row r="35" spans="2:10" x14ac:dyDescent="0.2">
      <c r="D35" s="5" t="s">
        <v>18</v>
      </c>
      <c r="E35" s="3"/>
      <c r="F35" s="7">
        <f>H33*J35</f>
        <v>8800.0849749999998</v>
      </c>
      <c r="J35" s="11">
        <v>0.1</v>
      </c>
    </row>
    <row r="36" spans="2:10" x14ac:dyDescent="0.2">
      <c r="F36" s="6">
        <f>SUM(F35)</f>
        <v>8800.0849749999998</v>
      </c>
      <c r="H36" s="6">
        <f>SUM(H33:H35,F36)</f>
        <v>96800.934724999999</v>
      </c>
    </row>
    <row r="37" spans="2:10" ht="9.9499999999999993" customHeight="1" x14ac:dyDescent="0.2"/>
    <row r="38" spans="2:10" x14ac:dyDescent="0.2">
      <c r="D38" s="5" t="s">
        <v>19</v>
      </c>
      <c r="E38" s="3"/>
      <c r="F38" s="7">
        <f>H36*J38</f>
        <v>10164.098146124999</v>
      </c>
      <c r="J38" s="11">
        <v>0.105</v>
      </c>
    </row>
    <row r="39" spans="2:10" x14ac:dyDescent="0.2">
      <c r="F39" s="6">
        <f>SUM(F38)</f>
        <v>10164.098146124999</v>
      </c>
      <c r="H39" s="6">
        <f>SUM(H36:H38,F39)</f>
        <v>106965.032871125</v>
      </c>
      <c r="J39" s="11" t="s">
        <v>24</v>
      </c>
    </row>
    <row r="40" spans="2:10" ht="9.9499999999999993" customHeight="1" x14ac:dyDescent="0.2"/>
    <row r="41" spans="2:10" x14ac:dyDescent="0.2">
      <c r="D41" s="5" t="s">
        <v>20</v>
      </c>
      <c r="E41" s="3"/>
      <c r="F41" s="7">
        <f>H39*J41</f>
        <v>5305.4656304077998</v>
      </c>
      <c r="J41" s="11">
        <v>4.9599999999999998E-2</v>
      </c>
    </row>
    <row r="42" spans="2:10" x14ac:dyDescent="0.2">
      <c r="F42" s="6">
        <f>SUM(F41)</f>
        <v>5305.4656304077998</v>
      </c>
      <c r="H42" s="6">
        <f>SUM(H39:H41,F42)</f>
        <v>112270.4985015328</v>
      </c>
    </row>
    <row r="43" spans="2:10" ht="9.9499999999999993" customHeight="1" x14ac:dyDescent="0.2"/>
    <row r="44" spans="2:10" x14ac:dyDescent="0.2">
      <c r="D44" s="5" t="s">
        <v>21</v>
      </c>
      <c r="F44" s="6">
        <f>H42*J44</f>
        <v>33860.78234806229</v>
      </c>
      <c r="J44" s="11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22</v>
      </c>
      <c r="H46" s="14">
        <f>SUM(H42,F44)</f>
        <v>146131.28084959509</v>
      </c>
    </row>
    <row r="48" spans="2:10" x14ac:dyDescent="0.2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G3" sqref="G3"/>
    </sheetView>
  </sheetViews>
  <sheetFormatPr defaultRowHeight="12.75" x14ac:dyDescent="0.2"/>
  <cols>
    <col min="5" max="5" width="2.7109375" customWidth="1"/>
    <col min="6" max="6" width="11.42578125" style="16" bestFit="1" customWidth="1"/>
    <col min="7" max="7" width="2.7109375" customWidth="1"/>
    <col min="8" max="8" width="11.28515625" style="16" bestFit="1" customWidth="1"/>
    <col min="9" max="9" width="2.7109375" customWidth="1"/>
    <col min="10" max="10" width="12.7109375" style="17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18"/>
      <c r="G2" s="3"/>
      <c r="H2" s="9" t="s">
        <v>27</v>
      </c>
      <c r="I2" s="3"/>
      <c r="J2" s="19"/>
      <c r="K2" s="3"/>
      <c r="L2" s="3"/>
      <c r="M2" s="3"/>
      <c r="N2" s="3"/>
      <c r="O2" s="3"/>
      <c r="P2" s="4" t="s">
        <v>25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16">
        <v>94545</v>
      </c>
    </row>
    <row r="7" spans="1:16" x14ac:dyDescent="0.2">
      <c r="D7" s="5" t="s">
        <v>5</v>
      </c>
      <c r="E7" s="5"/>
      <c r="F7" s="16">
        <v>214101</v>
      </c>
    </row>
    <row r="8" spans="1:16" x14ac:dyDescent="0.2">
      <c r="D8" s="5" t="s">
        <v>6</v>
      </c>
      <c r="E8" s="12"/>
      <c r="F8" s="18">
        <v>7952</v>
      </c>
    </row>
    <row r="9" spans="1:16" x14ac:dyDescent="0.2">
      <c r="F9" s="16">
        <f>SUM(F6:F8)</f>
        <v>316598</v>
      </c>
      <c r="H9" s="16">
        <f>F9</f>
        <v>316598</v>
      </c>
    </row>
    <row r="10" spans="1:16" ht="9.9499999999999993" customHeight="1" x14ac:dyDescent="0.2"/>
    <row r="11" spans="1:16" x14ac:dyDescent="0.2">
      <c r="D11" s="5" t="s">
        <v>8</v>
      </c>
      <c r="E11" s="12"/>
      <c r="F11" s="18">
        <f>F7*J11</f>
        <v>10705.050000000001</v>
      </c>
      <c r="J11" s="17">
        <v>0.05</v>
      </c>
    </row>
    <row r="12" spans="1:16" x14ac:dyDescent="0.2">
      <c r="F12" s="16">
        <f>SUM(F11)</f>
        <v>10705.050000000001</v>
      </c>
      <c r="H12" s="16">
        <f>SUM(H9:H11,F12)</f>
        <v>327303.05</v>
      </c>
    </row>
    <row r="13" spans="1:16" ht="11.1" customHeight="1" x14ac:dyDescent="0.2"/>
    <row r="14" spans="1:16" x14ac:dyDescent="0.2">
      <c r="D14" s="5" t="s">
        <v>7</v>
      </c>
      <c r="E14" s="12"/>
      <c r="F14" s="18">
        <f>F7*J14</f>
        <v>16057.574999999999</v>
      </c>
      <c r="H14" s="16">
        <f>SUM(H11:H13,F14)</f>
        <v>343360.625</v>
      </c>
      <c r="J14" s="17">
        <v>7.4999999999999997E-2</v>
      </c>
    </row>
    <row r="15" spans="1:16" ht="9.9499999999999993" customHeight="1" x14ac:dyDescent="0.2"/>
    <row r="16" spans="1:16" x14ac:dyDescent="0.2">
      <c r="D16" s="5" t="s">
        <v>9</v>
      </c>
      <c r="F16" s="16">
        <v>1000</v>
      </c>
    </row>
    <row r="17" spans="4:10" x14ac:dyDescent="0.2">
      <c r="D17" s="5" t="s">
        <v>10</v>
      </c>
      <c r="E17" s="3"/>
      <c r="F17" s="18">
        <v>1000</v>
      </c>
    </row>
    <row r="18" spans="4:10" x14ac:dyDescent="0.2">
      <c r="F18" s="16">
        <f>SUM(F16:F17)</f>
        <v>2000</v>
      </c>
      <c r="H18" s="16">
        <f>SUM(H14:H17,F18)</f>
        <v>345360.625</v>
      </c>
    </row>
    <row r="19" spans="4:10" ht="9.9499999999999993" customHeight="1" x14ac:dyDescent="0.2"/>
    <row r="20" spans="4:10" x14ac:dyDescent="0.2">
      <c r="D20" s="5" t="s">
        <v>11</v>
      </c>
      <c r="F20" s="16">
        <v>5000</v>
      </c>
    </row>
    <row r="21" spans="4:10" x14ac:dyDescent="0.2">
      <c r="D21" s="5" t="s">
        <v>12</v>
      </c>
      <c r="E21" s="3"/>
      <c r="F21" s="18">
        <v>10000</v>
      </c>
    </row>
    <row r="22" spans="4:10" x14ac:dyDescent="0.2">
      <c r="F22" s="16">
        <f>SUM(F20:F21)</f>
        <v>15000</v>
      </c>
      <c r="H22" s="16">
        <f>SUM(H18,F22)</f>
        <v>360360.625</v>
      </c>
    </row>
    <row r="23" spans="4:10" ht="9.9499999999999993" customHeight="1" x14ac:dyDescent="0.2"/>
    <row r="24" spans="4:10" x14ac:dyDescent="0.2">
      <c r="D24" s="5" t="s">
        <v>13</v>
      </c>
      <c r="E24" s="3"/>
      <c r="F24" s="18">
        <v>3500</v>
      </c>
    </row>
    <row r="25" spans="4:10" x14ac:dyDescent="0.2">
      <c r="F25" s="16">
        <f>SUM(F24)</f>
        <v>3500</v>
      </c>
      <c r="H25" s="16">
        <f>SUM(H22,F25)</f>
        <v>363860.625</v>
      </c>
    </row>
    <row r="26" spans="4:10" ht="9.9499999999999993" customHeight="1" x14ac:dyDescent="0.2"/>
    <row r="27" spans="4:10" x14ac:dyDescent="0.2">
      <c r="D27" s="5" t="s">
        <v>14</v>
      </c>
      <c r="F27" s="16">
        <v>12000</v>
      </c>
    </row>
    <row r="28" spans="4:10" x14ac:dyDescent="0.2">
      <c r="D28" s="5" t="s">
        <v>15</v>
      </c>
      <c r="F28" s="16">
        <v>10000</v>
      </c>
    </row>
    <row r="29" spans="4:10" x14ac:dyDescent="0.2">
      <c r="D29" s="5" t="s">
        <v>16</v>
      </c>
      <c r="E29" s="3"/>
      <c r="F29" s="18">
        <f>H25*J29</f>
        <v>5094.0487499999999</v>
      </c>
      <c r="J29" s="20">
        <v>1.4E-2</v>
      </c>
    </row>
    <row r="30" spans="4:10" x14ac:dyDescent="0.2">
      <c r="F30" s="16">
        <f>SUM(F27:F29)</f>
        <v>27094.048750000002</v>
      </c>
      <c r="H30" s="16">
        <f>SUM(H25,F30)</f>
        <v>390954.67375000002</v>
      </c>
    </row>
    <row r="31" spans="4:10" ht="9.9499999999999993" customHeight="1" x14ac:dyDescent="0.2"/>
    <row r="32" spans="4:10" x14ac:dyDescent="0.2">
      <c r="D32" s="5" t="s">
        <v>17</v>
      </c>
      <c r="E32" s="3"/>
      <c r="F32" s="18">
        <v>7500</v>
      </c>
    </row>
    <row r="33" spans="2:10" x14ac:dyDescent="0.2">
      <c r="F33" s="16">
        <f>SUM(F32)</f>
        <v>7500</v>
      </c>
      <c r="H33" s="16">
        <f>SUM(H30:H32,F33)</f>
        <v>398454.67375000002</v>
      </c>
    </row>
    <row r="34" spans="2:10" ht="9.9499999999999993" customHeight="1" x14ac:dyDescent="0.2"/>
    <row r="35" spans="2:10" x14ac:dyDescent="0.2">
      <c r="D35" s="5" t="s">
        <v>18</v>
      </c>
      <c r="E35" s="3"/>
      <c r="F35" s="18">
        <f>H33*J35</f>
        <v>39845.467375000007</v>
      </c>
      <c r="J35" s="17">
        <v>0.1</v>
      </c>
    </row>
    <row r="36" spans="2:10" x14ac:dyDescent="0.2">
      <c r="F36" s="16">
        <f>SUM(F35)</f>
        <v>39845.467375000007</v>
      </c>
      <c r="H36" s="16">
        <f>SUM(H33:H35,F36)</f>
        <v>438300.14112500002</v>
      </c>
    </row>
    <row r="37" spans="2:10" ht="9.9499999999999993" customHeight="1" x14ac:dyDescent="0.2"/>
    <row r="38" spans="2:10" x14ac:dyDescent="0.2">
      <c r="D38" s="5" t="s">
        <v>19</v>
      </c>
      <c r="E38" s="3"/>
      <c r="F38" s="18">
        <f>H36*J38</f>
        <v>46021.514818125004</v>
      </c>
      <c r="J38" s="17">
        <v>0.105</v>
      </c>
    </row>
    <row r="39" spans="2:10" x14ac:dyDescent="0.2">
      <c r="F39" s="16">
        <f>SUM(F38)</f>
        <v>46021.514818125004</v>
      </c>
      <c r="H39" s="16">
        <f>SUM(H36:H38,F39)</f>
        <v>484321.65594312502</v>
      </c>
      <c r="J39" s="20" t="s">
        <v>24</v>
      </c>
    </row>
    <row r="40" spans="2:10" ht="9.9499999999999993" customHeight="1" x14ac:dyDescent="0.2"/>
    <row r="41" spans="2:10" x14ac:dyDescent="0.2">
      <c r="D41" s="5" t="s">
        <v>20</v>
      </c>
      <c r="E41" s="3"/>
      <c r="F41" s="18">
        <f>H39*J41</f>
        <v>24022.354134779001</v>
      </c>
      <c r="J41" s="17">
        <v>4.9599999999999998E-2</v>
      </c>
    </row>
    <row r="42" spans="2:10" x14ac:dyDescent="0.2">
      <c r="F42" s="16">
        <f>SUM(F41)</f>
        <v>24022.354134779001</v>
      </c>
      <c r="H42" s="16">
        <f>SUM(H39:H41,F42)</f>
        <v>508344.01007790404</v>
      </c>
    </row>
    <row r="43" spans="2:10" ht="9.9499999999999993" customHeight="1" x14ac:dyDescent="0.2"/>
    <row r="44" spans="2:10" x14ac:dyDescent="0.2">
      <c r="D44" s="5" t="s">
        <v>21</v>
      </c>
      <c r="F44" s="16">
        <f>H42*J44</f>
        <v>153316.55343949585</v>
      </c>
      <c r="J44" s="17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22</v>
      </c>
      <c r="H46" s="14">
        <f>SUM(H42,F44)</f>
        <v>661660.56351739983</v>
      </c>
    </row>
    <row r="48" spans="2:10" x14ac:dyDescent="0.2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 In Only</vt:lpstr>
      <vt:lpstr>Measurement Facility Only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2001-09-25T00:19:22Z</cp:lastPrinted>
  <dcterms:created xsi:type="dcterms:W3CDTF">2001-08-13T20:38:29Z</dcterms:created>
  <dcterms:modified xsi:type="dcterms:W3CDTF">2014-09-04T07:44:38Z</dcterms:modified>
</cp:coreProperties>
</file>