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5" yWindow="-45" windowWidth="14220" windowHeight="9150" activeTab="2"/>
  </bookViews>
  <sheets>
    <sheet name="MARCH(12)" sheetId="11" r:id="rId1"/>
    <sheet name="MARCH(11)" sheetId="10" r:id="rId2"/>
    <sheet name="MARCH(10)" sheetId="9" r:id="rId3"/>
    <sheet name="MARCH(9)" sheetId="8" r:id="rId4"/>
    <sheet name="MARCH(8)" sheetId="7" r:id="rId5"/>
    <sheet name="MARCH(7)" sheetId="6" r:id="rId6"/>
    <sheet name="MARCH(6)" sheetId="5" r:id="rId7"/>
    <sheet name="MARCH(5)" sheetId="4" r:id="rId8"/>
    <sheet name="MARCH(4)" sheetId="3" r:id="rId9"/>
    <sheet name="MARCH(2)" sheetId="2" r:id="rId10"/>
    <sheet name="MARCH(1)" sheetId="1" r:id="rId11"/>
  </sheets>
  <definedNames>
    <definedName name="_xlnm.Print_Area" localSheetId="2">'MARCH(10)'!$A$1:$V$54</definedName>
    <definedName name="_xlnm.Print_Area" localSheetId="1">'MARCH(11)'!$A$1:$O$54</definedName>
    <definedName name="_xlnm.Print_Area" localSheetId="0">'MARCH(12)'!$A$1:$J$54</definedName>
    <definedName name="_xlnm.Print_Area" localSheetId="6">'MARCH(6)'!$A$1:$AB$54</definedName>
    <definedName name="_xlnm.Print_Area" localSheetId="5">'MARCH(7)'!$A$1:$Y$54</definedName>
    <definedName name="_xlnm.Print_Area" localSheetId="4">'MARCH(8)'!$A$1:$AG$54</definedName>
    <definedName name="_xlnm.Print_Area" localSheetId="3">'MARCH(9)'!$A$1:$AC$54</definedName>
  </definedNames>
  <calcPr calcId="152511"/>
</workbook>
</file>

<file path=xl/calcChain.xml><?xml version="1.0" encoding="utf-8"?>
<calcChain xmlns="http://schemas.openxmlformats.org/spreadsheetml/2006/main">
  <c r="W18" i="1" l="1"/>
  <c r="X18" i="1"/>
  <c r="Y18" i="1"/>
  <c r="Z18" i="1"/>
  <c r="W19" i="1"/>
  <c r="X19" i="1"/>
  <c r="Y19" i="1"/>
  <c r="Z19" i="1"/>
  <c r="Z45" i="1" s="1"/>
  <c r="W20" i="1"/>
  <c r="X20" i="1"/>
  <c r="Y20" i="1"/>
  <c r="Z20" i="1"/>
  <c r="W21" i="1"/>
  <c r="X21" i="1"/>
  <c r="Y21" i="1"/>
  <c r="Z21" i="1"/>
  <c r="W22" i="1"/>
  <c r="X22" i="1"/>
  <c r="Y22" i="1"/>
  <c r="Z22" i="1"/>
  <c r="W23" i="1"/>
  <c r="X23" i="1"/>
  <c r="Y23" i="1"/>
  <c r="Z23" i="1"/>
  <c r="W24" i="1"/>
  <c r="X24" i="1"/>
  <c r="Y24" i="1"/>
  <c r="Z24" i="1"/>
  <c r="W25" i="1"/>
  <c r="X25" i="1"/>
  <c r="Y25" i="1"/>
  <c r="Z25" i="1"/>
  <c r="W26" i="1"/>
  <c r="X26" i="1"/>
  <c r="Y26" i="1"/>
  <c r="Z26" i="1"/>
  <c r="W27" i="1"/>
  <c r="X27" i="1"/>
  <c r="Y27" i="1"/>
  <c r="Z27" i="1"/>
  <c r="W28" i="1"/>
  <c r="X28" i="1"/>
  <c r="Y28" i="1"/>
  <c r="Z28" i="1"/>
  <c r="W29" i="1"/>
  <c r="X29" i="1"/>
  <c r="Y29" i="1"/>
  <c r="Z29" i="1"/>
  <c r="W30" i="1"/>
  <c r="X30" i="1"/>
  <c r="Y30" i="1"/>
  <c r="Z30" i="1"/>
  <c r="W31" i="1"/>
  <c r="X31" i="1"/>
  <c r="Y31" i="1"/>
  <c r="Z31" i="1"/>
  <c r="W32" i="1"/>
  <c r="X32" i="1"/>
  <c r="Y32" i="1"/>
  <c r="Z32" i="1"/>
  <c r="W33" i="1"/>
  <c r="X33" i="1"/>
  <c r="Y33" i="1"/>
  <c r="Z33" i="1"/>
  <c r="W34" i="1"/>
  <c r="X34" i="1"/>
  <c r="Y34" i="1"/>
  <c r="Z34" i="1"/>
  <c r="W35" i="1"/>
  <c r="X35" i="1"/>
  <c r="Y35" i="1"/>
  <c r="Z35" i="1"/>
  <c r="W36" i="1"/>
  <c r="W47" i="1" s="1"/>
  <c r="X36" i="1"/>
  <c r="Y36" i="1"/>
  <c r="Z36" i="1"/>
  <c r="W37" i="1"/>
  <c r="X37" i="1"/>
  <c r="Y37" i="1"/>
  <c r="Z37" i="1"/>
  <c r="W38" i="1"/>
  <c r="X38" i="1"/>
  <c r="Y38" i="1"/>
  <c r="Z38" i="1"/>
  <c r="W39" i="1"/>
  <c r="X39" i="1"/>
  <c r="Y39" i="1"/>
  <c r="Z39" i="1"/>
  <c r="W40" i="1"/>
  <c r="X40" i="1"/>
  <c r="Y40" i="1"/>
  <c r="Z40" i="1"/>
  <c r="W41" i="1"/>
  <c r="X41" i="1"/>
  <c r="Y41" i="1"/>
  <c r="Z41" i="1"/>
  <c r="W42" i="1"/>
  <c r="X42" i="1"/>
  <c r="Y42" i="1"/>
  <c r="Z42" i="1"/>
  <c r="C45" i="1"/>
  <c r="D45" i="1"/>
  <c r="E45" i="1"/>
  <c r="F45" i="1"/>
  <c r="G45" i="1"/>
  <c r="H45" i="1"/>
  <c r="I45" i="1"/>
  <c r="K45" i="1"/>
  <c r="L45" i="1"/>
  <c r="M45" i="1"/>
  <c r="N45" i="1"/>
  <c r="O45" i="1"/>
  <c r="Q45" i="1"/>
  <c r="R45" i="1"/>
  <c r="S45" i="1"/>
  <c r="T45" i="1"/>
  <c r="U45" i="1"/>
  <c r="W45" i="1"/>
  <c r="X45" i="1"/>
  <c r="Y45" i="1"/>
  <c r="C47" i="1"/>
  <c r="D47" i="1"/>
  <c r="P47" i="1" s="1"/>
  <c r="E47" i="1"/>
  <c r="F47" i="1"/>
  <c r="G47" i="1"/>
  <c r="H47" i="1"/>
  <c r="I47" i="1"/>
  <c r="K47" i="1"/>
  <c r="L47" i="1"/>
  <c r="M47" i="1"/>
  <c r="N47" i="1"/>
  <c r="O47" i="1"/>
  <c r="Q47" i="1"/>
  <c r="V47" i="1" s="1"/>
  <c r="AA47" i="1" s="1"/>
  <c r="R47" i="1"/>
  <c r="S47" i="1"/>
  <c r="T47" i="1"/>
  <c r="U47" i="1"/>
  <c r="X47" i="1"/>
  <c r="Y47" i="1"/>
  <c r="Z47" i="1"/>
  <c r="R18" i="9"/>
  <c r="S18" i="9"/>
  <c r="S45" i="9" s="1"/>
  <c r="T18" i="9"/>
  <c r="T45" i="9" s="1"/>
  <c r="U18" i="9"/>
  <c r="R19" i="9"/>
  <c r="S19" i="9"/>
  <c r="T19" i="9"/>
  <c r="U19" i="9"/>
  <c r="U45" i="9" s="1"/>
  <c r="R20" i="9"/>
  <c r="S20" i="9"/>
  <c r="T20" i="9"/>
  <c r="U20" i="9"/>
  <c r="R21" i="9"/>
  <c r="S21" i="9"/>
  <c r="T21" i="9"/>
  <c r="U21" i="9"/>
  <c r="R22" i="9"/>
  <c r="S22" i="9"/>
  <c r="T22" i="9"/>
  <c r="U22" i="9"/>
  <c r="R23" i="9"/>
  <c r="S23" i="9"/>
  <c r="T23" i="9"/>
  <c r="U23" i="9"/>
  <c r="R24" i="9"/>
  <c r="S24" i="9"/>
  <c r="T24" i="9"/>
  <c r="U24" i="9"/>
  <c r="R25" i="9"/>
  <c r="S25" i="9"/>
  <c r="T25" i="9"/>
  <c r="U25" i="9"/>
  <c r="R26" i="9"/>
  <c r="S26" i="9"/>
  <c r="T26" i="9"/>
  <c r="U26" i="9"/>
  <c r="R27" i="9"/>
  <c r="S27" i="9"/>
  <c r="T27" i="9"/>
  <c r="U27" i="9"/>
  <c r="R28" i="9"/>
  <c r="S28" i="9"/>
  <c r="T28" i="9"/>
  <c r="U28" i="9"/>
  <c r="R29" i="9"/>
  <c r="S29" i="9"/>
  <c r="T29" i="9"/>
  <c r="U29" i="9"/>
  <c r="R30" i="9"/>
  <c r="S30" i="9"/>
  <c r="T30" i="9"/>
  <c r="U30" i="9"/>
  <c r="R31" i="9"/>
  <c r="S31" i="9"/>
  <c r="T31" i="9"/>
  <c r="U31" i="9"/>
  <c r="R32" i="9"/>
  <c r="S32" i="9"/>
  <c r="T32" i="9"/>
  <c r="U32" i="9"/>
  <c r="R33" i="9"/>
  <c r="S33" i="9"/>
  <c r="T33" i="9"/>
  <c r="U33" i="9"/>
  <c r="R34" i="9"/>
  <c r="S34" i="9"/>
  <c r="T34" i="9"/>
  <c r="U34" i="9"/>
  <c r="R35" i="9"/>
  <c r="S35" i="9"/>
  <c r="T35" i="9"/>
  <c r="U35" i="9"/>
  <c r="R36" i="9"/>
  <c r="S36" i="9"/>
  <c r="T36" i="9"/>
  <c r="U36" i="9"/>
  <c r="R37" i="9"/>
  <c r="S37" i="9"/>
  <c r="T37" i="9"/>
  <c r="U37" i="9"/>
  <c r="R38" i="9"/>
  <c r="S38" i="9"/>
  <c r="T38" i="9"/>
  <c r="U38" i="9"/>
  <c r="R39" i="9"/>
  <c r="S39" i="9"/>
  <c r="T39" i="9"/>
  <c r="U39" i="9"/>
  <c r="R40" i="9"/>
  <c r="S40" i="9"/>
  <c r="T40" i="9"/>
  <c r="U40" i="9"/>
  <c r="R41" i="9"/>
  <c r="S41" i="9"/>
  <c r="T41" i="9"/>
  <c r="U41" i="9"/>
  <c r="R42" i="9"/>
  <c r="S42" i="9"/>
  <c r="T42" i="9"/>
  <c r="U42" i="9"/>
  <c r="C45" i="9"/>
  <c r="D45" i="9"/>
  <c r="E45" i="9"/>
  <c r="F45" i="9"/>
  <c r="G45" i="9"/>
  <c r="H45" i="9"/>
  <c r="I45" i="9"/>
  <c r="J45" i="9"/>
  <c r="L45" i="9"/>
  <c r="M45" i="9"/>
  <c r="N45" i="9"/>
  <c r="O45" i="9"/>
  <c r="P45" i="9"/>
  <c r="R45" i="9"/>
  <c r="C47" i="9"/>
  <c r="D47" i="9"/>
  <c r="K47" i="9" s="1"/>
  <c r="E47" i="9"/>
  <c r="F47" i="9"/>
  <c r="G47" i="9"/>
  <c r="H47" i="9"/>
  <c r="I47" i="9"/>
  <c r="J47" i="9"/>
  <c r="L47" i="9"/>
  <c r="Q47" i="9" s="1"/>
  <c r="M47" i="9"/>
  <c r="N47" i="9"/>
  <c r="O47" i="9"/>
  <c r="P47" i="9"/>
  <c r="R47" i="9"/>
  <c r="S47" i="9"/>
  <c r="T47" i="9"/>
  <c r="U47" i="9"/>
  <c r="K18" i="10"/>
  <c r="K45" i="10" s="1"/>
  <c r="L18" i="10"/>
  <c r="M18" i="10"/>
  <c r="N18" i="10"/>
  <c r="K19" i="10"/>
  <c r="L19" i="10"/>
  <c r="L47" i="10" s="1"/>
  <c r="M19" i="10"/>
  <c r="M47" i="10" s="1"/>
  <c r="N19" i="10"/>
  <c r="N47" i="10" s="1"/>
  <c r="K20" i="10"/>
  <c r="L20" i="10"/>
  <c r="M20" i="10"/>
  <c r="N20" i="10"/>
  <c r="K21" i="10"/>
  <c r="L21" i="10"/>
  <c r="M21" i="10"/>
  <c r="N21" i="10"/>
  <c r="K22" i="10"/>
  <c r="L22" i="10"/>
  <c r="M22" i="10"/>
  <c r="N22" i="10"/>
  <c r="K23" i="10"/>
  <c r="L23" i="10"/>
  <c r="M23" i="10"/>
  <c r="N23" i="10"/>
  <c r="K24" i="10"/>
  <c r="L24" i="10"/>
  <c r="M24" i="10"/>
  <c r="N24" i="10"/>
  <c r="K25" i="10"/>
  <c r="L25" i="10"/>
  <c r="M25" i="10"/>
  <c r="N25" i="10"/>
  <c r="K26" i="10"/>
  <c r="L26" i="10"/>
  <c r="M26" i="10"/>
  <c r="N26" i="10"/>
  <c r="K27" i="10"/>
  <c r="L27" i="10"/>
  <c r="M27" i="10"/>
  <c r="N27" i="10"/>
  <c r="K28" i="10"/>
  <c r="L28" i="10"/>
  <c r="M28" i="10"/>
  <c r="N28" i="10"/>
  <c r="K29" i="10"/>
  <c r="L29" i="10"/>
  <c r="M29" i="10"/>
  <c r="N29" i="10"/>
  <c r="K30" i="10"/>
  <c r="L30" i="10"/>
  <c r="M30" i="10"/>
  <c r="N30" i="10"/>
  <c r="K31" i="10"/>
  <c r="L31" i="10"/>
  <c r="M31" i="10"/>
  <c r="N31" i="10"/>
  <c r="K32" i="10"/>
  <c r="L32" i="10"/>
  <c r="M32" i="10"/>
  <c r="N32" i="10"/>
  <c r="K33" i="10"/>
  <c r="L33" i="10"/>
  <c r="M33" i="10"/>
  <c r="N33" i="10"/>
  <c r="K34" i="10"/>
  <c r="L34" i="10"/>
  <c r="M34" i="10"/>
  <c r="N34" i="10"/>
  <c r="K35" i="10"/>
  <c r="L35" i="10"/>
  <c r="M35" i="10"/>
  <c r="N35" i="10"/>
  <c r="K36" i="10"/>
  <c r="L36" i="10"/>
  <c r="M36" i="10"/>
  <c r="N36" i="10"/>
  <c r="K37" i="10"/>
  <c r="L37" i="10"/>
  <c r="M37" i="10"/>
  <c r="N37" i="10"/>
  <c r="K38" i="10"/>
  <c r="L38" i="10"/>
  <c r="M38" i="10"/>
  <c r="N38" i="10"/>
  <c r="K39" i="10"/>
  <c r="L39" i="10"/>
  <c r="M39" i="10"/>
  <c r="N39" i="10"/>
  <c r="K40" i="10"/>
  <c r="L40" i="10"/>
  <c r="M40" i="10"/>
  <c r="N40" i="10"/>
  <c r="K41" i="10"/>
  <c r="L41" i="10"/>
  <c r="M41" i="10"/>
  <c r="N41" i="10"/>
  <c r="K42" i="10"/>
  <c r="L42" i="10"/>
  <c r="M42" i="10"/>
  <c r="N42" i="10"/>
  <c r="C45" i="10"/>
  <c r="D45" i="10"/>
  <c r="E45" i="10"/>
  <c r="G45" i="10"/>
  <c r="H45" i="10"/>
  <c r="I45" i="10"/>
  <c r="N45" i="10"/>
  <c r="C47" i="10"/>
  <c r="D47" i="10"/>
  <c r="F47" i="10" s="1"/>
  <c r="E47" i="10"/>
  <c r="G47" i="10"/>
  <c r="H47" i="10"/>
  <c r="I47" i="10"/>
  <c r="J47" i="10"/>
  <c r="K47" i="10"/>
  <c r="F18" i="11"/>
  <c r="G18" i="11"/>
  <c r="G45" i="11" s="1"/>
  <c r="H18" i="11"/>
  <c r="H45" i="11" s="1"/>
  <c r="I18" i="11"/>
  <c r="I45" i="11" s="1"/>
  <c r="F19" i="11"/>
  <c r="G19" i="11"/>
  <c r="H19" i="11"/>
  <c r="I19" i="11"/>
  <c r="F20" i="11"/>
  <c r="F47" i="11" s="1"/>
  <c r="G20" i="11"/>
  <c r="H20" i="11"/>
  <c r="I20" i="11"/>
  <c r="I47" i="11" s="1"/>
  <c r="F21" i="11"/>
  <c r="G21" i="11"/>
  <c r="H21" i="11"/>
  <c r="I21" i="11"/>
  <c r="F22" i="11"/>
  <c r="G22" i="11"/>
  <c r="H22" i="11"/>
  <c r="I22" i="11"/>
  <c r="F23" i="11"/>
  <c r="G23" i="11"/>
  <c r="H23" i="11"/>
  <c r="I23" i="11"/>
  <c r="F24" i="11"/>
  <c r="G24" i="11"/>
  <c r="H24" i="11"/>
  <c r="I24" i="11"/>
  <c r="F25" i="11"/>
  <c r="G25" i="11"/>
  <c r="H25" i="11"/>
  <c r="I25" i="11"/>
  <c r="F26" i="11"/>
  <c r="G26" i="11"/>
  <c r="H26" i="11"/>
  <c r="I26" i="11"/>
  <c r="F27" i="11"/>
  <c r="G27" i="11"/>
  <c r="H27" i="11"/>
  <c r="I27" i="11"/>
  <c r="F28" i="11"/>
  <c r="G28" i="11"/>
  <c r="H28" i="11"/>
  <c r="I28" i="11"/>
  <c r="F29" i="11"/>
  <c r="G29" i="11"/>
  <c r="H29" i="11"/>
  <c r="I29" i="11"/>
  <c r="F30" i="11"/>
  <c r="G30" i="11"/>
  <c r="H30" i="11"/>
  <c r="I30" i="11"/>
  <c r="F31" i="11"/>
  <c r="G31" i="11"/>
  <c r="H31" i="11"/>
  <c r="I31" i="11"/>
  <c r="F32" i="11"/>
  <c r="G32" i="11"/>
  <c r="H32" i="11"/>
  <c r="I32" i="11"/>
  <c r="F33" i="11"/>
  <c r="G33" i="11"/>
  <c r="H33" i="11"/>
  <c r="I33" i="11"/>
  <c r="F34" i="11"/>
  <c r="G34" i="11"/>
  <c r="H34" i="11"/>
  <c r="I34" i="11"/>
  <c r="F35" i="11"/>
  <c r="G35" i="11"/>
  <c r="H35" i="11"/>
  <c r="I35" i="11"/>
  <c r="F36" i="11"/>
  <c r="G36" i="11"/>
  <c r="H36" i="11"/>
  <c r="I36" i="11"/>
  <c r="F37" i="11"/>
  <c r="G37" i="11"/>
  <c r="H37" i="11"/>
  <c r="I37" i="11"/>
  <c r="F38" i="11"/>
  <c r="G38" i="11"/>
  <c r="H38" i="11"/>
  <c r="I38" i="11"/>
  <c r="F39" i="11"/>
  <c r="G39" i="11"/>
  <c r="H39" i="11"/>
  <c r="I39" i="11"/>
  <c r="F40" i="11"/>
  <c r="G40" i="11"/>
  <c r="H40" i="11"/>
  <c r="I40" i="11"/>
  <c r="F41" i="11"/>
  <c r="G41" i="11"/>
  <c r="H41" i="11"/>
  <c r="I41" i="11"/>
  <c r="F42" i="11"/>
  <c r="G42" i="11"/>
  <c r="H42" i="11"/>
  <c r="I42" i="11"/>
  <c r="C45" i="11"/>
  <c r="F45" i="11"/>
  <c r="C47" i="11"/>
  <c r="D47" i="11"/>
  <c r="E47" i="11"/>
  <c r="J47" i="11" s="1"/>
  <c r="G47" i="11"/>
  <c r="H47" i="11"/>
  <c r="W18" i="2"/>
  <c r="W45" i="2" s="1"/>
  <c r="X18" i="2"/>
  <c r="X45" i="2" s="1"/>
  <c r="Y18" i="2"/>
  <c r="Y45" i="2" s="1"/>
  <c r="Z18" i="2"/>
  <c r="W19" i="2"/>
  <c r="X19" i="2"/>
  <c r="Y19" i="2"/>
  <c r="Z19" i="2"/>
  <c r="W20" i="2"/>
  <c r="W47" i="2" s="1"/>
  <c r="X20" i="2"/>
  <c r="X47" i="2" s="1"/>
  <c r="Y20" i="2"/>
  <c r="Y47" i="2" s="1"/>
  <c r="Z20" i="2"/>
  <c r="W21" i="2"/>
  <c r="X21" i="2"/>
  <c r="Y21" i="2"/>
  <c r="Z21" i="2"/>
  <c r="W22" i="2"/>
  <c r="X22" i="2"/>
  <c r="Y22" i="2"/>
  <c r="Z22" i="2"/>
  <c r="W23" i="2"/>
  <c r="X23" i="2"/>
  <c r="Y23" i="2"/>
  <c r="Z23" i="2"/>
  <c r="W24" i="2"/>
  <c r="X24" i="2"/>
  <c r="Y24" i="2"/>
  <c r="Z24" i="2"/>
  <c r="W25" i="2"/>
  <c r="X25" i="2"/>
  <c r="Y25" i="2"/>
  <c r="Z25" i="2"/>
  <c r="W26" i="2"/>
  <c r="X26" i="2"/>
  <c r="Y26" i="2"/>
  <c r="Z26" i="2"/>
  <c r="W27" i="2"/>
  <c r="X27" i="2"/>
  <c r="Y27" i="2"/>
  <c r="Z27" i="2"/>
  <c r="W28" i="2"/>
  <c r="X28" i="2"/>
  <c r="Y28" i="2"/>
  <c r="Z28" i="2"/>
  <c r="W29" i="2"/>
  <c r="X29" i="2"/>
  <c r="Y29" i="2"/>
  <c r="Z29" i="2"/>
  <c r="W30" i="2"/>
  <c r="X30" i="2"/>
  <c r="Y30" i="2"/>
  <c r="Z30" i="2"/>
  <c r="W31" i="2"/>
  <c r="X31" i="2"/>
  <c r="Y31" i="2"/>
  <c r="Z31" i="2"/>
  <c r="W32" i="2"/>
  <c r="X32" i="2"/>
  <c r="Y32" i="2"/>
  <c r="Z32" i="2"/>
  <c r="W33" i="2"/>
  <c r="X33" i="2"/>
  <c r="Y33" i="2"/>
  <c r="Z33" i="2"/>
  <c r="W34" i="2"/>
  <c r="X34" i="2"/>
  <c r="Y34" i="2"/>
  <c r="Z34" i="2"/>
  <c r="W35" i="2"/>
  <c r="X35" i="2"/>
  <c r="Y35" i="2"/>
  <c r="Z35" i="2"/>
  <c r="W36" i="2"/>
  <c r="X36" i="2"/>
  <c r="Y36" i="2"/>
  <c r="Z36" i="2"/>
  <c r="W37" i="2"/>
  <c r="X37" i="2"/>
  <c r="Y37" i="2"/>
  <c r="Z37" i="2"/>
  <c r="W38" i="2"/>
  <c r="X38" i="2"/>
  <c r="Y38" i="2"/>
  <c r="Z38" i="2"/>
  <c r="W39" i="2"/>
  <c r="X39" i="2"/>
  <c r="Y39" i="2"/>
  <c r="Z39" i="2"/>
  <c r="W40" i="2"/>
  <c r="X40" i="2"/>
  <c r="Y40" i="2"/>
  <c r="Z40" i="2"/>
  <c r="W41" i="2"/>
  <c r="X41" i="2"/>
  <c r="Y41" i="2"/>
  <c r="Z41" i="2"/>
  <c r="W42" i="2"/>
  <c r="X42" i="2"/>
  <c r="Y42" i="2"/>
  <c r="Z42" i="2"/>
  <c r="C45" i="2"/>
  <c r="D45" i="2"/>
  <c r="E45" i="2"/>
  <c r="F45" i="2"/>
  <c r="G45" i="2"/>
  <c r="H45" i="2"/>
  <c r="I45" i="2"/>
  <c r="K45" i="2"/>
  <c r="L45" i="2"/>
  <c r="M45" i="2"/>
  <c r="N45" i="2"/>
  <c r="O45" i="2"/>
  <c r="Q45" i="2"/>
  <c r="R45" i="2"/>
  <c r="S45" i="2"/>
  <c r="T45" i="2"/>
  <c r="U45" i="2"/>
  <c r="Z45" i="2"/>
  <c r="C47" i="2"/>
  <c r="P47" i="2" s="1"/>
  <c r="D47" i="2"/>
  <c r="E47" i="2"/>
  <c r="F47" i="2"/>
  <c r="G47" i="2"/>
  <c r="H47" i="2"/>
  <c r="I47" i="2"/>
  <c r="K47" i="2"/>
  <c r="L47" i="2"/>
  <c r="M47" i="2"/>
  <c r="N47" i="2"/>
  <c r="O47" i="2"/>
  <c r="Q47" i="2"/>
  <c r="R47" i="2"/>
  <c r="V47" i="2" s="1"/>
  <c r="S47" i="2"/>
  <c r="T47" i="2"/>
  <c r="U47" i="2"/>
  <c r="Z47" i="2"/>
  <c r="U18" i="3"/>
  <c r="U45" i="3" s="1"/>
  <c r="V18" i="3"/>
  <c r="V45" i="3" s="1"/>
  <c r="W18" i="3"/>
  <c r="W45" i="3" s="1"/>
  <c r="X18" i="3"/>
  <c r="X45" i="3" s="1"/>
  <c r="U19" i="3"/>
  <c r="V19" i="3"/>
  <c r="W19" i="3"/>
  <c r="W47" i="3" s="1"/>
  <c r="X19" i="3"/>
  <c r="X47" i="3" s="1"/>
  <c r="U20" i="3"/>
  <c r="V20" i="3"/>
  <c r="W20" i="3"/>
  <c r="X20" i="3"/>
  <c r="U21" i="3"/>
  <c r="V21" i="3"/>
  <c r="W21" i="3"/>
  <c r="X21" i="3"/>
  <c r="U22" i="3"/>
  <c r="V22" i="3"/>
  <c r="W22" i="3"/>
  <c r="X22" i="3"/>
  <c r="U23" i="3"/>
  <c r="V23" i="3"/>
  <c r="W23" i="3"/>
  <c r="X23" i="3"/>
  <c r="U24" i="3"/>
  <c r="V24" i="3"/>
  <c r="W24" i="3"/>
  <c r="X24" i="3"/>
  <c r="U25" i="3"/>
  <c r="V25" i="3"/>
  <c r="W25" i="3"/>
  <c r="X25" i="3"/>
  <c r="U26" i="3"/>
  <c r="V26" i="3"/>
  <c r="W26" i="3"/>
  <c r="X26" i="3"/>
  <c r="U27" i="3"/>
  <c r="V27" i="3"/>
  <c r="W27" i="3"/>
  <c r="X27" i="3"/>
  <c r="U28" i="3"/>
  <c r="V28" i="3"/>
  <c r="W28" i="3"/>
  <c r="X28" i="3"/>
  <c r="U29" i="3"/>
  <c r="V29" i="3"/>
  <c r="W29" i="3"/>
  <c r="X29" i="3"/>
  <c r="U30" i="3"/>
  <c r="V30" i="3"/>
  <c r="W30" i="3"/>
  <c r="X30" i="3"/>
  <c r="U31" i="3"/>
  <c r="V31" i="3"/>
  <c r="W31" i="3"/>
  <c r="X31" i="3"/>
  <c r="U32" i="3"/>
  <c r="V32" i="3"/>
  <c r="W32" i="3"/>
  <c r="X32" i="3"/>
  <c r="U33" i="3"/>
  <c r="V33" i="3"/>
  <c r="W33" i="3"/>
  <c r="X33" i="3"/>
  <c r="U34" i="3"/>
  <c r="V34" i="3"/>
  <c r="W34" i="3"/>
  <c r="X34" i="3"/>
  <c r="U35" i="3"/>
  <c r="V35" i="3"/>
  <c r="W35" i="3"/>
  <c r="X35" i="3"/>
  <c r="U36" i="3"/>
  <c r="V36" i="3"/>
  <c r="W36" i="3"/>
  <c r="X36" i="3"/>
  <c r="U37" i="3"/>
  <c r="V37" i="3"/>
  <c r="W37" i="3"/>
  <c r="X37" i="3"/>
  <c r="U38" i="3"/>
  <c r="V38" i="3"/>
  <c r="W38" i="3"/>
  <c r="X38" i="3"/>
  <c r="U39" i="3"/>
  <c r="V39" i="3"/>
  <c r="W39" i="3"/>
  <c r="X39" i="3"/>
  <c r="U40" i="3"/>
  <c r="V40" i="3"/>
  <c r="W40" i="3"/>
  <c r="X40" i="3"/>
  <c r="U41" i="3"/>
  <c r="V41" i="3"/>
  <c r="W41" i="3"/>
  <c r="X41" i="3"/>
  <c r="U42" i="3"/>
  <c r="V42" i="3"/>
  <c r="W42" i="3"/>
  <c r="X42" i="3"/>
  <c r="C45" i="3"/>
  <c r="D45" i="3"/>
  <c r="E45" i="3"/>
  <c r="F45" i="3"/>
  <c r="G45" i="3"/>
  <c r="I45" i="3"/>
  <c r="J45" i="3"/>
  <c r="K45" i="3"/>
  <c r="L45" i="3"/>
  <c r="M45" i="3"/>
  <c r="O45" i="3"/>
  <c r="P45" i="3"/>
  <c r="Q45" i="3"/>
  <c r="R45" i="3"/>
  <c r="S45" i="3"/>
  <c r="C47" i="3"/>
  <c r="D47" i="3"/>
  <c r="E47" i="3"/>
  <c r="F47" i="3"/>
  <c r="G47" i="3"/>
  <c r="I47" i="3"/>
  <c r="J47" i="3"/>
  <c r="K47" i="3"/>
  <c r="L47" i="3"/>
  <c r="M47" i="3"/>
  <c r="N47" i="3"/>
  <c r="O47" i="3"/>
  <c r="P47" i="3"/>
  <c r="Q47" i="3"/>
  <c r="R47" i="3"/>
  <c r="S47" i="3"/>
  <c r="T47" i="3"/>
  <c r="Y47" i="3" s="1"/>
  <c r="U47" i="3"/>
  <c r="V47" i="3"/>
  <c r="X18" i="4"/>
  <c r="Y18" i="4"/>
  <c r="Y45" i="4" s="1"/>
  <c r="Z18" i="4"/>
  <c r="Z45" i="4" s="1"/>
  <c r="AA18" i="4"/>
  <c r="AA45" i="4" s="1"/>
  <c r="X19" i="4"/>
  <c r="X45" i="4" s="1"/>
  <c r="Y19" i="4"/>
  <c r="Y47" i="4" s="1"/>
  <c r="Z19" i="4"/>
  <c r="Z47" i="4" s="1"/>
  <c r="AA19" i="4"/>
  <c r="X20" i="4"/>
  <c r="Y20" i="4"/>
  <c r="Z20" i="4"/>
  <c r="AA20" i="4"/>
  <c r="AA47" i="4" s="1"/>
  <c r="X21" i="4"/>
  <c r="Y21" i="4"/>
  <c r="Z21" i="4"/>
  <c r="AA21" i="4"/>
  <c r="X22" i="4"/>
  <c r="Y22" i="4"/>
  <c r="Z22" i="4"/>
  <c r="AA22" i="4"/>
  <c r="X23" i="4"/>
  <c r="Y23" i="4"/>
  <c r="Z23" i="4"/>
  <c r="AA23" i="4"/>
  <c r="X24" i="4"/>
  <c r="Y24" i="4"/>
  <c r="Z24" i="4"/>
  <c r="AA24" i="4"/>
  <c r="X25" i="4"/>
  <c r="Y25" i="4"/>
  <c r="Z25" i="4"/>
  <c r="AA25" i="4"/>
  <c r="X26" i="4"/>
  <c r="Y26" i="4"/>
  <c r="Z26" i="4"/>
  <c r="AA26" i="4"/>
  <c r="X27" i="4"/>
  <c r="Y27" i="4"/>
  <c r="Z27" i="4"/>
  <c r="AA27" i="4"/>
  <c r="X28" i="4"/>
  <c r="Y28" i="4"/>
  <c r="Z28" i="4"/>
  <c r="AA28" i="4"/>
  <c r="X29" i="4"/>
  <c r="Y29" i="4"/>
  <c r="Z29" i="4"/>
  <c r="AA29" i="4"/>
  <c r="X30" i="4"/>
  <c r="Y30" i="4"/>
  <c r="Z30" i="4"/>
  <c r="AA30" i="4"/>
  <c r="X31" i="4"/>
  <c r="Y31" i="4"/>
  <c r="Z31" i="4"/>
  <c r="AA31" i="4"/>
  <c r="X32" i="4"/>
  <c r="Y32" i="4"/>
  <c r="Z32" i="4"/>
  <c r="AA32" i="4"/>
  <c r="X33" i="4"/>
  <c r="Y33" i="4"/>
  <c r="Z33" i="4"/>
  <c r="AA33" i="4"/>
  <c r="X34" i="4"/>
  <c r="Y34" i="4"/>
  <c r="Z34" i="4"/>
  <c r="AA34" i="4"/>
  <c r="X35" i="4"/>
  <c r="Y35" i="4"/>
  <c r="Z35" i="4"/>
  <c r="AA35" i="4"/>
  <c r="X36" i="4"/>
  <c r="Y36" i="4"/>
  <c r="Z36" i="4"/>
  <c r="AA36" i="4"/>
  <c r="X37" i="4"/>
  <c r="Y37" i="4"/>
  <c r="Z37" i="4"/>
  <c r="AA37" i="4"/>
  <c r="X38" i="4"/>
  <c r="Y38" i="4"/>
  <c r="Z38" i="4"/>
  <c r="AA38" i="4"/>
  <c r="X39" i="4"/>
  <c r="Y39" i="4"/>
  <c r="Z39" i="4"/>
  <c r="AA39" i="4"/>
  <c r="X40" i="4"/>
  <c r="Y40" i="4"/>
  <c r="Z40" i="4"/>
  <c r="AA40" i="4"/>
  <c r="X41" i="4"/>
  <c r="Y41" i="4"/>
  <c r="Z41" i="4"/>
  <c r="AA41" i="4"/>
  <c r="X42" i="4"/>
  <c r="Y42" i="4"/>
  <c r="Z42" i="4"/>
  <c r="AA42" i="4"/>
  <c r="C45" i="4"/>
  <c r="D45" i="4"/>
  <c r="E45" i="4"/>
  <c r="F45" i="4"/>
  <c r="G45" i="4"/>
  <c r="H45" i="4"/>
  <c r="I45" i="4"/>
  <c r="K45" i="4"/>
  <c r="L45" i="4"/>
  <c r="M45" i="4"/>
  <c r="N45" i="4"/>
  <c r="O45" i="4"/>
  <c r="Q45" i="4"/>
  <c r="R45" i="4"/>
  <c r="S45" i="4"/>
  <c r="T45" i="4"/>
  <c r="U45" i="4"/>
  <c r="V45" i="4"/>
  <c r="C47" i="4"/>
  <c r="P47" i="4" s="1"/>
  <c r="D47" i="4"/>
  <c r="E47" i="4"/>
  <c r="F47" i="4"/>
  <c r="G47" i="4"/>
  <c r="H47" i="4"/>
  <c r="I47" i="4"/>
  <c r="K47" i="4"/>
  <c r="L47" i="4"/>
  <c r="M47" i="4"/>
  <c r="N47" i="4"/>
  <c r="O47" i="4"/>
  <c r="Q47" i="4"/>
  <c r="R47" i="4"/>
  <c r="S47" i="4"/>
  <c r="W47" i="4" s="1"/>
  <c r="AB47" i="4" s="1"/>
  <c r="T47" i="4"/>
  <c r="U47" i="4"/>
  <c r="V47" i="4"/>
  <c r="X18" i="5"/>
  <c r="X45" i="5" s="1"/>
  <c r="Y18" i="5"/>
  <c r="Y45" i="5" s="1"/>
  <c r="Z18" i="5"/>
  <c r="AA18" i="5"/>
  <c r="X19" i="5"/>
  <c r="Y19" i="5"/>
  <c r="Z19" i="5"/>
  <c r="AA19" i="5"/>
  <c r="X20" i="5"/>
  <c r="X47" i="5" s="1"/>
  <c r="Y20" i="5"/>
  <c r="Y47" i="5" s="1"/>
  <c r="Z20" i="5"/>
  <c r="AA20" i="5"/>
  <c r="X21" i="5"/>
  <c r="Y21" i="5"/>
  <c r="Z21" i="5"/>
  <c r="AA21" i="5"/>
  <c r="X22" i="5"/>
  <c r="Y22" i="5"/>
  <c r="Z22" i="5"/>
  <c r="AA22" i="5"/>
  <c r="X23" i="5"/>
  <c r="Y23" i="5"/>
  <c r="Z23" i="5"/>
  <c r="AA23" i="5"/>
  <c r="X24" i="5"/>
  <c r="Y24" i="5"/>
  <c r="Z24" i="5"/>
  <c r="AA24" i="5"/>
  <c r="X25" i="5"/>
  <c r="Y25" i="5"/>
  <c r="Z25" i="5"/>
  <c r="AA25" i="5"/>
  <c r="X26" i="5"/>
  <c r="Y26" i="5"/>
  <c r="Z26" i="5"/>
  <c r="AA26" i="5"/>
  <c r="X27" i="5"/>
  <c r="Y27" i="5"/>
  <c r="Z27" i="5"/>
  <c r="AA27" i="5"/>
  <c r="X28" i="5"/>
  <c r="Y28" i="5"/>
  <c r="Z28" i="5"/>
  <c r="AA28" i="5"/>
  <c r="X29" i="5"/>
  <c r="Y29" i="5"/>
  <c r="Z29" i="5"/>
  <c r="AA29" i="5"/>
  <c r="X30" i="5"/>
  <c r="Y30" i="5"/>
  <c r="Z30" i="5"/>
  <c r="AA30" i="5"/>
  <c r="X31" i="5"/>
  <c r="Y31" i="5"/>
  <c r="Z31" i="5"/>
  <c r="AA31" i="5"/>
  <c r="X32" i="5"/>
  <c r="Y32" i="5"/>
  <c r="Z32" i="5"/>
  <c r="AA32" i="5"/>
  <c r="X33" i="5"/>
  <c r="Y33" i="5"/>
  <c r="Z33" i="5"/>
  <c r="AA33" i="5"/>
  <c r="X34" i="5"/>
  <c r="Y34" i="5"/>
  <c r="Z34" i="5"/>
  <c r="AA34" i="5"/>
  <c r="X35" i="5"/>
  <c r="Y35" i="5"/>
  <c r="Z35" i="5"/>
  <c r="AA35" i="5"/>
  <c r="X36" i="5"/>
  <c r="Y36" i="5"/>
  <c r="Z36" i="5"/>
  <c r="AA36" i="5"/>
  <c r="X37" i="5"/>
  <c r="Y37" i="5"/>
  <c r="Z37" i="5"/>
  <c r="AA37" i="5"/>
  <c r="X38" i="5"/>
  <c r="Y38" i="5"/>
  <c r="Z38" i="5"/>
  <c r="AA38" i="5"/>
  <c r="X39" i="5"/>
  <c r="Y39" i="5"/>
  <c r="Z39" i="5"/>
  <c r="AA39" i="5"/>
  <c r="X40" i="5"/>
  <c r="Y40" i="5"/>
  <c r="Z40" i="5"/>
  <c r="AA40" i="5"/>
  <c r="X41" i="5"/>
  <c r="Y41" i="5"/>
  <c r="Z41" i="5"/>
  <c r="AA41" i="5"/>
  <c r="X42" i="5"/>
  <c r="Y42" i="5"/>
  <c r="Z42" i="5"/>
  <c r="AA42" i="5"/>
  <c r="C45" i="5"/>
  <c r="D45" i="5"/>
  <c r="E45" i="5"/>
  <c r="F45" i="5"/>
  <c r="G45" i="5"/>
  <c r="H45" i="5"/>
  <c r="I45" i="5"/>
  <c r="K45" i="5"/>
  <c r="L45" i="5"/>
  <c r="M45" i="5"/>
  <c r="N45" i="5"/>
  <c r="O45" i="5"/>
  <c r="Q45" i="5"/>
  <c r="R45" i="5"/>
  <c r="S45" i="5"/>
  <c r="T45" i="5"/>
  <c r="U45" i="5"/>
  <c r="V45" i="5"/>
  <c r="Z45" i="5"/>
  <c r="AA45" i="5"/>
  <c r="C47" i="5"/>
  <c r="D47" i="5"/>
  <c r="P47" i="5" s="1"/>
  <c r="E47" i="5"/>
  <c r="F47" i="5"/>
  <c r="G47" i="5"/>
  <c r="H47" i="5"/>
  <c r="I47" i="5"/>
  <c r="K47" i="5"/>
  <c r="L47" i="5"/>
  <c r="M47" i="5"/>
  <c r="N47" i="5"/>
  <c r="O47" i="5"/>
  <c r="Q47" i="5"/>
  <c r="W47" i="5" s="1"/>
  <c r="AB47" i="5" s="1"/>
  <c r="R47" i="5"/>
  <c r="S47" i="5"/>
  <c r="T47" i="5"/>
  <c r="U47" i="5"/>
  <c r="V47" i="5"/>
  <c r="Z47" i="5"/>
  <c r="AA47" i="5"/>
  <c r="U18" i="6"/>
  <c r="V18" i="6"/>
  <c r="W18" i="6"/>
  <c r="X18" i="6"/>
  <c r="X45" i="6" s="1"/>
  <c r="U19" i="6"/>
  <c r="U47" i="6" s="1"/>
  <c r="V19" i="6"/>
  <c r="V47" i="6" s="1"/>
  <c r="W19" i="6"/>
  <c r="W47" i="6" s="1"/>
  <c r="X19" i="6"/>
  <c r="U20" i="6"/>
  <c r="V20" i="6"/>
  <c r="W20" i="6"/>
  <c r="X20" i="6"/>
  <c r="U21" i="6"/>
  <c r="V21" i="6"/>
  <c r="W21" i="6"/>
  <c r="X21" i="6"/>
  <c r="U22" i="6"/>
  <c r="V22" i="6"/>
  <c r="W22" i="6"/>
  <c r="X22" i="6"/>
  <c r="U23" i="6"/>
  <c r="V23" i="6"/>
  <c r="W23" i="6"/>
  <c r="X23" i="6"/>
  <c r="U24" i="6"/>
  <c r="V24" i="6"/>
  <c r="W24" i="6"/>
  <c r="X24" i="6"/>
  <c r="U25" i="6"/>
  <c r="V25" i="6"/>
  <c r="W25" i="6"/>
  <c r="X25" i="6"/>
  <c r="U26" i="6"/>
  <c r="V26" i="6"/>
  <c r="W26" i="6"/>
  <c r="X26" i="6"/>
  <c r="U27" i="6"/>
  <c r="V27" i="6"/>
  <c r="W27" i="6"/>
  <c r="X27" i="6"/>
  <c r="U28" i="6"/>
  <c r="V28" i="6"/>
  <c r="W28" i="6"/>
  <c r="X28" i="6"/>
  <c r="U29" i="6"/>
  <c r="V29" i="6"/>
  <c r="W29" i="6"/>
  <c r="X29" i="6"/>
  <c r="U30" i="6"/>
  <c r="V30" i="6"/>
  <c r="W30" i="6"/>
  <c r="X30" i="6"/>
  <c r="U31" i="6"/>
  <c r="V31" i="6"/>
  <c r="W31" i="6"/>
  <c r="X31" i="6"/>
  <c r="U32" i="6"/>
  <c r="V32" i="6"/>
  <c r="W32" i="6"/>
  <c r="X32" i="6"/>
  <c r="U33" i="6"/>
  <c r="V33" i="6"/>
  <c r="W33" i="6"/>
  <c r="X33" i="6"/>
  <c r="U34" i="6"/>
  <c r="V34" i="6"/>
  <c r="W34" i="6"/>
  <c r="X34" i="6"/>
  <c r="U35" i="6"/>
  <c r="V35" i="6"/>
  <c r="W35" i="6"/>
  <c r="X35" i="6"/>
  <c r="U36" i="6"/>
  <c r="V36" i="6"/>
  <c r="W36" i="6"/>
  <c r="X36" i="6"/>
  <c r="U37" i="6"/>
  <c r="V37" i="6"/>
  <c r="W37" i="6"/>
  <c r="X37" i="6"/>
  <c r="U38" i="6"/>
  <c r="V38" i="6"/>
  <c r="W38" i="6"/>
  <c r="X38" i="6"/>
  <c r="U39" i="6"/>
  <c r="V39" i="6"/>
  <c r="W39" i="6"/>
  <c r="X39" i="6"/>
  <c r="U40" i="6"/>
  <c r="V40" i="6"/>
  <c r="W40" i="6"/>
  <c r="X40" i="6"/>
  <c r="U41" i="6"/>
  <c r="V41" i="6"/>
  <c r="W41" i="6"/>
  <c r="X41" i="6"/>
  <c r="U42" i="6"/>
  <c r="V42" i="6"/>
  <c r="W42" i="6"/>
  <c r="X42" i="6"/>
  <c r="C45" i="6"/>
  <c r="D45" i="6"/>
  <c r="E45" i="6"/>
  <c r="F45" i="6"/>
  <c r="G45" i="6"/>
  <c r="H45" i="6"/>
  <c r="I45" i="6"/>
  <c r="J45" i="6"/>
  <c r="K45" i="6"/>
  <c r="M45" i="6"/>
  <c r="N45" i="6"/>
  <c r="O45" i="6"/>
  <c r="P45" i="6"/>
  <c r="Q45" i="6"/>
  <c r="R45" i="6"/>
  <c r="S45" i="6"/>
  <c r="U45" i="6"/>
  <c r="V45" i="6"/>
  <c r="W45" i="6"/>
  <c r="C47" i="6"/>
  <c r="L47" i="6" s="1"/>
  <c r="D47" i="6"/>
  <c r="E47" i="6"/>
  <c r="F47" i="6"/>
  <c r="G47" i="6"/>
  <c r="H47" i="6"/>
  <c r="I47" i="6"/>
  <c r="J47" i="6"/>
  <c r="K47" i="6"/>
  <c r="M47" i="6"/>
  <c r="N47" i="6"/>
  <c r="T47" i="6" s="1"/>
  <c r="O47" i="6"/>
  <c r="P47" i="6"/>
  <c r="Q47" i="6"/>
  <c r="R47" i="6"/>
  <c r="S47" i="6"/>
  <c r="X47" i="6"/>
  <c r="AC18" i="7"/>
  <c r="AD18" i="7"/>
  <c r="AE18" i="7"/>
  <c r="AF18" i="7"/>
  <c r="AC19" i="7"/>
  <c r="AC47" i="7" s="1"/>
  <c r="AD19" i="7"/>
  <c r="AD47" i="7" s="1"/>
  <c r="AE19" i="7"/>
  <c r="AE47" i="7" s="1"/>
  <c r="AF19" i="7"/>
  <c r="AF47" i="7" s="1"/>
  <c r="AC20" i="7"/>
  <c r="AD20" i="7"/>
  <c r="AE20" i="7"/>
  <c r="AF20" i="7"/>
  <c r="AC21" i="7"/>
  <c r="AD21" i="7"/>
  <c r="AE21" i="7"/>
  <c r="AF21" i="7"/>
  <c r="AC22" i="7"/>
  <c r="AD22" i="7"/>
  <c r="AE22" i="7"/>
  <c r="AF22" i="7"/>
  <c r="AC23" i="7"/>
  <c r="AD23" i="7"/>
  <c r="AE23" i="7"/>
  <c r="AF23" i="7"/>
  <c r="AC24" i="7"/>
  <c r="AD24" i="7"/>
  <c r="AE24" i="7"/>
  <c r="AF24" i="7"/>
  <c r="AC25" i="7"/>
  <c r="AD25" i="7"/>
  <c r="AE25" i="7"/>
  <c r="AF25" i="7"/>
  <c r="AC26" i="7"/>
  <c r="AD26" i="7"/>
  <c r="AE26" i="7"/>
  <c r="AF26" i="7"/>
  <c r="AC27" i="7"/>
  <c r="AD27" i="7"/>
  <c r="AE27" i="7"/>
  <c r="AF27" i="7"/>
  <c r="AC28" i="7"/>
  <c r="AD28" i="7"/>
  <c r="AE28" i="7"/>
  <c r="AF28" i="7"/>
  <c r="AC29" i="7"/>
  <c r="AD29" i="7"/>
  <c r="AE29" i="7"/>
  <c r="AF29" i="7"/>
  <c r="AC30" i="7"/>
  <c r="AD30" i="7"/>
  <c r="AE30" i="7"/>
  <c r="AF30" i="7"/>
  <c r="AC31" i="7"/>
  <c r="AD31" i="7"/>
  <c r="AE31" i="7"/>
  <c r="AF31" i="7"/>
  <c r="AC32" i="7"/>
  <c r="AD32" i="7"/>
  <c r="AE32" i="7"/>
  <c r="AF32" i="7"/>
  <c r="AC33" i="7"/>
  <c r="AD33" i="7"/>
  <c r="AE33" i="7"/>
  <c r="AF33" i="7"/>
  <c r="AC34" i="7"/>
  <c r="AD34" i="7"/>
  <c r="AE34" i="7"/>
  <c r="AF34" i="7"/>
  <c r="AC35" i="7"/>
  <c r="AD35" i="7"/>
  <c r="AE35" i="7"/>
  <c r="AF35" i="7"/>
  <c r="AC36" i="7"/>
  <c r="AD36" i="7"/>
  <c r="AE36" i="7"/>
  <c r="AF36" i="7"/>
  <c r="AC37" i="7"/>
  <c r="AD37" i="7"/>
  <c r="AE37" i="7"/>
  <c r="AF37" i="7"/>
  <c r="AC38" i="7"/>
  <c r="AD38" i="7"/>
  <c r="AE38" i="7"/>
  <c r="AF38" i="7"/>
  <c r="AC39" i="7"/>
  <c r="AD39" i="7"/>
  <c r="AE39" i="7"/>
  <c r="AF39" i="7"/>
  <c r="AC40" i="7"/>
  <c r="AD40" i="7"/>
  <c r="AE40" i="7"/>
  <c r="AF40" i="7"/>
  <c r="AC41" i="7"/>
  <c r="AD41" i="7"/>
  <c r="AE41" i="7"/>
  <c r="AF41" i="7"/>
  <c r="AC42" i="7"/>
  <c r="AD42" i="7"/>
  <c r="AE42" i="7"/>
  <c r="AF42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Q45" i="7"/>
  <c r="R45" i="7"/>
  <c r="S45" i="7"/>
  <c r="T45" i="7"/>
  <c r="U45" i="7"/>
  <c r="V45" i="7"/>
  <c r="W45" i="7"/>
  <c r="X45" i="7"/>
  <c r="Y45" i="7"/>
  <c r="Z45" i="7"/>
  <c r="AA45" i="7"/>
  <c r="AC45" i="7"/>
  <c r="AD45" i="7"/>
  <c r="AE45" i="7"/>
  <c r="AF45" i="7"/>
  <c r="C47" i="7"/>
  <c r="D47" i="7"/>
  <c r="E47" i="7"/>
  <c r="F47" i="7"/>
  <c r="G47" i="7"/>
  <c r="H47" i="7"/>
  <c r="I47" i="7"/>
  <c r="P47" i="7" s="1"/>
  <c r="J47" i="7"/>
  <c r="K47" i="7"/>
  <c r="L47" i="7"/>
  <c r="M47" i="7"/>
  <c r="N47" i="7"/>
  <c r="O47" i="7"/>
  <c r="Q47" i="7"/>
  <c r="AB47" i="7" s="1"/>
  <c r="R47" i="7"/>
  <c r="S47" i="7"/>
  <c r="T47" i="7"/>
  <c r="U47" i="7"/>
  <c r="V47" i="7"/>
  <c r="W47" i="7"/>
  <c r="X47" i="7"/>
  <c r="Y47" i="7"/>
  <c r="Z47" i="7"/>
  <c r="AA47" i="7"/>
  <c r="Y18" i="8"/>
  <c r="Z18" i="8"/>
  <c r="AA18" i="8"/>
  <c r="AB18" i="8"/>
  <c r="Y19" i="8"/>
  <c r="Z19" i="8"/>
  <c r="Z45" i="8" s="1"/>
  <c r="AA19" i="8"/>
  <c r="AA45" i="8" s="1"/>
  <c r="AB19" i="8"/>
  <c r="AB45" i="8" s="1"/>
  <c r="Y20" i="8"/>
  <c r="Y47" i="8" s="1"/>
  <c r="Z20" i="8"/>
  <c r="AA20" i="8"/>
  <c r="AB20" i="8"/>
  <c r="Y21" i="8"/>
  <c r="Z21" i="8"/>
  <c r="AA21" i="8"/>
  <c r="AB21" i="8"/>
  <c r="Y22" i="8"/>
  <c r="Z22" i="8"/>
  <c r="AA22" i="8"/>
  <c r="AB22" i="8"/>
  <c r="Y23" i="8"/>
  <c r="Z23" i="8"/>
  <c r="AA23" i="8"/>
  <c r="AB23" i="8"/>
  <c r="Y24" i="8"/>
  <c r="Z24" i="8"/>
  <c r="AA24" i="8"/>
  <c r="AB24" i="8"/>
  <c r="Y25" i="8"/>
  <c r="Z25" i="8"/>
  <c r="AA25" i="8"/>
  <c r="AB25" i="8"/>
  <c r="Y26" i="8"/>
  <c r="Z26" i="8"/>
  <c r="AA26" i="8"/>
  <c r="AB26" i="8"/>
  <c r="Y27" i="8"/>
  <c r="Z27" i="8"/>
  <c r="AA27" i="8"/>
  <c r="AB27" i="8"/>
  <c r="Y28" i="8"/>
  <c r="Z28" i="8"/>
  <c r="AA28" i="8"/>
  <c r="AB28" i="8"/>
  <c r="Y29" i="8"/>
  <c r="Z29" i="8"/>
  <c r="AA29" i="8"/>
  <c r="AB29" i="8"/>
  <c r="Y30" i="8"/>
  <c r="Z30" i="8"/>
  <c r="AA30" i="8"/>
  <c r="AB30" i="8"/>
  <c r="Y31" i="8"/>
  <c r="Z31" i="8"/>
  <c r="AA31" i="8"/>
  <c r="AB31" i="8"/>
  <c r="Y32" i="8"/>
  <c r="Z32" i="8"/>
  <c r="AA32" i="8"/>
  <c r="AB32" i="8"/>
  <c r="Y33" i="8"/>
  <c r="Z33" i="8"/>
  <c r="AA33" i="8"/>
  <c r="AB33" i="8"/>
  <c r="Y34" i="8"/>
  <c r="Z34" i="8"/>
  <c r="AA34" i="8"/>
  <c r="AB34" i="8"/>
  <c r="Y35" i="8"/>
  <c r="Z35" i="8"/>
  <c r="AA35" i="8"/>
  <c r="AB35" i="8"/>
  <c r="Y36" i="8"/>
  <c r="Z36" i="8"/>
  <c r="AA36" i="8"/>
  <c r="AB36" i="8"/>
  <c r="Y37" i="8"/>
  <c r="Z37" i="8"/>
  <c r="AA37" i="8"/>
  <c r="AB37" i="8"/>
  <c r="Y38" i="8"/>
  <c r="Z38" i="8"/>
  <c r="AA38" i="8"/>
  <c r="AB38" i="8"/>
  <c r="Y39" i="8"/>
  <c r="Z39" i="8"/>
  <c r="AA39" i="8"/>
  <c r="AB39" i="8"/>
  <c r="Y40" i="8"/>
  <c r="Z40" i="8"/>
  <c r="AA40" i="8"/>
  <c r="AB40" i="8"/>
  <c r="Y41" i="8"/>
  <c r="Z41" i="8"/>
  <c r="AA41" i="8"/>
  <c r="AB41" i="8"/>
  <c r="Y42" i="8"/>
  <c r="Z42" i="8"/>
  <c r="AA42" i="8"/>
  <c r="AB42" i="8"/>
  <c r="C45" i="8"/>
  <c r="D45" i="8"/>
  <c r="E45" i="8"/>
  <c r="F45" i="8"/>
  <c r="G45" i="8"/>
  <c r="H45" i="8"/>
  <c r="I45" i="8"/>
  <c r="J45" i="8"/>
  <c r="K45" i="8"/>
  <c r="L45" i="8"/>
  <c r="M45" i="8"/>
  <c r="O45" i="8"/>
  <c r="P45" i="8"/>
  <c r="Q45" i="8"/>
  <c r="R45" i="8"/>
  <c r="S45" i="8"/>
  <c r="T45" i="8"/>
  <c r="U45" i="8"/>
  <c r="V45" i="8"/>
  <c r="W45" i="8"/>
  <c r="Y45" i="8"/>
  <c r="C47" i="8"/>
  <c r="D47" i="8"/>
  <c r="E47" i="8"/>
  <c r="F47" i="8"/>
  <c r="G47" i="8"/>
  <c r="N47" i="8" s="1"/>
  <c r="H47" i="8"/>
  <c r="I47" i="8"/>
  <c r="J47" i="8"/>
  <c r="K47" i="8"/>
  <c r="L47" i="8"/>
  <c r="M47" i="8"/>
  <c r="O47" i="8"/>
  <c r="P47" i="8"/>
  <c r="Q47" i="8"/>
  <c r="X47" i="8" s="1"/>
  <c r="AC47" i="8" s="1"/>
  <c r="R47" i="8"/>
  <c r="S47" i="8"/>
  <c r="T47" i="8"/>
  <c r="U47" i="8"/>
  <c r="V47" i="8"/>
  <c r="W47" i="8"/>
  <c r="V47" i="9" l="1"/>
  <c r="AG47" i="7"/>
  <c r="Y47" i="6"/>
  <c r="AA47" i="2"/>
  <c r="O47" i="10"/>
  <c r="M45" i="10"/>
  <c r="AA47" i="8"/>
  <c r="AB47" i="8"/>
  <c r="L45" i="10"/>
  <c r="Z47" i="8"/>
  <c r="X47" i="4"/>
</calcChain>
</file>

<file path=xl/sharedStrings.xml><?xml version="1.0" encoding="utf-8"?>
<sst xmlns="http://schemas.openxmlformats.org/spreadsheetml/2006/main" count="2681" uniqueCount="296">
  <si>
    <t>To: El Paso Marketing   -  fax # 915-521-4751</t>
  </si>
  <si>
    <t xml:space="preserve"> El Paso Generation   -  fax # 915-521-4711</t>
  </si>
  <si>
    <t>HR ENDING</t>
  </si>
  <si>
    <t>Palo Verde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</si>
  <si>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</si>
  <si>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</si>
  <si>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</si>
  <si>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</si>
  <si>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</si>
  <si>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</si>
  <si>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</si>
  <si>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</si>
  <si>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</si>
  <si>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BUY</t>
  </si>
  <si>
    <t>Time</t>
  </si>
  <si>
    <t>CARRY OVER FROM 2/23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</si>
  <si>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</si>
  <si>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</si>
  <si>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</si>
  <si>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</si>
  <si>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</si>
  <si>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</si>
  <si>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</si>
  <si>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</si>
  <si>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</si>
  <si>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</si>
  <si>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</si>
  <si>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</si>
  <si>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</si>
  <si>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</si>
  <si>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</si>
  <si>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</si>
  <si>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</si>
  <si>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</si>
  <si>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</si>
  <si>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</si>
  <si>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</si>
  <si>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</si>
  <si>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</si>
  <si>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</t>
  </si>
  <si>
    <t>EPE(G)4C</t>
  </si>
  <si>
    <t>SPS (G) @ EDDY TIE</t>
  </si>
  <si>
    <t>PSCO</t>
  </si>
  <si>
    <t>EPE</t>
  </si>
  <si>
    <t>AZPS(T)FC3/PPD2</t>
  </si>
  <si>
    <t xml:space="preserve">SPS </t>
  </si>
  <si>
    <t>CALPINE</t>
  </si>
  <si>
    <t>WALC(T)PPD2/COOLIDGE</t>
  </si>
  <si>
    <t>CRSP</t>
  </si>
  <si>
    <t>EPE (L) @ EDDY TIE</t>
  </si>
  <si>
    <t>CRSP(L)COOLIDGE</t>
  </si>
  <si>
    <t>PNM(L)FC3</t>
  </si>
  <si>
    <t>LDWP</t>
  </si>
  <si>
    <t>LDWP(T)PV5/SYMAR/SYS</t>
  </si>
  <si>
    <t>LDWP(L)SYS</t>
  </si>
  <si>
    <t>3.01.02</t>
  </si>
  <si>
    <t xml:space="preserve">EPMI TAG# </t>
  </si>
  <si>
    <t xml:space="preserve">SPS TAG# </t>
  </si>
  <si>
    <t>PURCHASE</t>
  </si>
  <si>
    <t>MIRANT</t>
  </si>
  <si>
    <t>AEP</t>
  </si>
  <si>
    <t>PGET</t>
  </si>
  <si>
    <t>EPE(T)PV/WW5</t>
  </si>
  <si>
    <t>TEP(T)WW5/SP3</t>
  </si>
  <si>
    <t>EPE(T)SP3/LUNA</t>
  </si>
  <si>
    <t>EPE(L)LUNA</t>
  </si>
  <si>
    <t>PAC(G)CHOLA</t>
  </si>
  <si>
    <t>APS(T)CHOLLA/WW/PV5</t>
  </si>
  <si>
    <t>PAC</t>
  </si>
  <si>
    <t>PESCO</t>
  </si>
  <si>
    <t>WESCO</t>
  </si>
  <si>
    <t>ISO(T)PV/SP15</t>
  </si>
  <si>
    <t>WESCO (L)</t>
  </si>
  <si>
    <t>PSCP</t>
  </si>
  <si>
    <t>IDAC</t>
  </si>
  <si>
    <t>ISO(T)FC3/SP15</t>
  </si>
  <si>
    <t>IDAC # C568E00</t>
  </si>
  <si>
    <t>ONGOING DAILY</t>
  </si>
  <si>
    <t>ON GOING DAILY</t>
  </si>
  <si>
    <t>EPMI TAG #41217</t>
  </si>
  <si>
    <t>EPMI TAG # 41216</t>
  </si>
  <si>
    <t>APS (T) CHOLA/WW #1198</t>
  </si>
  <si>
    <t>WW/PV#1199</t>
  </si>
  <si>
    <t>PINW(G)PV</t>
  </si>
  <si>
    <t>WESCO TAG #55106,55107</t>
  </si>
  <si>
    <t>EPMI TAG# 41193</t>
  </si>
  <si>
    <t>IDAC # C56E00</t>
  </si>
  <si>
    <t>WESCO #55134</t>
  </si>
  <si>
    <t>SPS TAG# 49398</t>
  </si>
  <si>
    <t>SPS TAG# 49396</t>
  </si>
  <si>
    <t>SPS TAG# 49395</t>
  </si>
  <si>
    <t>PGETS</t>
  </si>
  <si>
    <t>SNCL</t>
  </si>
  <si>
    <t>SETC</t>
  </si>
  <si>
    <t>TCPTC</t>
  </si>
  <si>
    <t xml:space="preserve">WESCO </t>
  </si>
  <si>
    <t>ISO(T) PV/DEV/SP15</t>
  </si>
  <si>
    <t>X</t>
  </si>
  <si>
    <t>WESCO TAG #55135, 55134</t>
  </si>
  <si>
    <t>PSCO TAG #49381</t>
  </si>
  <si>
    <t>IID PV/PC</t>
  </si>
  <si>
    <t>EPME</t>
  </si>
  <si>
    <t>SCETAG</t>
  </si>
  <si>
    <t>IID DEV/MIR/COACH</t>
  </si>
  <si>
    <t>IID LOAD AT COACH 2</t>
  </si>
  <si>
    <t>3.02..02</t>
  </si>
  <si>
    <t>3.02.02</t>
  </si>
  <si>
    <t>PNM</t>
  </si>
  <si>
    <t>EMPI</t>
  </si>
  <si>
    <t>BOOKOUT</t>
  </si>
  <si>
    <t>3.04.02</t>
  </si>
  <si>
    <t>SRP(G) NV5</t>
  </si>
  <si>
    <t>APS(T)NV5/WW5/PV5</t>
  </si>
  <si>
    <t>EPMI TAG #41245</t>
  </si>
  <si>
    <t>PSCO TAG #49491</t>
  </si>
  <si>
    <t>EPMI TAG# 41222</t>
  </si>
  <si>
    <t>TEPMKT</t>
  </si>
  <si>
    <t>TEPC(T)PV5/WW5/MD5/MD2</t>
  </si>
  <si>
    <t>CORAL</t>
  </si>
  <si>
    <t>ETM</t>
  </si>
  <si>
    <t>NEVP</t>
  </si>
  <si>
    <t>CORAL TAG #8020</t>
  </si>
  <si>
    <t>IID TAG #11767</t>
  </si>
  <si>
    <t>WESCO ISO(T)PV/SP15</t>
  </si>
  <si>
    <t>WESCO TAG# 55254</t>
  </si>
  <si>
    <t>CARRY OVER FROM 3/</t>
  </si>
  <si>
    <t>SPS TAG# 49</t>
  </si>
  <si>
    <t>3.05.02</t>
  </si>
  <si>
    <t>CARRY OVER FROM 3/04</t>
  </si>
  <si>
    <t>SPS TAG# 49831</t>
  </si>
  <si>
    <t>SRP(G) NAVA/WW</t>
  </si>
  <si>
    <t>SRP (T)WW/PV</t>
  </si>
  <si>
    <t>AQUILA</t>
  </si>
  <si>
    <t>EPMI TAG #41276</t>
  </si>
  <si>
    <t>PIN(G)PV</t>
  </si>
  <si>
    <t>678-579-3444</t>
  </si>
  <si>
    <t>WESCO TAG#55647</t>
  </si>
  <si>
    <t>SETT</t>
  </si>
  <si>
    <t>EMILY</t>
  </si>
  <si>
    <t>SPS TAG#49858</t>
  </si>
  <si>
    <t>MORGAN TAG#MS11049</t>
  </si>
  <si>
    <t>EPE (G)</t>
  </si>
  <si>
    <t>NVP</t>
  </si>
  <si>
    <t>MORGAN</t>
  </si>
  <si>
    <t>MORGAN-ISO(T)PV/SP15</t>
  </si>
  <si>
    <t>SPS TAG# 49879</t>
  </si>
  <si>
    <t>SPS TAG# 49874</t>
  </si>
  <si>
    <t>SPS TAG# 49872</t>
  </si>
  <si>
    <t>EDISON MISSION</t>
  </si>
  <si>
    <t>BURKANK</t>
  </si>
  <si>
    <t>SRP</t>
  </si>
  <si>
    <t>SRP(T)PV/CYREAM</t>
  </si>
  <si>
    <t>SRP(L)</t>
  </si>
  <si>
    <t>SRP TAG #</t>
  </si>
  <si>
    <t>SPS TAG# 49870</t>
  </si>
  <si>
    <t>SPS TAG# 49862</t>
  </si>
  <si>
    <t>SOS</t>
  </si>
  <si>
    <t>SNLC</t>
  </si>
  <si>
    <t>ISO (T) PV/DEV/SP15</t>
  </si>
  <si>
    <t>WESCO TAG#55687</t>
  </si>
  <si>
    <t>BURBANK #</t>
  </si>
  <si>
    <t>CORAL TAG #8073</t>
  </si>
  <si>
    <t>ISO(T)PV/SP15 (L)</t>
  </si>
  <si>
    <t>3.06.02</t>
  </si>
  <si>
    <t>CARRY OVER FROM 3/05</t>
  </si>
  <si>
    <t>CARRY OVER FROM 3.05</t>
  </si>
  <si>
    <t>CRC</t>
  </si>
  <si>
    <t>CONTS</t>
  </si>
  <si>
    <t>SPS TAG# 50006</t>
  </si>
  <si>
    <t>SPS TAG# 50021</t>
  </si>
  <si>
    <t>SPS TAG#50022</t>
  </si>
  <si>
    <t>SPS TAG# 50023</t>
  </si>
  <si>
    <t>SPS TAG# 50025</t>
  </si>
  <si>
    <t>SPS TAG# 50026</t>
  </si>
  <si>
    <t>SPS TAG#</t>
  </si>
  <si>
    <t>ISO(T) PV/SP15</t>
  </si>
  <si>
    <t>IDAC (L)</t>
  </si>
  <si>
    <t>IDAC TAG #C613E00</t>
  </si>
  <si>
    <t>WESCO TAG#55830</t>
  </si>
  <si>
    <t>WESCO - ISO(T)PV/SP15</t>
  </si>
  <si>
    <t>DETM</t>
  </si>
  <si>
    <t>CPS</t>
  </si>
  <si>
    <t>AETS</t>
  </si>
  <si>
    <t>TEM</t>
  </si>
  <si>
    <t>WESCO TAG #55813</t>
  </si>
  <si>
    <t>WESCO TAG #558811</t>
  </si>
  <si>
    <t>EPMI TAG #41326</t>
  </si>
  <si>
    <t>SRP(G)NAV</t>
  </si>
  <si>
    <t>SRP(T) NAV/WW5/PV5</t>
  </si>
  <si>
    <t>EMMT</t>
  </si>
  <si>
    <t>WESCO TAG #55828</t>
  </si>
  <si>
    <t>ENKO</t>
  </si>
  <si>
    <t xml:space="preserve">IDAC </t>
  </si>
  <si>
    <t>PALO VERDE</t>
  </si>
  <si>
    <t>3/7/02-3/7/02</t>
  </si>
  <si>
    <t>EPMI TAG# 41352</t>
  </si>
  <si>
    <t>MIRANT TAG#55950</t>
  </si>
  <si>
    <t>SRP(G)PV</t>
  </si>
  <si>
    <t>BPENERGY</t>
  </si>
  <si>
    <t>ALLEGHANY</t>
  </si>
  <si>
    <t>APC</t>
  </si>
  <si>
    <t>SEMP</t>
  </si>
  <si>
    <t>WESCO(L)SP15</t>
  </si>
  <si>
    <t>3/1/02-3/31/02</t>
  </si>
  <si>
    <t>EPE(G)PV</t>
  </si>
  <si>
    <t>IDAC TAG #C622E00</t>
  </si>
  <si>
    <t>SPS TAG#50199</t>
  </si>
  <si>
    <t>SPS TAG#50218</t>
  </si>
  <si>
    <t>SPS TAG#50215</t>
  </si>
  <si>
    <t>SPS TAG#50216</t>
  </si>
  <si>
    <t>SPS TAG# 50232</t>
  </si>
  <si>
    <t>PSCO TAG#50174</t>
  </si>
  <si>
    <t>PSCO TAG#55939</t>
  </si>
  <si>
    <t>MORGAN TAG#11237</t>
  </si>
  <si>
    <t>WESCO TAG#55983</t>
  </si>
  <si>
    <t>WESCO TAG#55950</t>
  </si>
  <si>
    <t>SPS TAG#50217</t>
  </si>
  <si>
    <t>SRP(T)PVD/KYRENE</t>
  </si>
  <si>
    <t>SRP(L)KYRENE</t>
  </si>
  <si>
    <t>ISO(T)PVD/SP15</t>
  </si>
  <si>
    <t>APX1</t>
  </si>
  <si>
    <t>APX(L)SP15</t>
  </si>
  <si>
    <t>ISO(T0PVD/SP15</t>
  </si>
  <si>
    <t>PNM(L)4C345</t>
  </si>
  <si>
    <t>PNM(T)4C/4C</t>
  </si>
  <si>
    <t>AEMC</t>
  </si>
  <si>
    <t>SEMPRA</t>
  </si>
  <si>
    <t xml:space="preserve">SALE OPTION </t>
  </si>
  <si>
    <t>CARRY OVER FROM 3/7</t>
  </si>
  <si>
    <t>3/8/01-3/08/01</t>
  </si>
  <si>
    <t>WESCO TAG#56060;56061</t>
  </si>
  <si>
    <t>SPS TAG#50329</t>
  </si>
  <si>
    <t>EPMI TAG#41370</t>
  </si>
  <si>
    <t>MSCG</t>
  </si>
  <si>
    <t>WESCO TAG#56064;56065</t>
  </si>
  <si>
    <t>WESCO TAG#56062;56063</t>
  </si>
  <si>
    <t>PNM(T)4C3/4C3</t>
  </si>
  <si>
    <t>PNM(L)4C3</t>
  </si>
  <si>
    <t>EPMI TAG#41371</t>
  </si>
  <si>
    <t>SRP(G)NAVAHO</t>
  </si>
  <si>
    <t>SRP(T)NAVHO/WW/PV</t>
  </si>
  <si>
    <t>EPE(T)PV/W</t>
  </si>
  <si>
    <t>TEP(T)WW/SP3</t>
  </si>
  <si>
    <t>EPMI TAG#41372</t>
  </si>
  <si>
    <t>PAC(G)CHOLLA</t>
  </si>
  <si>
    <t>APS(T)CHOLLA/WW/PV</t>
  </si>
  <si>
    <t>SPS TAG#50352</t>
  </si>
  <si>
    <t>SPS TAG#50388</t>
  </si>
  <si>
    <t>SPS TAG#50392</t>
  </si>
  <si>
    <t>MORGAN TAG#MS11301</t>
  </si>
  <si>
    <t>PPM</t>
  </si>
  <si>
    <t>APX</t>
  </si>
  <si>
    <t>ISO(T)PVD/SYL/NOB</t>
  </si>
  <si>
    <t>BPA(T)NOB/BIGEDDY/BPA</t>
  </si>
  <si>
    <t>BPS(L)SYS</t>
  </si>
  <si>
    <t>CARRY OVER FROM 3/8</t>
  </si>
  <si>
    <t>CARRY OVER FROM 3/9</t>
  </si>
  <si>
    <t>SPS TAG#50389</t>
  </si>
  <si>
    <t>SPS TAG#50431</t>
  </si>
  <si>
    <t>WESCO TAG#56060</t>
  </si>
  <si>
    <t>WESCO TAG#56064</t>
  </si>
  <si>
    <t>WESCO TAG#56062</t>
  </si>
  <si>
    <t>WESCO TAG#56061</t>
  </si>
  <si>
    <t>WESCO TAG#56065</t>
  </si>
  <si>
    <t>WESCO TAG#56063</t>
  </si>
  <si>
    <t>PNM(G)PV</t>
  </si>
  <si>
    <t>3/11/02-3/11/02</t>
  </si>
  <si>
    <t>LDWP(T)PVD/SYLMAR/SYS</t>
  </si>
  <si>
    <t>EPE(T)PV/WW</t>
  </si>
  <si>
    <t>EPMI TAG#41407</t>
  </si>
  <si>
    <t>SPS TAG#50567</t>
  </si>
  <si>
    <t>SPS TAG#50569</t>
  </si>
  <si>
    <t>SPS TAG#50571</t>
  </si>
  <si>
    <t>SPS TAG#50572</t>
  </si>
  <si>
    <t>SPS TAG50587</t>
  </si>
  <si>
    <t>SPS TAG50575</t>
  </si>
  <si>
    <t>SPS TAG50593</t>
  </si>
  <si>
    <t>PSCO TAG#50578</t>
  </si>
  <si>
    <t>PAC(T)4C/PACE</t>
  </si>
  <si>
    <t>PAC(L)SYS</t>
  </si>
  <si>
    <t>PNM(T)PV/WW</t>
  </si>
  <si>
    <t>SRP(T)WW/MEAD</t>
  </si>
  <si>
    <t>CALPINE(L)TOPAC</t>
  </si>
  <si>
    <t>WALC(T)MEAD/DAVIS/TOPAC</t>
  </si>
  <si>
    <t>LDWP(T)PV/SYLMAR/SYS</t>
  </si>
  <si>
    <t>CARRY OVER FROM 3/10</t>
  </si>
  <si>
    <t>CARRY OVER FROM 3/11</t>
  </si>
  <si>
    <t>EPMI TAG#41386</t>
  </si>
  <si>
    <t>EPMI TAG#41387</t>
  </si>
  <si>
    <t>WESCO TAG#56162</t>
  </si>
  <si>
    <t>MAEM</t>
  </si>
  <si>
    <t>EPMI TAG#41388</t>
  </si>
  <si>
    <t>PINWEST(G)PV</t>
  </si>
  <si>
    <t>EPE TAG#EPE1192</t>
  </si>
  <si>
    <t>CALPINE TAG#4198</t>
  </si>
  <si>
    <t>CALPINE TAG#4199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</si>
</sst>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6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41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8" fillId="0" borderId="1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2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3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4" borderId="4" xfId="0" applyNumberFormat="1" applyFont="1" applyFill="1" applyBorder="1" applyAlignment="1">
      <alignment horizontal="center"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4" fontId="6" fillId="0" borderId="8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4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" fillId="3" borderId="0" xfId="0" applyNumberFormat="1" applyFont="1" applyFill="1" applyBorder="1" applyAlignment="1">
      <alignment horizontal="center"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9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5" xfId="0" quotePrefix="1" applyNumberFormat="1" applyFont="1" applyFill="1" applyBorder="1" applyAlignment="1">
      <alignment horizontal="center" wrapText="1"/>
    </xf>
    <xf numFmtId="164" fontId="1" fillId="0" borderId="8" xfId="0" quotePrefix="1" applyNumberFormat="1" applyFont="1" applyFill="1" applyBorder="1" applyAlignment="1">
      <alignment horizontal="center" wrapText="1"/>
    </xf>
    <xf numFmtId="164" fontId="13" fillId="0" borderId="8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9" xfId="0" applyNumberFormat="1" applyFont="1" applyFill="1" applyBorder="1" applyAlignment="1">
      <alignment wrapText="1"/>
    </xf>
    <xf numFmtId="164" fontId="10" fillId="5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6" borderId="0" xfId="0" applyNumberFormat="1" applyFont="1" applyFill="1" applyBorder="1" applyAlignment="1">
      <alignment horizontal="center" wrapText="1"/>
    </xf>
    <xf numFmtId="8" fontId="15" fillId="2" borderId="0" xfId="0" applyNumberFormat="1" applyFont="1" applyFill="1" applyBorder="1" applyAlignment="1">
      <alignment horizontal="center" wrapText="1"/>
    </xf>
    <xf numFmtId="164" fontId="4" fillId="5" borderId="0" xfId="0" applyNumberFormat="1" applyFont="1" applyFill="1" applyAlignment="1">
      <alignment horizontal="center" wrapText="1"/>
    </xf>
    <xf numFmtId="164" fontId="1" fillId="0" borderId="9" xfId="0" applyNumberFormat="1" applyFont="1" applyBorder="1" applyAlignment="1">
      <alignment wrapText="1"/>
    </xf>
    <xf numFmtId="164" fontId="16" fillId="6" borderId="5" xfId="0" applyNumberFormat="1" applyFont="1" applyFill="1" applyBorder="1" applyAlignment="1">
      <alignment horizontal="center" wrapText="1"/>
    </xf>
    <xf numFmtId="164" fontId="16" fillId="2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4" fillId="0" borderId="10" xfId="0" applyNumberFormat="1" applyFont="1" applyFill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164" fontId="4" fillId="0" borderId="4" xfId="0" applyNumberFormat="1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8" xfId="0" applyNumberFormat="1" applyFont="1" applyFill="1" applyBorder="1" applyAlignment="1">
      <alignment horizontal="center" wrapText="1"/>
    </xf>
    <xf numFmtId="164" fontId="4" fillId="0" borderId="11" xfId="0" applyNumberFormat="1" applyFont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1" fillId="4" borderId="2" xfId="0" quotePrefix="1" applyNumberFormat="1" applyFont="1" applyFill="1" applyBorder="1" applyAlignment="1">
      <alignment horizontal="center" wrapText="1"/>
    </xf>
    <xf numFmtId="164" fontId="13" fillId="4" borderId="2" xfId="0" quotePrefix="1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horizontal="center" wrapText="1"/>
    </xf>
    <xf numFmtId="8" fontId="6" fillId="7" borderId="5" xfId="0" applyNumberFormat="1" applyFont="1" applyFill="1" applyBorder="1" applyAlignment="1">
      <alignment horizontal="center" wrapText="1"/>
    </xf>
    <xf numFmtId="164" fontId="1" fillId="6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4" fillId="0" borderId="15" xfId="0" applyNumberFormat="1" applyFont="1" applyFill="1" applyBorder="1" applyAlignment="1">
      <alignment horizontal="center" wrapText="1"/>
    </xf>
    <xf numFmtId="164" fontId="4" fillId="0" borderId="16" xfId="0" applyNumberFormat="1" applyFont="1" applyFill="1" applyBorder="1" applyAlignment="1">
      <alignment horizontal="center" wrapText="1"/>
    </xf>
    <xf numFmtId="164" fontId="4" fillId="0" borderId="17" xfId="0" applyNumberFormat="1" applyFont="1" applyFill="1" applyBorder="1" applyAlignment="1">
      <alignment horizontal="center" wrapText="1"/>
    </xf>
    <xf numFmtId="164" fontId="4" fillId="0" borderId="18" xfId="0" applyNumberFormat="1" applyFont="1" applyFill="1" applyBorder="1" applyAlignment="1">
      <alignment horizontal="center" wrapText="1"/>
    </xf>
    <xf numFmtId="164" fontId="4" fillId="0" borderId="19" xfId="0" applyNumberFormat="1" applyFont="1" applyFill="1" applyBorder="1" applyAlignment="1">
      <alignment horizontal="center" wrapText="1"/>
    </xf>
    <xf numFmtId="164" fontId="1" fillId="8" borderId="9" xfId="0" applyNumberFormat="1" applyFont="1" applyFill="1" applyBorder="1" applyAlignment="1">
      <alignment horizontal="center" wrapText="1"/>
    </xf>
    <xf numFmtId="164" fontId="1" fillId="8" borderId="14" xfId="0" applyNumberFormat="1" applyFont="1" applyFill="1" applyBorder="1" applyAlignment="1">
      <alignment horizontal="center" wrapText="1"/>
    </xf>
    <xf numFmtId="164" fontId="4" fillId="0" borderId="18" xfId="0" applyNumberFormat="1" applyFont="1" applyBorder="1" applyAlignment="1">
      <alignment horizontal="center" wrapText="1"/>
    </xf>
    <xf numFmtId="164" fontId="4" fillId="0" borderId="2" xfId="0" applyNumberFormat="1" applyFont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20" xfId="0" applyNumberFormat="1" applyFont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64" fontId="4" fillId="0" borderId="8" xfId="0" applyNumberFormat="1" applyFont="1" applyBorder="1" applyAlignment="1">
      <alignment horizontal="center" wrapText="1"/>
    </xf>
    <xf numFmtId="164" fontId="1" fillId="0" borderId="21" xfId="0" applyNumberFormat="1" applyFont="1" applyFill="1" applyBorder="1" applyAlignment="1">
      <alignment horizontal="center" wrapText="1"/>
    </xf>
    <xf numFmtId="164" fontId="13" fillId="9" borderId="2" xfId="0" quotePrefix="1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4" fontId="4" fillId="0" borderId="8" xfId="0" applyNumberFormat="1" applyFont="1" applyFill="1" applyBorder="1" applyAlignment="1">
      <alignment horizontal="center" wrapText="1"/>
    </xf>
    <xf numFmtId="8" fontId="9" fillId="0" borderId="7" xfId="1" applyNumberFormat="1" applyFill="1" applyBorder="1" applyAlignment="1" applyProtection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3" fillId="0" borderId="7" xfId="0" quotePrefix="1" applyNumberFormat="1" applyFont="1" applyFill="1" applyBorder="1" applyAlignment="1">
      <alignment horizontal="center" wrapText="1"/>
    </xf>
    <xf numFmtId="164" fontId="13" fillId="0" borderId="11" xfId="0" quotePrefix="1" applyNumberFormat="1" applyFont="1" applyFill="1" applyBorder="1" applyAlignment="1">
      <alignment horizontal="center"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4" fillId="0" borderId="12" xfId="0" applyNumberFormat="1" applyFont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  <xf numFmtId="164" fontId="17" fillId="0" borderId="10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4" fillId="0" borderId="1" xfId="0" applyNumberFormat="1" applyFont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904875</xdr:colOff>
      <xdr:row>1</xdr:row>
      <xdr:rowOff>47625</xdr:rowOff>
    </xdr:from>
    <xdr:to>
      <xdr:col>6</xdr:col>
      <xdr:colOff>904875</xdr:colOff>
      <xdr:row>7</xdr:row>
      <xdr:rowOff>209550</xdr:rowOff>
    </xdr:to>
    <xdr:sp macro="" textlink="">
      <xdr:nvSpPr>
        <xdr:cNvPr id="3073" name="Line 1"/>
        <xdr:cNvSpPr>
          <a:spLocks noChangeShapeType="1"/>
        </xdr:cNvSpPr>
      </xdr:nvSpPr>
      <xdr:spPr bwMode="auto">
        <a:xfrm flipV="1">
          <a:off x="11991975" y="276225"/>
          <a:ext cx="0" cy="11334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952500</xdr:colOff>
      <xdr:row>1</xdr:row>
      <xdr:rowOff>47625</xdr:rowOff>
    </xdr:from>
    <xdr:to>
      <xdr:col>18</xdr:col>
      <xdr:colOff>1114425</xdr:colOff>
      <xdr:row>1</xdr:row>
      <xdr:rowOff>66675</xdr:rowOff>
    </xdr:to>
    <xdr:sp macro="" textlink="">
      <xdr:nvSpPr>
        <xdr:cNvPr id="3074" name="Line 2"/>
        <xdr:cNvSpPr>
          <a:spLocks noChangeShapeType="1"/>
        </xdr:cNvSpPr>
      </xdr:nvSpPr>
      <xdr:spPr bwMode="auto">
        <a:xfrm>
          <a:off x="12039600" y="276225"/>
          <a:ext cx="23974425" cy="19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1123950</xdr:colOff>
      <xdr:row>1</xdr:row>
      <xdr:rowOff>95250</xdr:rowOff>
    </xdr:from>
    <xdr:to>
      <xdr:col>18</xdr:col>
      <xdr:colOff>1123950</xdr:colOff>
      <xdr:row>7</xdr:row>
      <xdr:rowOff>238125</xdr:rowOff>
    </xdr:to>
    <xdr:sp macro="" textlink="">
      <xdr:nvSpPr>
        <xdr:cNvPr id="3075" name="Line 3"/>
        <xdr:cNvSpPr>
          <a:spLocks noChangeShapeType="1"/>
        </xdr:cNvSpPr>
      </xdr:nvSpPr>
      <xdr:spPr bwMode="auto">
        <a:xfrm>
          <a:off x="36023550" y="323850"/>
          <a:ext cx="0" cy="11144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904875</xdr:colOff>
      <xdr:row>1</xdr:row>
      <xdr:rowOff>47625</xdr:rowOff>
    </xdr:from>
    <xdr:to>
      <xdr:col>8</xdr:col>
      <xdr:colOff>904875</xdr:colOff>
      <xdr:row>7</xdr:row>
      <xdr:rowOff>209550</xdr:rowOff>
    </xdr:to>
    <xdr:sp macro="" textlink="">
      <xdr:nvSpPr>
        <xdr:cNvPr id="2053" name="Line 5"/>
        <xdr:cNvSpPr>
          <a:spLocks noChangeShapeType="1"/>
        </xdr:cNvSpPr>
      </xdr:nvSpPr>
      <xdr:spPr bwMode="auto">
        <a:xfrm flipV="1">
          <a:off x="16068675" y="276225"/>
          <a:ext cx="0" cy="11334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952500</xdr:colOff>
      <xdr:row>1</xdr:row>
      <xdr:rowOff>47625</xdr:rowOff>
    </xdr:from>
    <xdr:to>
      <xdr:col>21</xdr:col>
      <xdr:colOff>1114425</xdr:colOff>
      <xdr:row>1</xdr:row>
      <xdr:rowOff>66675</xdr:rowOff>
    </xdr:to>
    <xdr:sp macro="" textlink="">
      <xdr:nvSpPr>
        <xdr:cNvPr id="2054" name="Line 6"/>
        <xdr:cNvSpPr>
          <a:spLocks noChangeShapeType="1"/>
        </xdr:cNvSpPr>
      </xdr:nvSpPr>
      <xdr:spPr bwMode="auto">
        <a:xfrm>
          <a:off x="16116300" y="276225"/>
          <a:ext cx="25993725" cy="19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1123950</xdr:colOff>
      <xdr:row>1</xdr:row>
      <xdr:rowOff>95250</xdr:rowOff>
    </xdr:from>
    <xdr:to>
      <xdr:col>21</xdr:col>
      <xdr:colOff>1123950</xdr:colOff>
      <xdr:row>7</xdr:row>
      <xdr:rowOff>238125</xdr:rowOff>
    </xdr:to>
    <xdr:sp macro="" textlink="">
      <xdr:nvSpPr>
        <xdr:cNvPr id="2055" name="Line 7"/>
        <xdr:cNvSpPr>
          <a:spLocks noChangeShapeType="1"/>
        </xdr:cNvSpPr>
      </xdr:nvSpPr>
      <xdr:spPr bwMode="auto">
        <a:xfrm>
          <a:off x="42119550" y="323850"/>
          <a:ext cx="0" cy="11144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904875</xdr:colOff>
      <xdr:row>1</xdr:row>
      <xdr:rowOff>47625</xdr:rowOff>
    </xdr:from>
    <xdr:to>
      <xdr:col>8</xdr:col>
      <xdr:colOff>904875</xdr:colOff>
      <xdr:row>7</xdr:row>
      <xdr:rowOff>209550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 flipV="1">
          <a:off x="16068675" y="276225"/>
          <a:ext cx="0" cy="11334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1</xdr:row>
      <xdr:rowOff>47625</xdr:rowOff>
    </xdr:from>
    <xdr:to>
      <xdr:col>12</xdr:col>
      <xdr:colOff>1019175</xdr:colOff>
      <xdr:row>1</xdr:row>
      <xdr:rowOff>47625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>
          <a:off x="16097250" y="276225"/>
          <a:ext cx="762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1028700</xdr:colOff>
      <xdr:row>1</xdr:row>
      <xdr:rowOff>66675</xdr:rowOff>
    </xdr:from>
    <xdr:to>
      <xdr:col>12</xdr:col>
      <xdr:colOff>1028700</xdr:colOff>
      <xdr:row>7</xdr:row>
      <xdr:rowOff>171450</xdr:rowOff>
    </xdr:to>
    <xdr:sp macro="" textlink="">
      <xdr:nvSpPr>
        <xdr:cNvPr id="1028" name="Line 4"/>
        <xdr:cNvSpPr>
          <a:spLocks noChangeShapeType="1"/>
        </xdr:cNvSpPr>
      </xdr:nvSpPr>
      <xdr:spPr bwMode="auto">
        <a:xfrm>
          <a:off x="23736300" y="295275"/>
          <a:ext cx="0" cy="1076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06"/>
  <sheetViews>
    <sheetView topLeftCell="A4" zoomScale="60" workbookViewId="0">
      <selection activeCell="F30" sqref="F3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3" width="30.5703125" style="35" customWidth="1"/>
    <col min="4" max="5" width="21.42578125" style="35" customWidth="1"/>
    <col min="6" max="6" width="31.42578125" style="5" customWidth="1"/>
    <col min="7" max="8" width="28.85546875" style="5" customWidth="1"/>
    <col min="9" max="9" width="31.42578125" style="5" customWidth="1"/>
    <col min="10" max="10" width="23.140625" style="5" customWidth="1"/>
    <col min="11" max="16384" width="16.7109375" style="5"/>
  </cols>
  <sheetData>
    <row r="1" spans="1:9" ht="18" x14ac:dyDescent="0.25">
      <c r="A1" s="1" t="s">
        <v>0</v>
      </c>
      <c r="B1" s="2"/>
      <c r="C1" s="3"/>
      <c r="D1" s="3"/>
      <c r="E1" s="3"/>
      <c r="F1" s="4"/>
      <c r="G1" s="4"/>
      <c r="H1" s="4"/>
      <c r="I1" s="4"/>
    </row>
    <row r="2" spans="1:9" x14ac:dyDescent="0.2">
      <c r="A2" s="1" t="s">
        <v>1</v>
      </c>
      <c r="B2" s="2"/>
      <c r="C2" s="6"/>
      <c r="D2" s="6"/>
      <c r="E2" s="6"/>
      <c r="F2" s="6"/>
      <c r="G2" s="6"/>
      <c r="H2" s="6"/>
      <c r="I2" s="6"/>
    </row>
    <row r="3" spans="1:9" x14ac:dyDescent="0.2">
      <c r="A3" s="1"/>
      <c r="B3" s="2"/>
      <c r="C3" s="6"/>
      <c r="D3" s="6"/>
      <c r="E3" s="6"/>
      <c r="F3" s="6"/>
      <c r="G3" s="6"/>
      <c r="H3" s="6"/>
      <c r="I3" s="6"/>
    </row>
    <row r="4" spans="1:9" x14ac:dyDescent="0.2">
      <c r="A4" s="1"/>
      <c r="B4" s="2"/>
      <c r="C4" s="6"/>
      <c r="D4" s="6"/>
      <c r="E4" s="6"/>
      <c r="F4" s="6"/>
      <c r="G4" s="6"/>
      <c r="H4" s="6"/>
      <c r="I4" s="6"/>
    </row>
    <row r="5" spans="1:9" x14ac:dyDescent="0.2">
      <c r="A5" s="1"/>
      <c r="B5" s="2"/>
      <c r="C5" s="6"/>
      <c r="D5" s="6"/>
      <c r="E5" s="6"/>
      <c r="F5" s="6"/>
      <c r="G5" s="6"/>
      <c r="H5" s="6"/>
      <c r="I5" s="6"/>
    </row>
    <row r="6" spans="1:9" x14ac:dyDescent="0.2">
      <c r="A6" s="1"/>
      <c r="B6" s="2"/>
      <c r="C6" s="6"/>
      <c r="D6" s="6"/>
      <c r="E6" s="6"/>
      <c r="F6" s="6"/>
      <c r="G6" s="6"/>
      <c r="H6" s="6"/>
      <c r="I6" s="6"/>
    </row>
    <row r="7" spans="1:9" x14ac:dyDescent="0.2">
      <c r="A7" s="1"/>
      <c r="B7" s="2"/>
      <c r="C7" s="6"/>
      <c r="D7" s="6"/>
      <c r="E7" s="6"/>
      <c r="F7" s="6"/>
      <c r="G7" s="6"/>
      <c r="H7" s="6"/>
      <c r="I7" s="6"/>
    </row>
    <row r="8" spans="1:9" ht="21.75" customHeight="1" x14ac:dyDescent="0.2">
      <c r="B8" s="7">
        <v>37327</v>
      </c>
      <c r="C8" s="6"/>
      <c r="D8" s="6"/>
      <c r="E8" s="6"/>
    </row>
    <row r="9" spans="1:9" ht="13.5" thickBot="1" x14ac:dyDescent="0.25">
      <c r="A9" s="2" t="s">
        <v>2</v>
      </c>
      <c r="B9" s="2" t="s">
        <v>2</v>
      </c>
      <c r="C9" s="10" t="s">
        <v>4</v>
      </c>
      <c r="D9" s="11"/>
      <c r="E9" s="11"/>
      <c r="F9" s="13"/>
      <c r="G9" s="13"/>
      <c r="H9" s="13"/>
      <c r="I9" s="13"/>
    </row>
    <row r="10" spans="1:9" x14ac:dyDescent="0.2">
      <c r="A10" s="14" t="s">
        <v>6</v>
      </c>
      <c r="B10" s="14" t="s">
        <v>7</v>
      </c>
      <c r="C10" s="16" t="s">
        <v>8</v>
      </c>
      <c r="D10" s="11"/>
      <c r="E10" s="11"/>
    </row>
    <row r="11" spans="1:9" x14ac:dyDescent="0.2">
      <c r="A11" s="18" t="s">
        <v>9</v>
      </c>
      <c r="B11" s="18" t="s">
        <v>10</v>
      </c>
      <c r="C11" s="21" t="s">
        <v>12</v>
      </c>
      <c r="D11" s="11"/>
      <c r="E11" s="11"/>
    </row>
    <row r="12" spans="1:9" x14ac:dyDescent="0.2">
      <c r="A12" s="18" t="s">
        <v>14</v>
      </c>
      <c r="B12" s="18" t="s">
        <v>14</v>
      </c>
      <c r="C12" s="24">
        <v>22.25</v>
      </c>
      <c r="D12" s="25"/>
      <c r="E12" s="25"/>
    </row>
    <row r="13" spans="1:9" ht="43.5" customHeight="1" thickBot="1" x14ac:dyDescent="0.25">
      <c r="A13" s="27"/>
      <c r="B13" s="27"/>
      <c r="C13" s="28" t="s">
        <v>286</v>
      </c>
      <c r="D13" s="32"/>
      <c r="F13" s="36"/>
      <c r="G13" s="36"/>
      <c r="H13" s="36"/>
      <c r="I13" s="36"/>
    </row>
    <row r="14" spans="1:9" x14ac:dyDescent="0.2">
      <c r="A14" s="27"/>
      <c r="B14" s="27"/>
      <c r="C14" s="21"/>
      <c r="D14" s="37"/>
      <c r="E14" s="126"/>
      <c r="F14" s="39"/>
      <c r="G14" s="39"/>
      <c r="H14" s="39"/>
      <c r="I14" s="39"/>
    </row>
    <row r="15" spans="1:9" ht="21" customHeight="1" thickBot="1" x14ac:dyDescent="0.25">
      <c r="A15" s="27"/>
      <c r="B15" s="27"/>
      <c r="C15" s="40" t="s">
        <v>203</v>
      </c>
      <c r="D15" s="118"/>
      <c r="E15" s="122"/>
      <c r="F15" s="40"/>
      <c r="G15" s="41"/>
      <c r="H15" s="41"/>
      <c r="I15" s="41"/>
    </row>
    <row r="16" spans="1:9" s="35" customFormat="1" ht="26.25" customHeight="1" thickBot="1" x14ac:dyDescent="0.25">
      <c r="A16" s="42"/>
      <c r="B16" s="42"/>
      <c r="C16" s="53"/>
      <c r="D16" s="19"/>
      <c r="E16" s="21"/>
      <c r="F16" s="44" t="s">
        <v>17</v>
      </c>
      <c r="G16" s="45" t="s">
        <v>18</v>
      </c>
      <c r="H16" s="46" t="s">
        <v>19</v>
      </c>
      <c r="I16" s="47" t="s">
        <v>20</v>
      </c>
    </row>
    <row r="17" spans="1:9" ht="15.75" thickBot="1" x14ac:dyDescent="0.25">
      <c r="A17" s="48" t="s">
        <v>21</v>
      </c>
      <c r="B17" s="49" t="s">
        <v>22</v>
      </c>
      <c r="C17" s="50" t="s">
        <v>23</v>
      </c>
      <c r="D17" s="52"/>
      <c r="E17" s="54"/>
      <c r="F17" s="55"/>
      <c r="G17" s="16"/>
      <c r="H17" s="16"/>
      <c r="I17" s="16"/>
    </row>
    <row r="18" spans="1:9" s="37" customFormat="1" x14ac:dyDescent="0.2">
      <c r="A18" s="56">
        <v>2400</v>
      </c>
      <c r="B18" s="57" t="s">
        <v>24</v>
      </c>
      <c r="C18" s="56">
        <v>25</v>
      </c>
      <c r="D18" s="52"/>
      <c r="E18" s="58"/>
      <c r="F18" s="55">
        <f t="shared" ref="F18:F42" si="0">SUM(C18:D18)</f>
        <v>25</v>
      </c>
      <c r="G18" s="55" t="e">
        <f>SUM(#REF!,#REF!)</f>
        <v>#REF!</v>
      </c>
      <c r="H18" s="55" t="e">
        <f>SUM(#REF!,C18)</f>
        <v>#REF!</v>
      </c>
      <c r="I18" s="16">
        <f t="shared" ref="I18:I42" si="1">SUM(0)</f>
        <v>0</v>
      </c>
    </row>
    <row r="19" spans="1:9" x14ac:dyDescent="0.2">
      <c r="A19" s="60" t="s">
        <v>24</v>
      </c>
      <c r="B19" s="60" t="s">
        <v>25</v>
      </c>
      <c r="C19" s="60">
        <v>0</v>
      </c>
      <c r="D19" s="52"/>
      <c r="E19" s="58"/>
      <c r="F19" s="62">
        <f t="shared" si="0"/>
        <v>0</v>
      </c>
      <c r="G19" s="62" t="e">
        <f>SUM(#REF!,#REF!)</f>
        <v>#REF!</v>
      </c>
      <c r="H19" s="62" t="e">
        <f>SUM(#REF!,C19)</f>
        <v>#REF!</v>
      </c>
      <c r="I19" s="21">
        <f t="shared" si="1"/>
        <v>0</v>
      </c>
    </row>
    <row r="20" spans="1:9" x14ac:dyDescent="0.2">
      <c r="A20" s="60" t="s">
        <v>25</v>
      </c>
      <c r="B20" s="60" t="s">
        <v>26</v>
      </c>
      <c r="C20" s="60">
        <v>0</v>
      </c>
      <c r="D20" s="52"/>
      <c r="E20" s="58"/>
      <c r="F20" s="62">
        <f t="shared" si="0"/>
        <v>0</v>
      </c>
      <c r="G20" s="62" t="e">
        <f>SUM(#REF!,#REF!)</f>
        <v>#REF!</v>
      </c>
      <c r="H20" s="62" t="e">
        <f>SUM(#REF!,C20)</f>
        <v>#REF!</v>
      </c>
      <c r="I20" s="21">
        <f t="shared" si="1"/>
        <v>0</v>
      </c>
    </row>
    <row r="21" spans="1:9" x14ac:dyDescent="0.2">
      <c r="A21" s="60" t="s">
        <v>26</v>
      </c>
      <c r="B21" s="60" t="s">
        <v>27</v>
      </c>
      <c r="C21" s="60">
        <v>0</v>
      </c>
      <c r="D21" s="52"/>
      <c r="E21" s="58"/>
      <c r="F21" s="62">
        <f t="shared" si="0"/>
        <v>0</v>
      </c>
      <c r="G21" s="62" t="e">
        <f>SUM(#REF!,#REF!)</f>
        <v>#REF!</v>
      </c>
      <c r="H21" s="62" t="e">
        <f>SUM(#REF!,C21)</f>
        <v>#REF!</v>
      </c>
      <c r="I21" s="21">
        <f t="shared" si="1"/>
        <v>0</v>
      </c>
    </row>
    <row r="22" spans="1:9" x14ac:dyDescent="0.2">
      <c r="A22" s="60" t="s">
        <v>27</v>
      </c>
      <c r="B22" s="60" t="s">
        <v>28</v>
      </c>
      <c r="C22" s="60">
        <v>0</v>
      </c>
      <c r="D22" s="52"/>
      <c r="E22" s="58"/>
      <c r="F22" s="62">
        <f t="shared" si="0"/>
        <v>0</v>
      </c>
      <c r="G22" s="62" t="e">
        <f>SUM(#REF!,#REF!)</f>
        <v>#REF!</v>
      </c>
      <c r="H22" s="62" t="e">
        <f>SUM(#REF!,C22)</f>
        <v>#REF!</v>
      </c>
      <c r="I22" s="21">
        <f t="shared" si="1"/>
        <v>0</v>
      </c>
    </row>
    <row r="23" spans="1:9" x14ac:dyDescent="0.2">
      <c r="A23" s="60" t="s">
        <v>28</v>
      </c>
      <c r="B23" s="60" t="s">
        <v>29</v>
      </c>
      <c r="C23" s="60">
        <v>0</v>
      </c>
      <c r="D23" s="52"/>
      <c r="E23" s="58"/>
      <c r="F23" s="62">
        <f t="shared" si="0"/>
        <v>0</v>
      </c>
      <c r="G23" s="62" t="e">
        <f>SUM(#REF!,#REF!)</f>
        <v>#REF!</v>
      </c>
      <c r="H23" s="62" t="e">
        <f>SUM(#REF!,C23)</f>
        <v>#REF!</v>
      </c>
      <c r="I23" s="21">
        <f t="shared" si="1"/>
        <v>0</v>
      </c>
    </row>
    <row r="24" spans="1:9" x14ac:dyDescent="0.2">
      <c r="A24" s="60" t="s">
        <v>29</v>
      </c>
      <c r="B24" s="60" t="s">
        <v>30</v>
      </c>
      <c r="C24" s="60">
        <v>0</v>
      </c>
      <c r="D24" s="52"/>
      <c r="E24" s="58"/>
      <c r="F24" s="62">
        <f t="shared" si="0"/>
        <v>0</v>
      </c>
      <c r="G24" s="62" t="e">
        <f>SUM(#REF!,#REF!)</f>
        <v>#REF!</v>
      </c>
      <c r="H24" s="62" t="e">
        <f>SUM(#REF!,C24)</f>
        <v>#REF!</v>
      </c>
      <c r="I24" s="21">
        <f t="shared" si="1"/>
        <v>0</v>
      </c>
    </row>
    <row r="25" spans="1:9" s="35" customFormat="1" x14ac:dyDescent="0.2">
      <c r="A25" s="60" t="s">
        <v>30</v>
      </c>
      <c r="B25" s="60" t="s">
        <v>31</v>
      </c>
      <c r="C25" s="60">
        <v>0</v>
      </c>
      <c r="D25" s="52"/>
      <c r="E25" s="58"/>
      <c r="F25" s="62">
        <f t="shared" si="0"/>
        <v>0</v>
      </c>
      <c r="G25" s="62" t="e">
        <f>SUM(#REF!,#REF!)</f>
        <v>#REF!</v>
      </c>
      <c r="H25" s="62" t="e">
        <f>SUM(#REF!,C25)</f>
        <v>#REF!</v>
      </c>
      <c r="I25" s="21">
        <f t="shared" si="1"/>
        <v>0</v>
      </c>
    </row>
    <row r="26" spans="1:9" s="35" customFormat="1" x14ac:dyDescent="0.2">
      <c r="A26" s="60" t="s">
        <v>31</v>
      </c>
      <c r="B26" s="60" t="s">
        <v>32</v>
      </c>
      <c r="C26" s="60">
        <v>0</v>
      </c>
      <c r="D26" s="52"/>
      <c r="E26" s="58"/>
      <c r="F26" s="62">
        <f t="shared" si="0"/>
        <v>0</v>
      </c>
      <c r="G26" s="62" t="e">
        <f>SUM(#REF!,#REF!)</f>
        <v>#REF!</v>
      </c>
      <c r="H26" s="62" t="e">
        <f>SUM(#REF!,C26)</f>
        <v>#REF!</v>
      </c>
      <c r="I26" s="21">
        <f t="shared" si="1"/>
        <v>0</v>
      </c>
    </row>
    <row r="27" spans="1:9" s="35" customFormat="1" x14ac:dyDescent="0.2">
      <c r="A27" s="60" t="s">
        <v>32</v>
      </c>
      <c r="B27" s="60" t="s">
        <v>33</v>
      </c>
      <c r="C27" s="60">
        <v>0</v>
      </c>
      <c r="D27" s="52"/>
      <c r="E27" s="58"/>
      <c r="F27" s="62">
        <f t="shared" si="0"/>
        <v>0</v>
      </c>
      <c r="G27" s="62" t="e">
        <f>SUM(#REF!,#REF!)</f>
        <v>#REF!</v>
      </c>
      <c r="H27" s="62" t="e">
        <f>SUM(#REF!,C27)</f>
        <v>#REF!</v>
      </c>
      <c r="I27" s="21">
        <f t="shared" si="1"/>
        <v>0</v>
      </c>
    </row>
    <row r="28" spans="1:9" s="35" customFormat="1" x14ac:dyDescent="0.2">
      <c r="A28" s="60">
        <v>1000</v>
      </c>
      <c r="B28" s="60">
        <v>1100</v>
      </c>
      <c r="C28" s="60">
        <v>0</v>
      </c>
      <c r="D28" s="52"/>
      <c r="E28" s="58"/>
      <c r="F28" s="62">
        <f t="shared" si="0"/>
        <v>0</v>
      </c>
      <c r="G28" s="62" t="e">
        <f>SUM(#REF!,#REF!)</f>
        <v>#REF!</v>
      </c>
      <c r="H28" s="62" t="e">
        <f>SUM(#REF!,C28)</f>
        <v>#REF!</v>
      </c>
      <c r="I28" s="21">
        <f t="shared" si="1"/>
        <v>0</v>
      </c>
    </row>
    <row r="29" spans="1:9" s="35" customFormat="1" x14ac:dyDescent="0.2">
      <c r="A29" s="60">
        <v>1100</v>
      </c>
      <c r="B29" s="60">
        <v>1200</v>
      </c>
      <c r="C29" s="60">
        <v>0</v>
      </c>
      <c r="D29" s="52"/>
      <c r="E29" s="58"/>
      <c r="F29" s="62">
        <f t="shared" si="0"/>
        <v>0</v>
      </c>
      <c r="G29" s="62" t="e">
        <f>SUM(#REF!,#REF!)</f>
        <v>#REF!</v>
      </c>
      <c r="H29" s="62" t="e">
        <f>SUM(#REF!,C29)</f>
        <v>#REF!</v>
      </c>
      <c r="I29" s="21">
        <f t="shared" si="1"/>
        <v>0</v>
      </c>
    </row>
    <row r="30" spans="1:9" s="35" customFormat="1" x14ac:dyDescent="0.2">
      <c r="A30" s="60">
        <v>1200</v>
      </c>
      <c r="B30" s="60">
        <v>1300</v>
      </c>
      <c r="C30" s="60">
        <v>0</v>
      </c>
      <c r="D30" s="52"/>
      <c r="E30" s="58"/>
      <c r="F30" s="62">
        <f t="shared" si="0"/>
        <v>0</v>
      </c>
      <c r="G30" s="62" t="e">
        <f>SUM(#REF!,#REF!)</f>
        <v>#REF!</v>
      </c>
      <c r="H30" s="62" t="e">
        <f>SUM(#REF!,C30)</f>
        <v>#REF!</v>
      </c>
      <c r="I30" s="21">
        <f t="shared" si="1"/>
        <v>0</v>
      </c>
    </row>
    <row r="31" spans="1:9" s="35" customFormat="1" x14ac:dyDescent="0.2">
      <c r="A31" s="60">
        <v>1300</v>
      </c>
      <c r="B31" s="60">
        <v>1400</v>
      </c>
      <c r="C31" s="60">
        <v>0</v>
      </c>
      <c r="D31" s="52"/>
      <c r="E31" s="58"/>
      <c r="F31" s="62">
        <f t="shared" si="0"/>
        <v>0</v>
      </c>
      <c r="G31" s="62" t="e">
        <f>SUM(#REF!,#REF!)</f>
        <v>#REF!</v>
      </c>
      <c r="H31" s="62" t="e">
        <f>SUM(#REF!,C31)</f>
        <v>#REF!</v>
      </c>
      <c r="I31" s="21">
        <f t="shared" si="1"/>
        <v>0</v>
      </c>
    </row>
    <row r="32" spans="1:9" s="35" customFormat="1" x14ac:dyDescent="0.2">
      <c r="A32" s="60">
        <v>1400</v>
      </c>
      <c r="B32" s="60">
        <v>1500</v>
      </c>
      <c r="C32" s="60">
        <v>0</v>
      </c>
      <c r="D32" s="52"/>
      <c r="E32" s="58"/>
      <c r="F32" s="62">
        <f t="shared" si="0"/>
        <v>0</v>
      </c>
      <c r="G32" s="62" t="e">
        <f>SUM(#REF!,#REF!)</f>
        <v>#REF!</v>
      </c>
      <c r="H32" s="62" t="e">
        <f>SUM(#REF!,C32)</f>
        <v>#REF!</v>
      </c>
      <c r="I32" s="21">
        <f t="shared" si="1"/>
        <v>0</v>
      </c>
    </row>
    <row r="33" spans="1:11" s="35" customFormat="1" x14ac:dyDescent="0.2">
      <c r="A33" s="60">
        <v>1500</v>
      </c>
      <c r="B33" s="60">
        <v>1600</v>
      </c>
      <c r="C33" s="60">
        <v>0</v>
      </c>
      <c r="D33" s="52"/>
      <c r="E33" s="58"/>
      <c r="F33" s="62">
        <f t="shared" si="0"/>
        <v>0</v>
      </c>
      <c r="G33" s="62" t="e">
        <f>SUM(#REF!,#REF!)</f>
        <v>#REF!</v>
      </c>
      <c r="H33" s="62" t="e">
        <f>SUM(#REF!,C33)</f>
        <v>#REF!</v>
      </c>
      <c r="I33" s="21">
        <f t="shared" si="1"/>
        <v>0</v>
      </c>
    </row>
    <row r="34" spans="1:11" s="35" customFormat="1" x14ac:dyDescent="0.2">
      <c r="A34" s="60">
        <v>1600</v>
      </c>
      <c r="B34" s="60">
        <v>1700</v>
      </c>
      <c r="C34" s="60">
        <v>0</v>
      </c>
      <c r="D34" s="52"/>
      <c r="E34" s="58"/>
      <c r="F34" s="62">
        <f t="shared" si="0"/>
        <v>0</v>
      </c>
      <c r="G34" s="62" t="e">
        <f>SUM(#REF!,#REF!)</f>
        <v>#REF!</v>
      </c>
      <c r="H34" s="62" t="e">
        <f>SUM(#REF!,C34)</f>
        <v>#REF!</v>
      </c>
      <c r="I34" s="21">
        <f t="shared" si="1"/>
        <v>0</v>
      </c>
    </row>
    <row r="35" spans="1:11" s="35" customFormat="1" x14ac:dyDescent="0.2">
      <c r="A35" s="60">
        <v>1700</v>
      </c>
      <c r="B35" s="60">
        <v>1800</v>
      </c>
      <c r="C35" s="60">
        <v>0</v>
      </c>
      <c r="D35" s="52"/>
      <c r="E35" s="58"/>
      <c r="F35" s="62">
        <f t="shared" si="0"/>
        <v>0</v>
      </c>
      <c r="G35" s="62" t="e">
        <f>SUM(#REF!,#REF!)</f>
        <v>#REF!</v>
      </c>
      <c r="H35" s="62" t="e">
        <f>SUM(#REF!,C35)</f>
        <v>#REF!</v>
      </c>
      <c r="I35" s="21">
        <f t="shared" si="1"/>
        <v>0</v>
      </c>
    </row>
    <row r="36" spans="1:11" s="35" customFormat="1" x14ac:dyDescent="0.2">
      <c r="A36" s="60">
        <v>1800</v>
      </c>
      <c r="B36" s="60">
        <v>1900</v>
      </c>
      <c r="C36" s="60">
        <v>0</v>
      </c>
      <c r="D36" s="52"/>
      <c r="E36" s="58"/>
      <c r="F36" s="62">
        <f t="shared" si="0"/>
        <v>0</v>
      </c>
      <c r="G36" s="62" t="e">
        <f>SUM(#REF!,#REF!)</f>
        <v>#REF!</v>
      </c>
      <c r="H36" s="62" t="e">
        <f>SUM(#REF!,C36)</f>
        <v>#REF!</v>
      </c>
      <c r="I36" s="21">
        <f t="shared" si="1"/>
        <v>0</v>
      </c>
    </row>
    <row r="37" spans="1:11" s="35" customFormat="1" x14ac:dyDescent="0.2">
      <c r="A37" s="60">
        <v>1900</v>
      </c>
      <c r="B37" s="60">
        <v>2000</v>
      </c>
      <c r="C37" s="60">
        <v>0</v>
      </c>
      <c r="D37" s="52"/>
      <c r="E37" s="58"/>
      <c r="F37" s="62">
        <f t="shared" si="0"/>
        <v>0</v>
      </c>
      <c r="G37" s="62" t="e">
        <f>SUM(#REF!,#REF!)</f>
        <v>#REF!</v>
      </c>
      <c r="H37" s="62" t="e">
        <f>SUM(#REF!,C37)</f>
        <v>#REF!</v>
      </c>
      <c r="I37" s="21">
        <f t="shared" si="1"/>
        <v>0</v>
      </c>
    </row>
    <row r="38" spans="1:11" s="35" customFormat="1" ht="12" customHeight="1" x14ac:dyDescent="0.2">
      <c r="A38" s="60">
        <v>2000</v>
      </c>
      <c r="B38" s="60">
        <v>2100</v>
      </c>
      <c r="C38" s="60">
        <v>0</v>
      </c>
      <c r="D38" s="52"/>
      <c r="E38" s="58"/>
      <c r="F38" s="62">
        <f t="shared" si="0"/>
        <v>0</v>
      </c>
      <c r="G38" s="62" t="e">
        <f>SUM(#REF!,#REF!)</f>
        <v>#REF!</v>
      </c>
      <c r="H38" s="62" t="e">
        <f>SUM(#REF!,C38)</f>
        <v>#REF!</v>
      </c>
      <c r="I38" s="21">
        <f t="shared" si="1"/>
        <v>0</v>
      </c>
    </row>
    <row r="39" spans="1:11" s="35" customFormat="1" x14ac:dyDescent="0.2">
      <c r="A39" s="60">
        <v>2100</v>
      </c>
      <c r="B39" s="60">
        <v>2200</v>
      </c>
      <c r="C39" s="60">
        <v>0</v>
      </c>
      <c r="D39" s="52"/>
      <c r="E39" s="58"/>
      <c r="F39" s="62">
        <f t="shared" si="0"/>
        <v>0</v>
      </c>
      <c r="G39" s="62" t="e">
        <f>SUM(#REF!,#REF!)</f>
        <v>#REF!</v>
      </c>
      <c r="H39" s="62" t="e">
        <f>SUM(#REF!,C39)</f>
        <v>#REF!</v>
      </c>
      <c r="I39" s="21">
        <f t="shared" si="1"/>
        <v>0</v>
      </c>
    </row>
    <row r="40" spans="1:11" s="35" customFormat="1" x14ac:dyDescent="0.2">
      <c r="A40" s="60">
        <v>2200</v>
      </c>
      <c r="B40" s="60">
        <v>2300</v>
      </c>
      <c r="C40" s="60">
        <v>0</v>
      </c>
      <c r="D40" s="52"/>
      <c r="E40" s="58"/>
      <c r="F40" s="62">
        <f t="shared" si="0"/>
        <v>0</v>
      </c>
      <c r="G40" s="62" t="e">
        <f>SUM(#REF!,#REF!)</f>
        <v>#REF!</v>
      </c>
      <c r="H40" s="62" t="e">
        <f>SUM(#REF!,C40)</f>
        <v>#REF!</v>
      </c>
      <c r="I40" s="21">
        <f t="shared" si="1"/>
        <v>0</v>
      </c>
    </row>
    <row r="41" spans="1:11" s="35" customFormat="1" x14ac:dyDescent="0.2">
      <c r="A41" s="60">
        <v>2300</v>
      </c>
      <c r="B41" s="60">
        <v>2400</v>
      </c>
      <c r="C41" s="60">
        <v>0</v>
      </c>
      <c r="D41" s="52"/>
      <c r="E41" s="58"/>
      <c r="F41" s="62">
        <f t="shared" si="0"/>
        <v>0</v>
      </c>
      <c r="G41" s="62" t="e">
        <f>SUM(#REF!,#REF!)</f>
        <v>#REF!</v>
      </c>
      <c r="H41" s="62" t="e">
        <f>SUM(#REF!,C41)</f>
        <v>#REF!</v>
      </c>
      <c r="I41" s="21">
        <f t="shared" si="1"/>
        <v>0</v>
      </c>
    </row>
    <row r="42" spans="1:11" ht="13.5" thickBot="1" x14ac:dyDescent="0.25">
      <c r="A42" s="64">
        <v>2400</v>
      </c>
      <c r="B42" s="64" t="s">
        <v>24</v>
      </c>
      <c r="C42" s="64">
        <v>0</v>
      </c>
      <c r="D42" s="52"/>
      <c r="E42" s="58"/>
      <c r="F42" s="66">
        <f t="shared" si="0"/>
        <v>0</v>
      </c>
      <c r="G42" s="66" t="e">
        <f>SUM(#REF!,#REF!)</f>
        <v>#REF!</v>
      </c>
      <c r="H42" s="66" t="e">
        <f>SUM(#REF!,C42)</f>
        <v>#REF!</v>
      </c>
      <c r="I42" s="67">
        <f t="shared" si="1"/>
        <v>0</v>
      </c>
    </row>
    <row r="43" spans="1:11" s="13" customFormat="1" x14ac:dyDescent="0.2">
      <c r="A43" s="58"/>
      <c r="B43" s="58"/>
      <c r="C43" s="69"/>
      <c r="D43" s="58"/>
      <c r="E43" s="58"/>
      <c r="F43" s="11"/>
      <c r="G43" s="11"/>
      <c r="H43" s="11"/>
      <c r="I43" s="11"/>
    </row>
    <row r="44" spans="1:11" ht="13.5" thickBot="1" x14ac:dyDescent="0.25">
      <c r="A44" s="23"/>
      <c r="B44" s="23"/>
      <c r="C44" s="70"/>
      <c r="D44" s="23"/>
      <c r="E44" s="23"/>
    </row>
    <row r="45" spans="1:11" ht="26.25" thickBot="1" x14ac:dyDescent="0.25">
      <c r="B45" s="71" t="s">
        <v>34</v>
      </c>
      <c r="C45" s="53">
        <f>SUM(C18:C41)</f>
        <v>25</v>
      </c>
      <c r="D45" s="19"/>
      <c r="E45" s="21"/>
      <c r="F45" s="53">
        <f>SUM(F18:F41)</f>
        <v>25</v>
      </c>
      <c r="G45" s="53" t="e">
        <f>SUM(G18:G41)</f>
        <v>#REF!</v>
      </c>
      <c r="H45" s="53" t="e">
        <f>SUM(H18:H41)</f>
        <v>#REF!</v>
      </c>
      <c r="I45" s="53">
        <f>SUM(I18:I41)</f>
        <v>0</v>
      </c>
      <c r="J45" s="72" t="s">
        <v>35</v>
      </c>
      <c r="K45" s="73"/>
    </row>
    <row r="46" spans="1:11" ht="13.5" thickBot="1" x14ac:dyDescent="0.25">
      <c r="B46" s="74"/>
      <c r="C46" s="21"/>
      <c r="D46" s="75" t="s">
        <v>36</v>
      </c>
      <c r="E46" s="76" t="s">
        <v>37</v>
      </c>
      <c r="F46" s="21"/>
      <c r="G46" s="21"/>
      <c r="H46" s="21"/>
      <c r="I46" s="21"/>
      <c r="J46" s="77"/>
    </row>
    <row r="47" spans="1:11" ht="30.75" customHeight="1" thickBot="1" x14ac:dyDescent="0.25">
      <c r="A47" s="74"/>
      <c r="B47" s="78" t="s">
        <v>38</v>
      </c>
      <c r="C47" s="53">
        <f>SUM(C19:C42)</f>
        <v>0</v>
      </c>
      <c r="D47" s="79">
        <f>SUM(C47:C47)</f>
        <v>0</v>
      </c>
      <c r="E47" s="80" t="e">
        <f>SUM(#REF!)</f>
        <v>#REF!</v>
      </c>
      <c r="F47" s="53">
        <f>SUM(F19:F44)</f>
        <v>0</v>
      </c>
      <c r="G47" s="53" t="e">
        <f>SUM(G19:G44)</f>
        <v>#REF!</v>
      </c>
      <c r="H47" s="53" t="e">
        <f>SUM(H19:H44)</f>
        <v>#REF!</v>
      </c>
      <c r="I47" s="53">
        <f>SUM(I19:I44)</f>
        <v>0</v>
      </c>
      <c r="J47" s="77" t="e">
        <f>ABS(E47)+ABS(D47)</f>
        <v>#REF!</v>
      </c>
    </row>
    <row r="48" spans="1:11" ht="13.5" thickBot="1" x14ac:dyDescent="0.25">
      <c r="A48" s="74"/>
      <c r="B48" s="74"/>
      <c r="C48" s="53"/>
      <c r="F48" s="81"/>
      <c r="G48" s="81"/>
      <c r="H48" s="81"/>
      <c r="I48" s="81"/>
    </row>
    <row r="49" spans="1:27" x14ac:dyDescent="0.2">
      <c r="A49" s="2"/>
      <c r="B49" s="2"/>
      <c r="C49" s="50" t="s">
        <v>40</v>
      </c>
      <c r="D49" s="51"/>
      <c r="E49" s="51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</row>
    <row r="50" spans="1:27" s="13" customFormat="1" ht="16.5" customHeight="1" x14ac:dyDescent="0.2">
      <c r="A50" s="74"/>
      <c r="B50" s="74"/>
      <c r="C50" s="54" t="s">
        <v>12</v>
      </c>
      <c r="D50" s="85"/>
      <c r="E50" s="85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 s="13" customFormat="1" ht="16.5" customHeight="1" x14ac:dyDescent="0.2">
      <c r="A51" s="74"/>
      <c r="B51" s="74"/>
      <c r="C51" s="54" t="s">
        <v>44</v>
      </c>
      <c r="D51" s="85"/>
      <c r="E51" s="85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27" s="13" customFormat="1" ht="18.75" customHeight="1" x14ac:dyDescent="0.2">
      <c r="A52" s="74"/>
      <c r="B52" s="74"/>
      <c r="C52" s="54" t="s">
        <v>47</v>
      </c>
      <c r="D52" s="85"/>
      <c r="E52" s="85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7" s="13" customFormat="1" ht="19.5" customHeight="1" thickBot="1" x14ac:dyDescent="0.25">
      <c r="A53" s="74"/>
      <c r="B53" s="74"/>
      <c r="C53" s="89" t="s">
        <v>50</v>
      </c>
      <c r="D53" s="88"/>
      <c r="E53" s="88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7" s="13" customFormat="1" ht="21" customHeight="1" x14ac:dyDescent="0.2">
      <c r="A54" s="74"/>
      <c r="B54" s="74"/>
      <c r="C54" s="51"/>
      <c r="D54" s="85"/>
      <c r="E54" s="85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7" s="13" customFormat="1" ht="24" customHeight="1" x14ac:dyDescent="0.2">
      <c r="A55" s="74"/>
      <c r="B55" s="74"/>
      <c r="C55" s="51"/>
      <c r="D55" s="85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7" s="13" customFormat="1" ht="28.5" customHeight="1" x14ac:dyDescent="0.2">
      <c r="A56" s="74"/>
      <c r="B56" s="74"/>
      <c r="C56" s="51"/>
      <c r="D56" s="85"/>
      <c r="E56" s="85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</row>
    <row r="57" spans="1:27" s="13" customFormat="1" ht="25.5" customHeight="1" x14ac:dyDescent="0.2">
      <c r="A57" s="74"/>
      <c r="B57" s="74"/>
      <c r="C57" s="51"/>
      <c r="D57" s="91"/>
      <c r="E57" s="91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</row>
    <row r="58" spans="1:27" s="13" customFormat="1" ht="27" customHeight="1" x14ac:dyDescent="0.2">
      <c r="C58" s="51"/>
      <c r="D58" s="91"/>
      <c r="E58" s="91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7" ht="20.25" customHeight="1" x14ac:dyDescent="0.2">
      <c r="B59" s="37"/>
      <c r="C59" s="51"/>
      <c r="D59" s="91"/>
      <c r="E59" s="92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</row>
    <row r="60" spans="1:27" ht="24" customHeight="1" x14ac:dyDescent="0.2">
      <c r="B60" s="35"/>
      <c r="C60" s="37"/>
      <c r="D60" s="91"/>
      <c r="F60" s="93"/>
      <c r="G60" s="93"/>
      <c r="H60" s="93"/>
      <c r="I60" s="93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</row>
    <row r="61" spans="1:27" ht="15" x14ac:dyDescent="0.2">
      <c r="C61" s="37"/>
      <c r="D61" s="91"/>
      <c r="F61" s="92"/>
      <c r="G61" s="92"/>
      <c r="H61" s="92"/>
      <c r="I61" s="92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</row>
    <row r="62" spans="1:27" ht="15" x14ac:dyDescent="0.2">
      <c r="C62" s="37"/>
      <c r="D62" s="91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</row>
    <row r="63" spans="1:27" ht="15" x14ac:dyDescent="0.2">
      <c r="C63" s="37"/>
      <c r="D63" s="91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</row>
    <row r="64" spans="1:27" ht="15" x14ac:dyDescent="0.2">
      <c r="C64" s="37"/>
      <c r="D64" s="91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</row>
    <row r="65" spans="3:27" x14ac:dyDescent="0.2">
      <c r="C65" s="37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</row>
    <row r="66" spans="3:27" x14ac:dyDescent="0.2">
      <c r="C66" s="37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</row>
    <row r="67" spans="3:27" x14ac:dyDescent="0.2">
      <c r="C67" s="37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</row>
    <row r="68" spans="3:27" x14ac:dyDescent="0.2"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</row>
    <row r="69" spans="3:27" x14ac:dyDescent="0.2"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</row>
    <row r="70" spans="3:27" x14ac:dyDescent="0.2"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</row>
    <row r="71" spans="3:27" x14ac:dyDescent="0.2"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</row>
    <row r="72" spans="3:27" x14ac:dyDescent="0.2"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</row>
    <row r="73" spans="3:27" x14ac:dyDescent="0.2"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</row>
    <row r="74" spans="3:27" x14ac:dyDescent="0.2"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</row>
    <row r="75" spans="3:27" x14ac:dyDescent="0.2"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</row>
    <row r="76" spans="3:27" x14ac:dyDescent="0.2"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</row>
    <row r="77" spans="3:27" x14ac:dyDescent="0.2"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</row>
    <row r="78" spans="3:27" x14ac:dyDescent="0.2"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</row>
    <row r="79" spans="3:27" x14ac:dyDescent="0.2"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</row>
    <row r="80" spans="3:27" x14ac:dyDescent="0.2"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</row>
    <row r="81" spans="6:27" x14ac:dyDescent="0.2"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</row>
    <row r="82" spans="6:27" x14ac:dyDescent="0.2"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</row>
    <row r="83" spans="6:27" x14ac:dyDescent="0.2"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</row>
    <row r="84" spans="6:27" x14ac:dyDescent="0.2"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</row>
    <row r="85" spans="6:27" x14ac:dyDescent="0.2"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</row>
    <row r="86" spans="6:27" x14ac:dyDescent="0.2"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</row>
    <row r="87" spans="6:27" x14ac:dyDescent="0.2"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</row>
    <row r="88" spans="6:27" x14ac:dyDescent="0.2"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</row>
    <row r="89" spans="6:27" x14ac:dyDescent="0.2"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</row>
    <row r="90" spans="6:27" x14ac:dyDescent="0.2"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</row>
    <row r="91" spans="6:27" x14ac:dyDescent="0.2"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</row>
    <row r="92" spans="6:27" x14ac:dyDescent="0.2"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</row>
    <row r="93" spans="6:27" x14ac:dyDescent="0.2"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</row>
    <row r="94" spans="6:27" x14ac:dyDescent="0.2"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</row>
    <row r="95" spans="6:27" x14ac:dyDescent="0.2"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</row>
    <row r="96" spans="6:27" x14ac:dyDescent="0.2"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</row>
    <row r="97" spans="6:27" x14ac:dyDescent="0.2"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</row>
    <row r="98" spans="6:27" x14ac:dyDescent="0.2"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</row>
    <row r="99" spans="6:27" x14ac:dyDescent="0.2"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</row>
    <row r="100" spans="6:27" x14ac:dyDescent="0.2"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</row>
    <row r="101" spans="6:27" x14ac:dyDescent="0.2"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</row>
    <row r="102" spans="6:27" x14ac:dyDescent="0.2"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</row>
    <row r="103" spans="6:27" x14ac:dyDescent="0.2"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</row>
    <row r="104" spans="6:27" x14ac:dyDescent="0.2"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</row>
    <row r="105" spans="6:27" x14ac:dyDescent="0.2"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</row>
    <row r="106" spans="6:27" x14ac:dyDescent="0.2"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7"/>
  <sheetViews>
    <sheetView topLeftCell="C17" zoomScale="60" workbookViewId="0">
      <selection activeCell="H52" sqref="H52:H6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9.5703125" style="35" customWidth="1"/>
    <col min="6" max="15" width="30.5703125" style="35" customWidth="1"/>
    <col min="16" max="16" width="21.42578125" style="35" customWidth="1"/>
    <col min="17" max="21" width="30.28515625" style="5" customWidth="1"/>
    <col min="22" max="22" width="21.42578125" style="35" customWidth="1"/>
    <col min="23" max="23" width="31.42578125" style="5" customWidth="1"/>
    <col min="24" max="25" width="28.85546875" style="5" customWidth="1"/>
    <col min="26" max="26" width="31.42578125" style="5" customWidth="1"/>
    <col min="27" max="27" width="23.140625" style="5" customWidth="1"/>
    <col min="28" max="16384" width="16.7109375" style="5"/>
  </cols>
  <sheetData>
    <row r="1" spans="1:2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3"/>
      <c r="W1" s="4"/>
      <c r="X1" s="4"/>
      <c r="Y1" s="4"/>
      <c r="Z1" s="4"/>
    </row>
    <row r="2" spans="1:2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">
      <c r="B8" s="7" t="s">
        <v>105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/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1"/>
      <c r="W9" s="13"/>
      <c r="X9" s="13"/>
      <c r="Y9" s="13"/>
      <c r="Z9" s="13"/>
    </row>
    <row r="10" spans="1:26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5" t="s">
        <v>58</v>
      </c>
      <c r="H10" s="15"/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1"/>
    </row>
    <row r="11" spans="1:26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19" t="s">
        <v>12</v>
      </c>
      <c r="H11" s="19"/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11"/>
    </row>
    <row r="12" spans="1:26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2">
        <v>121</v>
      </c>
      <c r="H12" s="22"/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5"/>
    </row>
    <row r="13" spans="1:26" ht="43.5" customHeight="1" thickBot="1" x14ac:dyDescent="0.25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78</v>
      </c>
      <c r="H13" s="98"/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15</v>
      </c>
      <c r="R13" s="33" t="s">
        <v>16</v>
      </c>
      <c r="S13" s="34" t="s">
        <v>16</v>
      </c>
      <c r="T13" s="33" t="s">
        <v>16</v>
      </c>
      <c r="U13" s="34" t="s">
        <v>16</v>
      </c>
      <c r="W13" s="36"/>
      <c r="X13" s="36"/>
      <c r="Y13" s="36"/>
      <c r="Z13" s="36"/>
    </row>
    <row r="14" spans="1:26" x14ac:dyDescent="0.2">
      <c r="A14" s="27"/>
      <c r="B14" s="27"/>
      <c r="C14" s="19"/>
      <c r="D14" s="19"/>
      <c r="E14" s="19" t="s">
        <v>97</v>
      </c>
      <c r="F14" s="19"/>
      <c r="G14" s="19"/>
      <c r="H14" s="19"/>
      <c r="I14" s="21"/>
      <c r="J14" s="11"/>
      <c r="K14" s="21"/>
      <c r="L14" s="21"/>
      <c r="M14" s="21"/>
      <c r="N14" s="21" t="s">
        <v>97</v>
      </c>
      <c r="O14" s="21"/>
      <c r="P14" s="37"/>
      <c r="Q14" s="16"/>
      <c r="R14" s="16"/>
      <c r="S14" s="21"/>
      <c r="T14" s="16"/>
      <c r="U14" s="21"/>
      <c r="V14" s="38"/>
      <c r="W14" s="39"/>
      <c r="X14" s="39"/>
      <c r="Y14" s="39"/>
      <c r="Z14" s="39"/>
    </row>
    <row r="15" spans="1:26" ht="21" customHeight="1" thickBot="1" x14ac:dyDescent="0.25">
      <c r="A15" s="27"/>
      <c r="B15" s="27"/>
      <c r="C15" s="40" t="s">
        <v>106</v>
      </c>
      <c r="D15" s="40" t="s">
        <v>106</v>
      </c>
      <c r="E15" s="40" t="s">
        <v>106</v>
      </c>
      <c r="F15" s="40" t="s">
        <v>106</v>
      </c>
      <c r="G15" s="40" t="s">
        <v>106</v>
      </c>
      <c r="H15" s="40" t="s">
        <v>106</v>
      </c>
      <c r="I15" s="40" t="s">
        <v>106</v>
      </c>
      <c r="J15" s="40"/>
      <c r="K15" s="40" t="s">
        <v>106</v>
      </c>
      <c r="L15" s="40" t="s">
        <v>106</v>
      </c>
      <c r="M15" s="40" t="s">
        <v>106</v>
      </c>
      <c r="N15" s="40" t="s">
        <v>106</v>
      </c>
      <c r="O15" s="40" t="s">
        <v>106</v>
      </c>
      <c r="P15" s="40"/>
      <c r="Q15" s="40" t="s">
        <v>106</v>
      </c>
      <c r="R15" s="40" t="s">
        <v>106</v>
      </c>
      <c r="S15" s="40" t="s">
        <v>106</v>
      </c>
      <c r="T15" s="40" t="s">
        <v>106</v>
      </c>
      <c r="U15" s="40" t="s">
        <v>106</v>
      </c>
      <c r="V15" s="40"/>
      <c r="W15" s="40"/>
      <c r="X15" s="41"/>
      <c r="Y15" s="41"/>
      <c r="Z15" s="41"/>
    </row>
    <row r="16" spans="1:26" s="35" customFormat="1" ht="26.25" customHeight="1" thickBot="1" x14ac:dyDescent="0.25">
      <c r="A16" s="42"/>
      <c r="B16" s="42"/>
      <c r="C16" s="109"/>
      <c r="D16" s="109" t="s">
        <v>86</v>
      </c>
      <c r="E16" s="109" t="s">
        <v>98</v>
      </c>
      <c r="F16" s="99" t="s">
        <v>79</v>
      </c>
      <c r="G16" s="99" t="s">
        <v>80</v>
      </c>
      <c r="H16" s="99" t="s">
        <v>87</v>
      </c>
      <c r="I16" s="99" t="s">
        <v>84</v>
      </c>
      <c r="J16" s="43"/>
      <c r="K16" s="53" t="s">
        <v>56</v>
      </c>
      <c r="L16" s="108" t="s">
        <v>85</v>
      </c>
      <c r="M16" s="53" t="s">
        <v>57</v>
      </c>
      <c r="N16" s="108" t="s">
        <v>99</v>
      </c>
      <c r="O16" s="108" t="s">
        <v>76</v>
      </c>
      <c r="P16" s="19"/>
      <c r="Q16" s="109" t="s">
        <v>88</v>
      </c>
      <c r="R16" s="109" t="s">
        <v>89</v>
      </c>
      <c r="S16" s="109" t="s">
        <v>90</v>
      </c>
      <c r="T16" s="94" t="s">
        <v>57</v>
      </c>
      <c r="U16" s="94" t="s">
        <v>57</v>
      </c>
      <c r="V16" s="21"/>
      <c r="W16" s="44" t="s">
        <v>17</v>
      </c>
      <c r="X16" s="45" t="s">
        <v>18</v>
      </c>
      <c r="Y16" s="46" t="s">
        <v>19</v>
      </c>
      <c r="Z16" s="47" t="s">
        <v>20</v>
      </c>
    </row>
    <row r="17" spans="1:2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/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4"/>
      <c r="W17" s="55"/>
      <c r="X17" s="16"/>
      <c r="Y17" s="16"/>
      <c r="Z17" s="16"/>
    </row>
    <row r="18" spans="1:26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-50</v>
      </c>
      <c r="R18" s="59">
        <v>0</v>
      </c>
      <c r="S18" s="59">
        <v>0</v>
      </c>
      <c r="T18" s="59">
        <v>0</v>
      </c>
      <c r="U18" s="59">
        <v>0</v>
      </c>
      <c r="V18" s="58"/>
      <c r="W18" s="55">
        <f t="shared" ref="W18:W42" si="0">SUM(C18:U18)</f>
        <v>0</v>
      </c>
      <c r="X18" s="55">
        <f t="shared" ref="X18:X42" si="1">SUM(C18:E18)</f>
        <v>25</v>
      </c>
      <c r="Y18" s="16">
        <f t="shared" ref="Y18:Y42" si="2">SUM(K18:N18)</f>
        <v>25</v>
      </c>
      <c r="Z18" s="15">
        <f t="shared" ref="Z18:Z42" si="3">SUM(Q18:U18)</f>
        <v>-50</v>
      </c>
    </row>
    <row r="19" spans="1:26" x14ac:dyDescent="0.2">
      <c r="A19" s="60" t="s">
        <v>24</v>
      </c>
      <c r="B19" s="60" t="s">
        <v>25</v>
      </c>
      <c r="C19" s="60"/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25</v>
      </c>
      <c r="M19" s="60">
        <v>0</v>
      </c>
      <c r="N19" s="60">
        <v>0</v>
      </c>
      <c r="O19" s="60">
        <v>0</v>
      </c>
      <c r="P19" s="52"/>
      <c r="Q19" s="61">
        <v>-30</v>
      </c>
      <c r="R19" s="61">
        <v>-50</v>
      </c>
      <c r="S19" s="61">
        <v>0</v>
      </c>
      <c r="T19" s="61">
        <v>0</v>
      </c>
      <c r="U19" s="61">
        <v>0</v>
      </c>
      <c r="V19" s="58"/>
      <c r="W19" s="62">
        <f t="shared" si="0"/>
        <v>-55</v>
      </c>
      <c r="X19" s="62">
        <f t="shared" si="1"/>
        <v>0</v>
      </c>
      <c r="Y19" s="21">
        <f t="shared" si="2"/>
        <v>25</v>
      </c>
      <c r="Z19" s="19">
        <f t="shared" si="3"/>
        <v>-80</v>
      </c>
    </row>
    <row r="20" spans="1:26" x14ac:dyDescent="0.2">
      <c r="A20" s="60" t="s">
        <v>25</v>
      </c>
      <c r="B20" s="60" t="s">
        <v>26</v>
      </c>
      <c r="C20" s="60"/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25</v>
      </c>
      <c r="M20" s="60">
        <v>0</v>
      </c>
      <c r="N20" s="60">
        <v>0</v>
      </c>
      <c r="O20" s="60">
        <v>0</v>
      </c>
      <c r="P20" s="52"/>
      <c r="Q20" s="61">
        <v>-30</v>
      </c>
      <c r="R20" s="61">
        <v>-50</v>
      </c>
      <c r="S20" s="61">
        <v>0</v>
      </c>
      <c r="T20" s="61">
        <v>0</v>
      </c>
      <c r="U20" s="61">
        <v>0</v>
      </c>
      <c r="V20" s="58"/>
      <c r="W20" s="62">
        <f t="shared" si="0"/>
        <v>-55</v>
      </c>
      <c r="X20" s="62">
        <f t="shared" si="1"/>
        <v>0</v>
      </c>
      <c r="Y20" s="21">
        <f t="shared" si="2"/>
        <v>25</v>
      </c>
      <c r="Z20" s="19">
        <f t="shared" si="3"/>
        <v>-80</v>
      </c>
    </row>
    <row r="21" spans="1:26" x14ac:dyDescent="0.2">
      <c r="A21" s="60" t="s">
        <v>26</v>
      </c>
      <c r="B21" s="60" t="s">
        <v>27</v>
      </c>
      <c r="C21" s="60"/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25</v>
      </c>
      <c r="M21" s="60">
        <v>0</v>
      </c>
      <c r="N21" s="60">
        <v>0</v>
      </c>
      <c r="O21" s="60">
        <v>0</v>
      </c>
      <c r="P21" s="52"/>
      <c r="Q21" s="61">
        <v>-30</v>
      </c>
      <c r="R21" s="61">
        <v>-50</v>
      </c>
      <c r="S21" s="61">
        <v>0</v>
      </c>
      <c r="T21" s="61">
        <v>0</v>
      </c>
      <c r="U21" s="61">
        <v>0</v>
      </c>
      <c r="V21" s="58"/>
      <c r="W21" s="62">
        <f t="shared" si="0"/>
        <v>-55</v>
      </c>
      <c r="X21" s="62">
        <f t="shared" si="1"/>
        <v>0</v>
      </c>
      <c r="Y21" s="21">
        <f t="shared" si="2"/>
        <v>25</v>
      </c>
      <c r="Z21" s="19">
        <f t="shared" si="3"/>
        <v>-80</v>
      </c>
    </row>
    <row r="22" spans="1:26" x14ac:dyDescent="0.2">
      <c r="A22" s="60" t="s">
        <v>27</v>
      </c>
      <c r="B22" s="60" t="s">
        <v>28</v>
      </c>
      <c r="C22" s="60"/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25</v>
      </c>
      <c r="M22" s="60">
        <v>0</v>
      </c>
      <c r="N22" s="60">
        <v>0</v>
      </c>
      <c r="O22" s="60">
        <v>0</v>
      </c>
      <c r="P22" s="52"/>
      <c r="Q22" s="61">
        <v>-30</v>
      </c>
      <c r="R22" s="61">
        <v>-50</v>
      </c>
      <c r="S22" s="61">
        <v>0</v>
      </c>
      <c r="T22" s="61">
        <v>0</v>
      </c>
      <c r="U22" s="61">
        <v>0</v>
      </c>
      <c r="V22" s="58"/>
      <c r="W22" s="62">
        <f t="shared" si="0"/>
        <v>-55</v>
      </c>
      <c r="X22" s="62">
        <f t="shared" si="1"/>
        <v>0</v>
      </c>
      <c r="Y22" s="21">
        <f t="shared" si="2"/>
        <v>25</v>
      </c>
      <c r="Z22" s="19">
        <f t="shared" si="3"/>
        <v>-80</v>
      </c>
    </row>
    <row r="23" spans="1:26" x14ac:dyDescent="0.2">
      <c r="A23" s="60" t="s">
        <v>28</v>
      </c>
      <c r="B23" s="60" t="s">
        <v>29</v>
      </c>
      <c r="C23" s="60"/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25</v>
      </c>
      <c r="M23" s="60">
        <v>0</v>
      </c>
      <c r="N23" s="60">
        <v>0</v>
      </c>
      <c r="O23" s="60">
        <v>0</v>
      </c>
      <c r="P23" s="52"/>
      <c r="Q23" s="61">
        <v>-30</v>
      </c>
      <c r="R23" s="61">
        <v>-50</v>
      </c>
      <c r="S23" s="61">
        <v>0</v>
      </c>
      <c r="T23" s="61">
        <v>0</v>
      </c>
      <c r="U23" s="61">
        <v>0</v>
      </c>
      <c r="V23" s="58"/>
      <c r="W23" s="62">
        <f t="shared" si="0"/>
        <v>-55</v>
      </c>
      <c r="X23" s="62">
        <f t="shared" si="1"/>
        <v>0</v>
      </c>
      <c r="Y23" s="21">
        <f t="shared" si="2"/>
        <v>25</v>
      </c>
      <c r="Z23" s="19">
        <f t="shared" si="3"/>
        <v>-80</v>
      </c>
    </row>
    <row r="24" spans="1:26" x14ac:dyDescent="0.2">
      <c r="A24" s="60" t="s">
        <v>29</v>
      </c>
      <c r="B24" s="60" t="s">
        <v>30</v>
      </c>
      <c r="C24" s="60"/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25</v>
      </c>
      <c r="M24" s="60">
        <v>0</v>
      </c>
      <c r="N24" s="60">
        <v>0</v>
      </c>
      <c r="O24" s="60">
        <v>0</v>
      </c>
      <c r="P24" s="52"/>
      <c r="Q24" s="61">
        <v>-30</v>
      </c>
      <c r="R24" s="61">
        <v>-50</v>
      </c>
      <c r="S24" s="61">
        <v>0</v>
      </c>
      <c r="T24" s="61">
        <v>0</v>
      </c>
      <c r="U24" s="61">
        <v>0</v>
      </c>
      <c r="V24" s="58"/>
      <c r="W24" s="62">
        <f t="shared" si="0"/>
        <v>-55</v>
      </c>
      <c r="X24" s="62">
        <f t="shared" si="1"/>
        <v>0</v>
      </c>
      <c r="Y24" s="21">
        <f t="shared" si="2"/>
        <v>25</v>
      </c>
      <c r="Z24" s="19">
        <f t="shared" si="3"/>
        <v>-80</v>
      </c>
    </row>
    <row r="25" spans="1:26" s="35" customFormat="1" x14ac:dyDescent="0.2">
      <c r="A25" s="60" t="s">
        <v>30</v>
      </c>
      <c r="B25" s="60" t="s">
        <v>31</v>
      </c>
      <c r="C25" s="60"/>
      <c r="D25" s="60">
        <v>0</v>
      </c>
      <c r="E25" s="60">
        <v>25</v>
      </c>
      <c r="F25" s="60">
        <v>-25</v>
      </c>
      <c r="G25" s="60">
        <v>-25</v>
      </c>
      <c r="H25" s="60">
        <v>-25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5</v>
      </c>
      <c r="O25" s="60">
        <v>30</v>
      </c>
      <c r="P25" s="52"/>
      <c r="Q25" s="61">
        <v>0</v>
      </c>
      <c r="R25" s="61">
        <v>0</v>
      </c>
      <c r="S25" s="61">
        <v>-50</v>
      </c>
      <c r="T25" s="61">
        <v>0</v>
      </c>
      <c r="U25" s="61">
        <v>0</v>
      </c>
      <c r="V25" s="58"/>
      <c r="W25" s="62">
        <f t="shared" si="0"/>
        <v>-90</v>
      </c>
      <c r="X25" s="62">
        <f t="shared" si="1"/>
        <v>25</v>
      </c>
      <c r="Y25" s="21">
        <f t="shared" si="2"/>
        <v>5</v>
      </c>
      <c r="Z25" s="19">
        <f t="shared" si="3"/>
        <v>-50</v>
      </c>
    </row>
    <row r="26" spans="1:26" s="35" customFormat="1" x14ac:dyDescent="0.2">
      <c r="A26" s="60" t="s">
        <v>31</v>
      </c>
      <c r="B26" s="60" t="s">
        <v>32</v>
      </c>
      <c r="C26" s="60"/>
      <c r="D26" s="60">
        <v>0</v>
      </c>
      <c r="E26" s="60">
        <v>25</v>
      </c>
      <c r="F26" s="60">
        <v>-25</v>
      </c>
      <c r="G26" s="60">
        <v>-25</v>
      </c>
      <c r="H26" s="60">
        <v>-25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5</v>
      </c>
      <c r="O26" s="60">
        <v>30</v>
      </c>
      <c r="P26" s="52"/>
      <c r="Q26" s="61">
        <v>0</v>
      </c>
      <c r="R26" s="61">
        <v>0</v>
      </c>
      <c r="S26" s="61">
        <v>-50</v>
      </c>
      <c r="T26" s="61">
        <v>0</v>
      </c>
      <c r="U26" s="61">
        <v>0</v>
      </c>
      <c r="V26" s="58"/>
      <c r="W26" s="62">
        <f t="shared" si="0"/>
        <v>-90</v>
      </c>
      <c r="X26" s="62">
        <f t="shared" si="1"/>
        <v>25</v>
      </c>
      <c r="Y26" s="21">
        <f t="shared" si="2"/>
        <v>5</v>
      </c>
      <c r="Z26" s="19">
        <f t="shared" si="3"/>
        <v>-50</v>
      </c>
    </row>
    <row r="27" spans="1:26" s="35" customFormat="1" x14ac:dyDescent="0.2">
      <c r="A27" s="60" t="s">
        <v>32</v>
      </c>
      <c r="B27" s="60" t="s">
        <v>33</v>
      </c>
      <c r="C27" s="60"/>
      <c r="D27" s="60">
        <v>0</v>
      </c>
      <c r="E27" s="60">
        <v>25</v>
      </c>
      <c r="F27" s="60">
        <v>-25</v>
      </c>
      <c r="G27" s="60">
        <v>-25</v>
      </c>
      <c r="H27" s="60">
        <v>-25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5</v>
      </c>
      <c r="O27" s="60">
        <v>30</v>
      </c>
      <c r="P27" s="52"/>
      <c r="Q27" s="61">
        <v>0</v>
      </c>
      <c r="R27" s="61">
        <v>0</v>
      </c>
      <c r="S27" s="61">
        <v>-50</v>
      </c>
      <c r="T27" s="61">
        <v>0</v>
      </c>
      <c r="U27" s="61">
        <v>0</v>
      </c>
      <c r="V27" s="58"/>
      <c r="W27" s="62">
        <f t="shared" si="0"/>
        <v>-90</v>
      </c>
      <c r="X27" s="62">
        <f t="shared" si="1"/>
        <v>25</v>
      </c>
      <c r="Y27" s="21">
        <f t="shared" si="2"/>
        <v>5</v>
      </c>
      <c r="Z27" s="19">
        <f t="shared" si="3"/>
        <v>-50</v>
      </c>
    </row>
    <row r="28" spans="1:26" s="35" customFormat="1" x14ac:dyDescent="0.2">
      <c r="A28" s="60">
        <v>1000</v>
      </c>
      <c r="B28" s="60">
        <v>1100</v>
      </c>
      <c r="C28" s="60"/>
      <c r="D28" s="60">
        <v>0</v>
      </c>
      <c r="E28" s="60">
        <v>25</v>
      </c>
      <c r="F28" s="60">
        <v>-25</v>
      </c>
      <c r="G28" s="60">
        <v>-25</v>
      </c>
      <c r="H28" s="60">
        <v>-25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5</v>
      </c>
      <c r="O28" s="60">
        <v>30</v>
      </c>
      <c r="P28" s="52"/>
      <c r="Q28" s="61">
        <v>0</v>
      </c>
      <c r="R28" s="61">
        <v>0</v>
      </c>
      <c r="S28" s="61">
        <v>-50</v>
      </c>
      <c r="T28" s="61">
        <v>0</v>
      </c>
      <c r="U28" s="61">
        <v>0</v>
      </c>
      <c r="V28" s="58"/>
      <c r="W28" s="62">
        <f t="shared" si="0"/>
        <v>-90</v>
      </c>
      <c r="X28" s="62">
        <f t="shared" si="1"/>
        <v>25</v>
      </c>
      <c r="Y28" s="21">
        <f t="shared" si="2"/>
        <v>5</v>
      </c>
      <c r="Z28" s="19">
        <f t="shared" si="3"/>
        <v>-50</v>
      </c>
    </row>
    <row r="29" spans="1:26" s="35" customFormat="1" x14ac:dyDescent="0.2">
      <c r="A29" s="60">
        <v>1100</v>
      </c>
      <c r="B29" s="60">
        <v>1200</v>
      </c>
      <c r="C29" s="60"/>
      <c r="D29" s="60">
        <v>0</v>
      </c>
      <c r="E29" s="60">
        <v>25</v>
      </c>
      <c r="F29" s="60">
        <v>-25</v>
      </c>
      <c r="G29" s="60">
        <v>-25</v>
      </c>
      <c r="H29" s="60">
        <v>-25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5</v>
      </c>
      <c r="O29" s="60">
        <v>30</v>
      </c>
      <c r="P29" s="52"/>
      <c r="Q29" s="61">
        <v>0</v>
      </c>
      <c r="R29" s="61">
        <v>0</v>
      </c>
      <c r="S29" s="61">
        <v>-50</v>
      </c>
      <c r="T29" s="61">
        <v>0</v>
      </c>
      <c r="U29" s="61">
        <v>0</v>
      </c>
      <c r="V29" s="58"/>
      <c r="W29" s="62">
        <f t="shared" si="0"/>
        <v>-90</v>
      </c>
      <c r="X29" s="62">
        <f t="shared" si="1"/>
        <v>25</v>
      </c>
      <c r="Y29" s="21">
        <f t="shared" si="2"/>
        <v>5</v>
      </c>
      <c r="Z29" s="19">
        <f t="shared" si="3"/>
        <v>-50</v>
      </c>
    </row>
    <row r="30" spans="1:26" s="35" customFormat="1" x14ac:dyDescent="0.2">
      <c r="A30" s="60">
        <v>1200</v>
      </c>
      <c r="B30" s="60">
        <v>1300</v>
      </c>
      <c r="C30" s="60"/>
      <c r="D30" s="60">
        <v>0</v>
      </c>
      <c r="E30" s="60">
        <v>25</v>
      </c>
      <c r="F30" s="60">
        <v>-25</v>
      </c>
      <c r="G30" s="60">
        <v>-25</v>
      </c>
      <c r="H30" s="60">
        <v>-25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5</v>
      </c>
      <c r="O30" s="60">
        <v>30</v>
      </c>
      <c r="P30" s="52"/>
      <c r="Q30" s="61">
        <v>0</v>
      </c>
      <c r="R30" s="61">
        <v>0</v>
      </c>
      <c r="S30" s="61">
        <v>-50</v>
      </c>
      <c r="T30" s="61">
        <v>0</v>
      </c>
      <c r="U30" s="61">
        <v>0</v>
      </c>
      <c r="V30" s="58"/>
      <c r="W30" s="62">
        <f t="shared" si="0"/>
        <v>-90</v>
      </c>
      <c r="X30" s="62">
        <f t="shared" si="1"/>
        <v>25</v>
      </c>
      <c r="Y30" s="21">
        <f t="shared" si="2"/>
        <v>5</v>
      </c>
      <c r="Z30" s="19">
        <f t="shared" si="3"/>
        <v>-50</v>
      </c>
    </row>
    <row r="31" spans="1:26" s="35" customFormat="1" x14ac:dyDescent="0.2">
      <c r="A31" s="60">
        <v>1300</v>
      </c>
      <c r="B31" s="60">
        <v>1400</v>
      </c>
      <c r="C31" s="60"/>
      <c r="D31" s="60">
        <v>0</v>
      </c>
      <c r="E31" s="60">
        <v>25</v>
      </c>
      <c r="F31" s="60">
        <v>-25</v>
      </c>
      <c r="G31" s="60">
        <v>-25</v>
      </c>
      <c r="H31" s="60">
        <v>-25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5</v>
      </c>
      <c r="O31" s="60">
        <v>30</v>
      </c>
      <c r="P31" s="52"/>
      <c r="Q31" s="61">
        <v>0</v>
      </c>
      <c r="R31" s="61">
        <v>0</v>
      </c>
      <c r="S31" s="61">
        <v>-50</v>
      </c>
      <c r="T31" s="61">
        <v>0</v>
      </c>
      <c r="U31" s="61">
        <v>0</v>
      </c>
      <c r="V31" s="58"/>
      <c r="W31" s="62">
        <f t="shared" si="0"/>
        <v>-90</v>
      </c>
      <c r="X31" s="62">
        <f t="shared" si="1"/>
        <v>25</v>
      </c>
      <c r="Y31" s="21">
        <f t="shared" si="2"/>
        <v>5</v>
      </c>
      <c r="Z31" s="19">
        <f t="shared" si="3"/>
        <v>-50</v>
      </c>
    </row>
    <row r="32" spans="1:26" s="35" customFormat="1" x14ac:dyDescent="0.2">
      <c r="A32" s="60">
        <v>1400</v>
      </c>
      <c r="B32" s="60">
        <v>1500</v>
      </c>
      <c r="C32" s="60"/>
      <c r="D32" s="60">
        <v>0</v>
      </c>
      <c r="E32" s="60">
        <v>25</v>
      </c>
      <c r="F32" s="60">
        <v>-25</v>
      </c>
      <c r="G32" s="60">
        <v>-25</v>
      </c>
      <c r="H32" s="60">
        <v>-25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5</v>
      </c>
      <c r="O32" s="60">
        <v>30</v>
      </c>
      <c r="P32" s="52"/>
      <c r="Q32" s="61">
        <v>0</v>
      </c>
      <c r="R32" s="61">
        <v>0</v>
      </c>
      <c r="S32" s="61">
        <v>-50</v>
      </c>
      <c r="T32" s="61">
        <v>0</v>
      </c>
      <c r="U32" s="61">
        <v>0</v>
      </c>
      <c r="V32" s="58"/>
      <c r="W32" s="62">
        <f t="shared" si="0"/>
        <v>-90</v>
      </c>
      <c r="X32" s="62">
        <f t="shared" si="1"/>
        <v>25</v>
      </c>
      <c r="Y32" s="21">
        <f t="shared" si="2"/>
        <v>5</v>
      </c>
      <c r="Z32" s="19">
        <f t="shared" si="3"/>
        <v>-50</v>
      </c>
    </row>
    <row r="33" spans="1:28" s="35" customFormat="1" x14ac:dyDescent="0.2">
      <c r="A33" s="60">
        <v>1500</v>
      </c>
      <c r="B33" s="60">
        <v>1600</v>
      </c>
      <c r="C33" s="60"/>
      <c r="D33" s="60">
        <v>0</v>
      </c>
      <c r="E33" s="60">
        <v>25</v>
      </c>
      <c r="F33" s="60">
        <v>-25</v>
      </c>
      <c r="G33" s="60">
        <v>-25</v>
      </c>
      <c r="H33" s="60">
        <v>-25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5</v>
      </c>
      <c r="O33" s="60">
        <v>30</v>
      </c>
      <c r="P33" s="52"/>
      <c r="Q33" s="61">
        <v>0</v>
      </c>
      <c r="R33" s="61">
        <v>0</v>
      </c>
      <c r="S33" s="61">
        <v>-50</v>
      </c>
      <c r="T33" s="61">
        <v>0</v>
      </c>
      <c r="U33" s="61">
        <v>0</v>
      </c>
      <c r="V33" s="58"/>
      <c r="W33" s="62">
        <f t="shared" si="0"/>
        <v>-90</v>
      </c>
      <c r="X33" s="62">
        <f t="shared" si="1"/>
        <v>25</v>
      </c>
      <c r="Y33" s="21">
        <f t="shared" si="2"/>
        <v>5</v>
      </c>
      <c r="Z33" s="19">
        <f t="shared" si="3"/>
        <v>-50</v>
      </c>
    </row>
    <row r="34" spans="1:28" s="35" customFormat="1" x14ac:dyDescent="0.2">
      <c r="A34" s="60">
        <v>1600</v>
      </c>
      <c r="B34" s="60">
        <v>1700</v>
      </c>
      <c r="C34" s="60"/>
      <c r="D34" s="60">
        <v>0</v>
      </c>
      <c r="E34" s="60">
        <v>25</v>
      </c>
      <c r="F34" s="60">
        <v>-25</v>
      </c>
      <c r="G34" s="60">
        <v>-25</v>
      </c>
      <c r="H34" s="60">
        <v>-25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5</v>
      </c>
      <c r="O34" s="60">
        <v>30</v>
      </c>
      <c r="P34" s="52"/>
      <c r="Q34" s="61">
        <v>0</v>
      </c>
      <c r="R34" s="61">
        <v>0</v>
      </c>
      <c r="S34" s="61">
        <v>-50</v>
      </c>
      <c r="T34" s="61">
        <v>0</v>
      </c>
      <c r="U34" s="61">
        <v>0</v>
      </c>
      <c r="V34" s="58"/>
      <c r="W34" s="62">
        <f t="shared" si="0"/>
        <v>-90</v>
      </c>
      <c r="X34" s="62">
        <f t="shared" si="1"/>
        <v>25</v>
      </c>
      <c r="Y34" s="21">
        <f t="shared" si="2"/>
        <v>5</v>
      </c>
      <c r="Z34" s="19">
        <f t="shared" si="3"/>
        <v>-50</v>
      </c>
    </row>
    <row r="35" spans="1:28" s="35" customFormat="1" x14ac:dyDescent="0.2">
      <c r="A35" s="60">
        <v>1700</v>
      </c>
      <c r="B35" s="60">
        <v>1800</v>
      </c>
      <c r="C35" s="60"/>
      <c r="D35" s="60">
        <v>0</v>
      </c>
      <c r="E35" s="60">
        <v>25</v>
      </c>
      <c r="F35" s="60">
        <v>-25</v>
      </c>
      <c r="G35" s="60">
        <v>-25</v>
      </c>
      <c r="H35" s="60">
        <v>-25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5</v>
      </c>
      <c r="O35" s="60">
        <v>30</v>
      </c>
      <c r="P35" s="52"/>
      <c r="Q35" s="61">
        <v>0</v>
      </c>
      <c r="R35" s="61">
        <v>0</v>
      </c>
      <c r="S35" s="61">
        <v>-50</v>
      </c>
      <c r="T35" s="61">
        <v>0</v>
      </c>
      <c r="U35" s="61">
        <v>0</v>
      </c>
      <c r="V35" s="58"/>
      <c r="W35" s="62">
        <f t="shared" si="0"/>
        <v>-90</v>
      </c>
      <c r="X35" s="62">
        <f t="shared" si="1"/>
        <v>25</v>
      </c>
      <c r="Y35" s="21">
        <f t="shared" si="2"/>
        <v>5</v>
      </c>
      <c r="Z35" s="19">
        <f t="shared" si="3"/>
        <v>-50</v>
      </c>
    </row>
    <row r="36" spans="1:28" s="35" customFormat="1" x14ac:dyDescent="0.2">
      <c r="A36" s="60">
        <v>1800</v>
      </c>
      <c r="B36" s="60">
        <v>1900</v>
      </c>
      <c r="C36" s="60"/>
      <c r="D36" s="60">
        <v>0</v>
      </c>
      <c r="E36" s="60">
        <v>25</v>
      </c>
      <c r="F36" s="60">
        <v>-25</v>
      </c>
      <c r="G36" s="60">
        <v>-25</v>
      </c>
      <c r="H36" s="60">
        <v>-25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5</v>
      </c>
      <c r="O36" s="60">
        <v>30</v>
      </c>
      <c r="P36" s="52"/>
      <c r="Q36" s="61">
        <v>0</v>
      </c>
      <c r="R36" s="61">
        <v>0</v>
      </c>
      <c r="S36" s="61">
        <v>-50</v>
      </c>
      <c r="T36" s="61">
        <v>0</v>
      </c>
      <c r="U36" s="61">
        <v>0</v>
      </c>
      <c r="V36" s="58"/>
      <c r="W36" s="62">
        <f t="shared" si="0"/>
        <v>-90</v>
      </c>
      <c r="X36" s="62">
        <f t="shared" si="1"/>
        <v>25</v>
      </c>
      <c r="Y36" s="21">
        <f t="shared" si="2"/>
        <v>5</v>
      </c>
      <c r="Z36" s="19">
        <f t="shared" si="3"/>
        <v>-50</v>
      </c>
    </row>
    <row r="37" spans="1:28" s="35" customFormat="1" x14ac:dyDescent="0.2">
      <c r="A37" s="60">
        <v>1900</v>
      </c>
      <c r="B37" s="60">
        <v>2000</v>
      </c>
      <c r="C37" s="60"/>
      <c r="D37" s="60">
        <v>0</v>
      </c>
      <c r="E37" s="60">
        <v>25</v>
      </c>
      <c r="F37" s="60">
        <v>-25</v>
      </c>
      <c r="G37" s="60">
        <v>-25</v>
      </c>
      <c r="H37" s="60">
        <v>-25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5</v>
      </c>
      <c r="O37" s="60">
        <v>30</v>
      </c>
      <c r="P37" s="52"/>
      <c r="Q37" s="61">
        <v>0</v>
      </c>
      <c r="R37" s="61">
        <v>0</v>
      </c>
      <c r="S37" s="61">
        <v>-50</v>
      </c>
      <c r="T37" s="61">
        <v>0</v>
      </c>
      <c r="U37" s="61">
        <v>0</v>
      </c>
      <c r="V37" s="58"/>
      <c r="W37" s="62">
        <f t="shared" si="0"/>
        <v>-90</v>
      </c>
      <c r="X37" s="62">
        <f t="shared" si="1"/>
        <v>25</v>
      </c>
      <c r="Y37" s="21">
        <f t="shared" si="2"/>
        <v>5</v>
      </c>
      <c r="Z37" s="19">
        <f t="shared" si="3"/>
        <v>-50</v>
      </c>
    </row>
    <row r="38" spans="1:28" s="35" customFormat="1" ht="12" customHeight="1" x14ac:dyDescent="0.2">
      <c r="A38" s="60">
        <v>2000</v>
      </c>
      <c r="B38" s="60">
        <v>2100</v>
      </c>
      <c r="C38" s="60"/>
      <c r="D38" s="60">
        <v>0</v>
      </c>
      <c r="E38" s="60">
        <v>25</v>
      </c>
      <c r="F38" s="60">
        <v>-25</v>
      </c>
      <c r="G38" s="60">
        <v>-25</v>
      </c>
      <c r="H38" s="60">
        <v>-25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5</v>
      </c>
      <c r="O38" s="60">
        <v>30</v>
      </c>
      <c r="P38" s="52"/>
      <c r="Q38" s="61">
        <v>0</v>
      </c>
      <c r="R38" s="61">
        <v>0</v>
      </c>
      <c r="S38" s="61">
        <v>-50</v>
      </c>
      <c r="T38" s="61">
        <v>0</v>
      </c>
      <c r="U38" s="61">
        <v>0</v>
      </c>
      <c r="V38" s="58"/>
      <c r="W38" s="62">
        <f t="shared" si="0"/>
        <v>-90</v>
      </c>
      <c r="X38" s="62">
        <f t="shared" si="1"/>
        <v>25</v>
      </c>
      <c r="Y38" s="21">
        <f t="shared" si="2"/>
        <v>5</v>
      </c>
      <c r="Z38" s="19">
        <f t="shared" si="3"/>
        <v>-50</v>
      </c>
    </row>
    <row r="39" spans="1:28" s="35" customFormat="1" x14ac:dyDescent="0.2">
      <c r="A39" s="60">
        <v>2100</v>
      </c>
      <c r="B39" s="60">
        <v>2200</v>
      </c>
      <c r="C39" s="60"/>
      <c r="D39" s="60">
        <v>0</v>
      </c>
      <c r="E39" s="60">
        <v>25</v>
      </c>
      <c r="F39" s="60">
        <v>-25</v>
      </c>
      <c r="G39" s="60">
        <v>-25</v>
      </c>
      <c r="H39" s="60">
        <v>-25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5</v>
      </c>
      <c r="O39" s="60">
        <v>30</v>
      </c>
      <c r="P39" s="52"/>
      <c r="Q39" s="61">
        <v>0</v>
      </c>
      <c r="R39" s="61">
        <v>0</v>
      </c>
      <c r="S39" s="61">
        <v>-50</v>
      </c>
      <c r="T39" s="61">
        <v>0</v>
      </c>
      <c r="U39" s="61">
        <v>0</v>
      </c>
      <c r="V39" s="58"/>
      <c r="W39" s="62">
        <f t="shared" si="0"/>
        <v>-90</v>
      </c>
      <c r="X39" s="62">
        <f t="shared" si="1"/>
        <v>25</v>
      </c>
      <c r="Y39" s="21">
        <f t="shared" si="2"/>
        <v>5</v>
      </c>
      <c r="Z39" s="19">
        <f t="shared" si="3"/>
        <v>-50</v>
      </c>
    </row>
    <row r="40" spans="1:28" s="35" customFormat="1" x14ac:dyDescent="0.2">
      <c r="A40" s="60">
        <v>2200</v>
      </c>
      <c r="B40" s="60">
        <v>2300</v>
      </c>
      <c r="C40" s="60"/>
      <c r="D40" s="60">
        <v>0</v>
      </c>
      <c r="E40" s="60">
        <v>25</v>
      </c>
      <c r="F40" s="60">
        <v>-25</v>
      </c>
      <c r="G40" s="60">
        <v>-25</v>
      </c>
      <c r="H40" s="60">
        <v>-25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5</v>
      </c>
      <c r="O40" s="60">
        <v>30</v>
      </c>
      <c r="P40" s="52"/>
      <c r="Q40" s="61">
        <v>0</v>
      </c>
      <c r="R40" s="61">
        <v>0</v>
      </c>
      <c r="S40" s="61">
        <v>-50</v>
      </c>
      <c r="T40" s="61">
        <v>0</v>
      </c>
      <c r="U40" s="61">
        <v>0</v>
      </c>
      <c r="V40" s="58"/>
      <c r="W40" s="62">
        <f t="shared" si="0"/>
        <v>-90</v>
      </c>
      <c r="X40" s="62">
        <f t="shared" si="1"/>
        <v>25</v>
      </c>
      <c r="Y40" s="21">
        <f t="shared" si="2"/>
        <v>5</v>
      </c>
      <c r="Z40" s="19">
        <f t="shared" si="3"/>
        <v>-50</v>
      </c>
    </row>
    <row r="41" spans="1:28" s="35" customFormat="1" x14ac:dyDescent="0.2">
      <c r="A41" s="60">
        <v>2300</v>
      </c>
      <c r="B41" s="60">
        <v>2400</v>
      </c>
      <c r="C41" s="60"/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25</v>
      </c>
      <c r="M41" s="60">
        <v>0</v>
      </c>
      <c r="N41" s="60">
        <v>0</v>
      </c>
      <c r="O41" s="60">
        <v>0</v>
      </c>
      <c r="P41" s="52"/>
      <c r="Q41" s="61">
        <v>-30</v>
      </c>
      <c r="R41" s="61">
        <v>-50</v>
      </c>
      <c r="S41" s="61">
        <v>0</v>
      </c>
      <c r="T41" s="61">
        <v>0</v>
      </c>
      <c r="U41" s="61">
        <v>0</v>
      </c>
      <c r="V41" s="58"/>
      <c r="W41" s="62">
        <f t="shared" si="0"/>
        <v>-55</v>
      </c>
      <c r="X41" s="62">
        <f t="shared" si="1"/>
        <v>0</v>
      </c>
      <c r="Y41" s="21">
        <f t="shared" si="2"/>
        <v>25</v>
      </c>
      <c r="Z41" s="19">
        <f t="shared" si="3"/>
        <v>-80</v>
      </c>
    </row>
    <row r="42" spans="1:28" ht="13.5" thickBot="1" x14ac:dyDescent="0.25">
      <c r="A42" s="64">
        <v>2400</v>
      </c>
      <c r="B42" s="64" t="s">
        <v>24</v>
      </c>
      <c r="C42" s="64"/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25</v>
      </c>
      <c r="M42" s="60">
        <v>0</v>
      </c>
      <c r="N42" s="60">
        <v>0</v>
      </c>
      <c r="O42" s="60">
        <v>0</v>
      </c>
      <c r="P42" s="52"/>
      <c r="Q42" s="65">
        <v>-30</v>
      </c>
      <c r="R42" s="65">
        <v>-50</v>
      </c>
      <c r="S42" s="65">
        <v>0</v>
      </c>
      <c r="T42" s="65">
        <v>0</v>
      </c>
      <c r="U42" s="65">
        <v>0</v>
      </c>
      <c r="V42" s="58"/>
      <c r="W42" s="66">
        <f t="shared" si="0"/>
        <v>-55</v>
      </c>
      <c r="X42" s="66">
        <f t="shared" si="1"/>
        <v>0</v>
      </c>
      <c r="Y42" s="67">
        <f t="shared" si="2"/>
        <v>25</v>
      </c>
      <c r="Z42" s="68">
        <f t="shared" si="3"/>
        <v>-80</v>
      </c>
    </row>
    <row r="43" spans="1:28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11"/>
      <c r="X43" s="11"/>
      <c r="Y43" s="11"/>
      <c r="Z43" s="11"/>
    </row>
    <row r="44" spans="1:28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</row>
    <row r="45" spans="1:28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0</v>
      </c>
      <c r="E45" s="53">
        <f t="shared" si="4"/>
        <v>400</v>
      </c>
      <c r="F45" s="53">
        <f t="shared" si="4"/>
        <v>-400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21"/>
      <c r="K45" s="53">
        <f>SUM(K18:K41)</f>
        <v>25</v>
      </c>
      <c r="L45" s="53">
        <f>SUM(L18:L41)</f>
        <v>175</v>
      </c>
      <c r="M45" s="53">
        <f>SUM(M18:M41)</f>
        <v>0</v>
      </c>
      <c r="N45" s="53">
        <f>SUM(N18:N41)</f>
        <v>80</v>
      </c>
      <c r="O45" s="53">
        <f>SUM(O18:O41)</f>
        <v>480</v>
      </c>
      <c r="P45" s="19"/>
      <c r="Q45" s="53">
        <f>SUM(Q18:Q41)</f>
        <v>-260</v>
      </c>
      <c r="R45" s="53">
        <f>SUM(R18:R41)</f>
        <v>-350</v>
      </c>
      <c r="S45" s="53">
        <f>SUM(S18:S41)</f>
        <v>-800</v>
      </c>
      <c r="T45" s="53">
        <f>SUM(T18:T41)</f>
        <v>0</v>
      </c>
      <c r="U45" s="53">
        <f>SUM(U18:U41)</f>
        <v>0</v>
      </c>
      <c r="V45" s="21"/>
      <c r="W45" s="53">
        <f>SUM(W18:W41)</f>
        <v>-1825</v>
      </c>
      <c r="X45" s="53">
        <f>SUM(X18:X41)</f>
        <v>425</v>
      </c>
      <c r="Y45" s="53">
        <f>SUM(Y18:Y41)</f>
        <v>280</v>
      </c>
      <c r="Z45" s="53">
        <f>SUM(Z18:Z41)</f>
        <v>-1410</v>
      </c>
      <c r="AA45" s="72" t="s">
        <v>35</v>
      </c>
      <c r="AB45" s="73"/>
    </row>
    <row r="46" spans="1:28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76" t="s">
        <v>37</v>
      </c>
      <c r="W46" s="21"/>
      <c r="X46" s="21"/>
      <c r="Y46" s="21"/>
      <c r="Z46" s="21"/>
      <c r="AA46" s="77"/>
    </row>
    <row r="47" spans="1:28" ht="30.75" customHeight="1" thickBot="1" x14ac:dyDescent="0.25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400</v>
      </c>
      <c r="F47" s="53">
        <f t="shared" si="5"/>
        <v>-400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21"/>
      <c r="K47" s="53">
        <f>SUM(K19:K42)</f>
        <v>0</v>
      </c>
      <c r="L47" s="53">
        <f>SUM(L19:L42)</f>
        <v>200</v>
      </c>
      <c r="M47" s="53">
        <f>SUM(M19:M42)</f>
        <v>0</v>
      </c>
      <c r="N47" s="53">
        <f>SUM(N19:N42)</f>
        <v>80</v>
      </c>
      <c r="O47" s="53">
        <f>SUM(O19:O42)</f>
        <v>480</v>
      </c>
      <c r="P47" s="79">
        <f>SUM(C47:E47,K47:M47)</f>
        <v>600</v>
      </c>
      <c r="Q47" s="53">
        <f>SUM(Q19:Q42)</f>
        <v>-240</v>
      </c>
      <c r="R47" s="53">
        <f>SUM(R19:R42)</f>
        <v>-400</v>
      </c>
      <c r="S47" s="53">
        <f>SUM(S19:S42)</f>
        <v>-800</v>
      </c>
      <c r="T47" s="53">
        <f>SUM(T19:T42)</f>
        <v>0</v>
      </c>
      <c r="U47" s="53">
        <f>SUM(U19:U42)</f>
        <v>0</v>
      </c>
      <c r="V47" s="80">
        <f>SUM(Q47:U47,)</f>
        <v>-1440</v>
      </c>
      <c r="W47" s="53">
        <f>SUM(W19:W44)</f>
        <v>-1880</v>
      </c>
      <c r="X47" s="53">
        <f>SUM(X19:X44)</f>
        <v>400</v>
      </c>
      <c r="Y47" s="53">
        <f>SUM(Y19:Y44)</f>
        <v>280</v>
      </c>
      <c r="Z47" s="53">
        <f>SUM(Z19:Z44)</f>
        <v>-1440</v>
      </c>
      <c r="AA47" s="77">
        <f>ABS(V47)+ABS(P47)</f>
        <v>2040</v>
      </c>
    </row>
    <row r="48" spans="1:28" ht="13.5" thickBot="1" x14ac:dyDescent="0.25">
      <c r="A48" s="74"/>
      <c r="B48" s="74"/>
      <c r="C48" s="55"/>
      <c r="D48" s="55"/>
      <c r="E48" s="15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W48" s="81"/>
      <c r="X48" s="81"/>
      <c r="Y48" s="81"/>
      <c r="Z48" s="81"/>
    </row>
    <row r="49" spans="1:44" x14ac:dyDescent="0.2">
      <c r="A49" s="2"/>
      <c r="B49" s="2"/>
      <c r="C49" s="82"/>
      <c r="D49" s="50"/>
      <c r="E49" s="50"/>
      <c r="F49" s="100"/>
      <c r="G49" s="100"/>
      <c r="H49" s="51"/>
      <c r="I49" s="103" t="s">
        <v>66</v>
      </c>
      <c r="J49" s="52"/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51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13" customFormat="1" ht="16.5" customHeight="1" x14ac:dyDescent="0.2">
      <c r="A50" s="74"/>
      <c r="B50" s="74"/>
      <c r="C50" s="84" t="s">
        <v>39</v>
      </c>
      <c r="D50" s="54" t="s">
        <v>39</v>
      </c>
      <c r="E50" s="54" t="s">
        <v>39</v>
      </c>
      <c r="F50" s="52" t="s">
        <v>66</v>
      </c>
      <c r="G50" s="52" t="s">
        <v>83</v>
      </c>
      <c r="H50" s="51"/>
      <c r="I50" s="103" t="s">
        <v>67</v>
      </c>
      <c r="J50" s="52"/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85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s="13" customFormat="1" ht="16.5" customHeight="1" x14ac:dyDescent="0.2">
      <c r="A51" s="74"/>
      <c r="B51" s="74"/>
      <c r="C51" s="84" t="s">
        <v>12</v>
      </c>
      <c r="D51" s="54" t="s">
        <v>12</v>
      </c>
      <c r="E51" s="86" t="s">
        <v>12</v>
      </c>
      <c r="F51" s="97" t="s">
        <v>81</v>
      </c>
      <c r="G51" s="52" t="s">
        <v>60</v>
      </c>
      <c r="H51" s="51"/>
      <c r="I51" s="103" t="s">
        <v>68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85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s="13" customFormat="1" ht="18.75" customHeight="1" x14ac:dyDescent="0.2">
      <c r="A52" s="74"/>
      <c r="B52" s="74"/>
      <c r="C52" s="87" t="s">
        <v>43</v>
      </c>
      <c r="D52" s="86" t="s">
        <v>43</v>
      </c>
      <c r="E52" s="54" t="s">
        <v>11</v>
      </c>
      <c r="F52" s="97" t="s">
        <v>82</v>
      </c>
      <c r="G52" s="97" t="s">
        <v>12</v>
      </c>
      <c r="H52" s="81"/>
      <c r="I52" s="103" t="s">
        <v>59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85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</row>
    <row r="53" spans="1:44" s="13" customFormat="1" ht="19.5" customHeight="1" x14ac:dyDescent="0.2">
      <c r="A53" s="74"/>
      <c r="B53" s="74"/>
      <c r="C53" s="87" t="s">
        <v>100</v>
      </c>
      <c r="D53" s="86" t="s">
        <v>11</v>
      </c>
      <c r="E53" s="86" t="s">
        <v>46</v>
      </c>
      <c r="F53" s="52" t="s">
        <v>60</v>
      </c>
      <c r="G53" s="86" t="s">
        <v>43</v>
      </c>
      <c r="H53" s="87"/>
      <c r="I53" s="103" t="s">
        <v>43</v>
      </c>
      <c r="J53" s="52"/>
      <c r="K53" s="54" t="s">
        <v>47</v>
      </c>
      <c r="L53" s="54" t="s">
        <v>47</v>
      </c>
      <c r="M53" s="54" t="s">
        <v>48</v>
      </c>
      <c r="N53" s="84" t="s">
        <v>42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8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4" s="13" customFormat="1" ht="21" customHeight="1" thickBot="1" x14ac:dyDescent="0.25">
      <c r="A54" s="74"/>
      <c r="B54" s="74"/>
      <c r="C54" s="87" t="s">
        <v>101</v>
      </c>
      <c r="D54" s="86" t="s">
        <v>42</v>
      </c>
      <c r="E54" s="54" t="s">
        <v>91</v>
      </c>
      <c r="F54" s="97" t="s">
        <v>12</v>
      </c>
      <c r="G54" s="54" t="s">
        <v>62</v>
      </c>
      <c r="H54" s="84"/>
      <c r="I54" s="103" t="s">
        <v>12</v>
      </c>
      <c r="J54" s="52"/>
      <c r="K54" s="89" t="s">
        <v>50</v>
      </c>
      <c r="L54" s="89" t="s">
        <v>50</v>
      </c>
      <c r="M54" s="89" t="s">
        <v>51</v>
      </c>
      <c r="N54" s="102" t="s">
        <v>51</v>
      </c>
      <c r="O54" s="106" t="s">
        <v>74</v>
      </c>
      <c r="P54" s="85"/>
      <c r="Q54" s="67"/>
      <c r="R54" s="67"/>
      <c r="S54" s="67"/>
      <c r="T54" s="67"/>
      <c r="U54" s="67"/>
      <c r="V54" s="85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4" s="13" customFormat="1" ht="24" customHeight="1" x14ac:dyDescent="0.2">
      <c r="A55" s="74"/>
      <c r="B55" s="74"/>
      <c r="C55" s="84" t="s">
        <v>102</v>
      </c>
      <c r="D55" s="84" t="s">
        <v>52</v>
      </c>
      <c r="E55" s="106" t="s">
        <v>42</v>
      </c>
      <c r="F55" s="97" t="s">
        <v>43</v>
      </c>
      <c r="G55" s="54" t="s">
        <v>63</v>
      </c>
      <c r="H55" s="84"/>
      <c r="I55" s="103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4" s="13" customFormat="1" ht="28.5" customHeight="1" thickBot="1" x14ac:dyDescent="0.25">
      <c r="A56" s="74"/>
      <c r="B56" s="74"/>
      <c r="C56" s="84" t="s">
        <v>103</v>
      </c>
      <c r="D56" s="84" t="s">
        <v>53</v>
      </c>
      <c r="E56" s="110" t="s">
        <v>92</v>
      </c>
      <c r="F56" s="52" t="s">
        <v>62</v>
      </c>
      <c r="G56" s="54" t="s">
        <v>64</v>
      </c>
      <c r="H56" s="84"/>
      <c r="I56" s="103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85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4" s="13" customFormat="1" ht="25.5" customHeight="1" thickBot="1" x14ac:dyDescent="0.25">
      <c r="A57" s="74"/>
      <c r="B57" s="74"/>
      <c r="C57" s="90" t="s">
        <v>104</v>
      </c>
      <c r="D57" s="90" t="s">
        <v>54</v>
      </c>
      <c r="E57" s="106" t="s">
        <v>93</v>
      </c>
      <c r="F57" s="52" t="s">
        <v>63</v>
      </c>
      <c r="G57" s="54" t="s">
        <v>12</v>
      </c>
      <c r="H57" s="84"/>
      <c r="I57" s="103" t="s">
        <v>61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91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4" s="13" customFormat="1" ht="27" customHeight="1" thickBot="1" x14ac:dyDescent="0.25">
      <c r="C58" s="51"/>
      <c r="D58" s="51"/>
      <c r="E58" s="106" t="s">
        <v>94</v>
      </c>
      <c r="F58" s="52" t="s">
        <v>64</v>
      </c>
      <c r="G58" s="89" t="s">
        <v>65</v>
      </c>
      <c r="H58" s="84"/>
      <c r="I58" s="103" t="s">
        <v>69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91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ht="20.25" customHeight="1" x14ac:dyDescent="0.2">
      <c r="B59" s="37"/>
      <c r="C59" s="51"/>
      <c r="D59" s="51"/>
      <c r="E59" s="106" t="s">
        <v>95</v>
      </c>
      <c r="F59" s="52" t="s">
        <v>12</v>
      </c>
      <c r="G59" s="51"/>
      <c r="H59" s="51"/>
      <c r="I59" s="103" t="s">
        <v>70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92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 ht="24" customHeight="1" thickBot="1" x14ac:dyDescent="0.25">
      <c r="B60" s="35"/>
      <c r="D60" s="51"/>
      <c r="E60" s="106" t="s">
        <v>96</v>
      </c>
      <c r="F60" s="101" t="s">
        <v>65</v>
      </c>
      <c r="I60" s="103" t="s">
        <v>71</v>
      </c>
      <c r="K60" s="51"/>
      <c r="L60" s="51"/>
      <c r="M60" s="51"/>
      <c r="N60" s="51"/>
      <c r="O60" s="51"/>
      <c r="P60" s="91"/>
      <c r="Q60" s="37"/>
      <c r="R60" s="37"/>
      <c r="S60" s="37"/>
      <c r="T60" s="37"/>
      <c r="U60" s="37"/>
      <c r="W60" s="93"/>
      <c r="X60" s="93"/>
      <c r="Y60" s="93"/>
      <c r="Z60" s="93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 ht="15.75" thickBot="1" x14ac:dyDescent="0.25">
      <c r="D61" s="51"/>
      <c r="E61" s="107" t="s">
        <v>95</v>
      </c>
      <c r="F61" s="51"/>
      <c r="I61" s="104" t="s">
        <v>72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W61" s="92"/>
      <c r="X61" s="92"/>
      <c r="Y61" s="92"/>
      <c r="Z61" s="92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 ht="15" x14ac:dyDescent="0.2">
      <c r="D62" s="51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 ht="15" x14ac:dyDescent="0.2">
      <c r="D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 ht="15" x14ac:dyDescent="0.2">
      <c r="D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9:44" x14ac:dyDescent="0.2"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9:44" x14ac:dyDescent="0.2"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9:44" x14ac:dyDescent="0.2">
      <c r="I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9:44" x14ac:dyDescent="0.2">
      <c r="I68" s="51"/>
      <c r="K68" s="37"/>
      <c r="L68" s="37"/>
      <c r="M68" s="37"/>
      <c r="N68" s="37"/>
      <c r="O68" s="37"/>
      <c r="Q68" s="35"/>
      <c r="R68" s="35"/>
      <c r="S68" s="35"/>
      <c r="T68" s="35"/>
      <c r="U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9:44" x14ac:dyDescent="0.2">
      <c r="I69" s="51"/>
      <c r="Q69" s="35"/>
      <c r="R69" s="35"/>
      <c r="S69" s="35"/>
      <c r="T69" s="35"/>
      <c r="U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spans="9:44" x14ac:dyDescent="0.2">
      <c r="I70" s="51"/>
      <c r="Q70" s="35"/>
      <c r="R70" s="35"/>
      <c r="S70" s="35"/>
      <c r="T70" s="35"/>
      <c r="U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spans="9:44" x14ac:dyDescent="0.2">
      <c r="I71" s="51"/>
      <c r="Q71" s="35"/>
      <c r="R71" s="35"/>
      <c r="S71" s="35"/>
      <c r="T71" s="35"/>
      <c r="U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spans="9:44" x14ac:dyDescent="0.2">
      <c r="I72" s="51"/>
      <c r="Q72" s="35"/>
      <c r="R72" s="35"/>
      <c r="S72" s="35"/>
      <c r="T72" s="35"/>
      <c r="U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spans="9:44" x14ac:dyDescent="0.2">
      <c r="Q73" s="35"/>
      <c r="R73" s="35"/>
      <c r="S73" s="35"/>
      <c r="T73" s="35"/>
      <c r="U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spans="9:44" x14ac:dyDescent="0.2">
      <c r="Q74" s="35"/>
      <c r="R74" s="35"/>
      <c r="S74" s="35"/>
      <c r="T74" s="35"/>
      <c r="U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spans="9:44" x14ac:dyDescent="0.2">
      <c r="Q75" s="35"/>
      <c r="R75" s="35"/>
      <c r="S75" s="35"/>
      <c r="T75" s="35"/>
      <c r="U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9:44" x14ac:dyDescent="0.2">
      <c r="Q76" s="35"/>
      <c r="R76" s="35"/>
      <c r="S76" s="35"/>
      <c r="T76" s="35"/>
      <c r="U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spans="9:44" x14ac:dyDescent="0.2">
      <c r="Q77" s="35"/>
      <c r="R77" s="35"/>
      <c r="S77" s="35"/>
      <c r="T77" s="35"/>
      <c r="U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spans="9:44" x14ac:dyDescent="0.2">
      <c r="Q78" s="35"/>
      <c r="R78" s="35"/>
      <c r="S78" s="35"/>
      <c r="T78" s="35"/>
      <c r="U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spans="9:44" x14ac:dyDescent="0.2">
      <c r="Q79" s="35"/>
      <c r="R79" s="35"/>
      <c r="S79" s="35"/>
      <c r="T79" s="35"/>
      <c r="U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spans="9:44" x14ac:dyDescent="0.2">
      <c r="Q80" s="35"/>
      <c r="R80" s="35"/>
      <c r="S80" s="35"/>
      <c r="T80" s="35"/>
      <c r="U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spans="17:44" x14ac:dyDescent="0.2">
      <c r="Q81" s="35"/>
      <c r="R81" s="35"/>
      <c r="S81" s="35"/>
      <c r="T81" s="35"/>
      <c r="U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spans="17:44" x14ac:dyDescent="0.2">
      <c r="Q82" s="35"/>
      <c r="R82" s="35"/>
      <c r="S82" s="35"/>
      <c r="T82" s="35"/>
      <c r="U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spans="17:44" x14ac:dyDescent="0.2">
      <c r="Q83" s="35"/>
      <c r="R83" s="35"/>
      <c r="S83" s="35"/>
      <c r="T83" s="35"/>
      <c r="U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17:44" x14ac:dyDescent="0.2">
      <c r="Q84" s="35"/>
      <c r="R84" s="35"/>
      <c r="S84" s="35"/>
      <c r="T84" s="35"/>
      <c r="U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spans="17:44" x14ac:dyDescent="0.2">
      <c r="Q85" s="35"/>
      <c r="R85" s="35"/>
      <c r="S85" s="35"/>
      <c r="T85" s="35"/>
      <c r="U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spans="17:44" x14ac:dyDescent="0.2">
      <c r="Q86" s="35"/>
      <c r="R86" s="35"/>
      <c r="S86" s="35"/>
      <c r="T86" s="35"/>
      <c r="U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spans="17:44" x14ac:dyDescent="0.2">
      <c r="Q87" s="35"/>
      <c r="R87" s="35"/>
      <c r="S87" s="35"/>
      <c r="T87" s="35"/>
      <c r="U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spans="17:44" x14ac:dyDescent="0.2">
      <c r="Q88" s="35"/>
      <c r="R88" s="35"/>
      <c r="S88" s="35"/>
      <c r="T88" s="35"/>
      <c r="U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spans="17:44" x14ac:dyDescent="0.2">
      <c r="Q89" s="35"/>
      <c r="R89" s="35"/>
      <c r="S89" s="35"/>
      <c r="T89" s="35"/>
      <c r="U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spans="17:44" x14ac:dyDescent="0.2">
      <c r="Q90" s="35"/>
      <c r="R90" s="35"/>
      <c r="S90" s="35"/>
      <c r="T90" s="35"/>
      <c r="U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spans="17:44" x14ac:dyDescent="0.2">
      <c r="Q91" s="35"/>
      <c r="R91" s="35"/>
      <c r="S91" s="35"/>
      <c r="T91" s="35"/>
      <c r="U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spans="17:44" x14ac:dyDescent="0.2">
      <c r="Q92" s="35"/>
      <c r="R92" s="35"/>
      <c r="S92" s="35"/>
      <c r="T92" s="35"/>
      <c r="U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spans="17:44" x14ac:dyDescent="0.2">
      <c r="Q93" s="35"/>
      <c r="R93" s="35"/>
      <c r="S93" s="35"/>
      <c r="T93" s="35"/>
      <c r="U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17:44" x14ac:dyDescent="0.2">
      <c r="Q94" s="35"/>
      <c r="R94" s="35"/>
      <c r="S94" s="35"/>
      <c r="T94" s="35"/>
      <c r="U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spans="17:44" x14ac:dyDescent="0.2">
      <c r="Q95" s="35"/>
      <c r="R95" s="35"/>
      <c r="S95" s="35"/>
      <c r="T95" s="35"/>
      <c r="U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spans="17:44" x14ac:dyDescent="0.2">
      <c r="Q96" s="35"/>
      <c r="R96" s="35"/>
      <c r="S96" s="35"/>
      <c r="T96" s="35"/>
      <c r="U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spans="17:44" x14ac:dyDescent="0.2">
      <c r="Q97" s="35"/>
      <c r="R97" s="35"/>
      <c r="S97" s="35"/>
      <c r="T97" s="35"/>
      <c r="U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spans="17:44" x14ac:dyDescent="0.2">
      <c r="Q98" s="35"/>
      <c r="R98" s="35"/>
      <c r="S98" s="35"/>
      <c r="T98" s="35"/>
      <c r="U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spans="17:44" x14ac:dyDescent="0.2">
      <c r="Q99" s="35"/>
      <c r="R99" s="35"/>
      <c r="S99" s="35"/>
      <c r="T99" s="35"/>
      <c r="U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spans="17:44" x14ac:dyDescent="0.2">
      <c r="Q100" s="35"/>
      <c r="R100" s="35"/>
      <c r="S100" s="35"/>
      <c r="T100" s="35"/>
      <c r="U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spans="17:44" x14ac:dyDescent="0.2">
      <c r="Q101" s="35"/>
      <c r="R101" s="35"/>
      <c r="S101" s="35"/>
      <c r="T101" s="35"/>
      <c r="U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17:44" x14ac:dyDescent="0.2">
      <c r="Q102" s="35"/>
      <c r="R102" s="35"/>
      <c r="S102" s="35"/>
      <c r="T102" s="35"/>
      <c r="U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spans="17:44" x14ac:dyDescent="0.2">
      <c r="Q103" s="35"/>
      <c r="R103" s="35"/>
      <c r="S103" s="35"/>
      <c r="T103" s="35"/>
      <c r="U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17:44" x14ac:dyDescent="0.2">
      <c r="Q104" s="35"/>
      <c r="R104" s="35"/>
      <c r="S104" s="35"/>
      <c r="T104" s="35"/>
      <c r="U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spans="17:44" x14ac:dyDescent="0.2">
      <c r="Q105" s="35"/>
      <c r="R105" s="35"/>
      <c r="S105" s="35"/>
      <c r="T105" s="35"/>
      <c r="U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17:44" x14ac:dyDescent="0.2">
      <c r="Q106" s="35"/>
      <c r="R106" s="35"/>
      <c r="S106" s="35"/>
      <c r="T106" s="35"/>
      <c r="U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  <row r="107" spans="17:44" x14ac:dyDescent="0.2">
      <c r="Q107" s="35"/>
      <c r="R107" s="35"/>
      <c r="S107" s="35"/>
      <c r="T107" s="35"/>
      <c r="U107" s="35"/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7"/>
  <sheetViews>
    <sheetView topLeftCell="B1" zoomScale="60" workbookViewId="0">
      <selection activeCell="E31" sqref="E3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9.5703125" style="35" customWidth="1"/>
    <col min="6" max="15" width="30.5703125" style="35" customWidth="1"/>
    <col min="16" max="16" width="21.42578125" style="35" customWidth="1"/>
    <col min="17" max="21" width="30.28515625" style="5" customWidth="1"/>
    <col min="22" max="22" width="21.42578125" style="35" customWidth="1"/>
    <col min="23" max="23" width="31.42578125" style="5" customWidth="1"/>
    <col min="24" max="25" width="28.85546875" style="5" customWidth="1"/>
    <col min="26" max="26" width="31.42578125" style="5" customWidth="1"/>
    <col min="27" max="27" width="23.140625" style="5" customWidth="1"/>
    <col min="28" max="16384" width="16.7109375" style="5"/>
  </cols>
  <sheetData>
    <row r="1" spans="1:2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3"/>
      <c r="W1" s="4"/>
      <c r="X1" s="4"/>
      <c r="Y1" s="4"/>
      <c r="Z1" s="4"/>
    </row>
    <row r="2" spans="1:2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">
      <c r="B8" s="7" t="s">
        <v>55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/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1"/>
      <c r="W9" s="13"/>
      <c r="X9" s="13"/>
      <c r="Y9" s="13"/>
      <c r="Z9" s="13"/>
    </row>
    <row r="10" spans="1:26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5" t="s">
        <v>58</v>
      </c>
      <c r="H10" s="15"/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1"/>
    </row>
    <row r="11" spans="1:26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19" t="s">
        <v>12</v>
      </c>
      <c r="H11" s="19"/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11"/>
    </row>
    <row r="12" spans="1:26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2">
        <v>121</v>
      </c>
      <c r="H12" s="22"/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5"/>
    </row>
    <row r="13" spans="1:26" ht="43.5" customHeight="1" thickBot="1" x14ac:dyDescent="0.25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78</v>
      </c>
      <c r="H13" s="98"/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15</v>
      </c>
      <c r="R13" s="33" t="s">
        <v>16</v>
      </c>
      <c r="S13" s="34" t="s">
        <v>16</v>
      </c>
      <c r="T13" s="33" t="s">
        <v>16</v>
      </c>
      <c r="U13" s="34" t="s">
        <v>16</v>
      </c>
      <c r="W13" s="36"/>
      <c r="X13" s="36"/>
      <c r="Y13" s="36"/>
      <c r="Z13" s="36"/>
    </row>
    <row r="14" spans="1:26" x14ac:dyDescent="0.2">
      <c r="A14" s="27"/>
      <c r="B14" s="27"/>
      <c r="C14" s="19"/>
      <c r="D14" s="19"/>
      <c r="E14" s="19" t="s">
        <v>97</v>
      </c>
      <c r="F14" s="19"/>
      <c r="G14" s="19"/>
      <c r="H14" s="19"/>
      <c r="I14" s="21"/>
      <c r="J14" s="11"/>
      <c r="K14" s="21"/>
      <c r="L14" s="21"/>
      <c r="M14" s="21"/>
      <c r="N14" s="21" t="s">
        <v>97</v>
      </c>
      <c r="O14" s="21"/>
      <c r="P14" s="37"/>
      <c r="Q14" s="16"/>
      <c r="R14" s="16"/>
      <c r="S14" s="21"/>
      <c r="T14" s="16"/>
      <c r="U14" s="21"/>
      <c r="V14" s="38"/>
      <c r="W14" s="39"/>
      <c r="X14" s="39"/>
      <c r="Y14" s="39"/>
      <c r="Z14" s="39"/>
    </row>
    <row r="15" spans="1:26" ht="21" customHeight="1" thickBot="1" x14ac:dyDescent="0.25">
      <c r="A15" s="27"/>
      <c r="B15" s="27"/>
      <c r="C15" s="40" t="s">
        <v>55</v>
      </c>
      <c r="D15" s="40" t="s">
        <v>55</v>
      </c>
      <c r="E15" s="40" t="s">
        <v>55</v>
      </c>
      <c r="F15" s="40" t="s">
        <v>55</v>
      </c>
      <c r="G15" s="40" t="s">
        <v>55</v>
      </c>
      <c r="H15" s="40"/>
      <c r="I15" s="40" t="s">
        <v>55</v>
      </c>
      <c r="J15" s="40"/>
      <c r="K15" s="40" t="s">
        <v>55</v>
      </c>
      <c r="L15" s="40" t="s">
        <v>55</v>
      </c>
      <c r="M15" s="40" t="s">
        <v>55</v>
      </c>
      <c r="N15" s="40" t="s">
        <v>55</v>
      </c>
      <c r="O15" s="40" t="s">
        <v>55</v>
      </c>
      <c r="P15" s="40"/>
      <c r="Q15" s="40" t="s">
        <v>55</v>
      </c>
      <c r="R15" s="40" t="s">
        <v>55</v>
      </c>
      <c r="S15" s="40" t="s">
        <v>55</v>
      </c>
      <c r="T15" s="40" t="s">
        <v>55</v>
      </c>
      <c r="U15" s="40" t="s">
        <v>55</v>
      </c>
      <c r="V15" s="40"/>
      <c r="W15" s="40"/>
      <c r="X15" s="41"/>
      <c r="Y15" s="41"/>
      <c r="Z15" s="41"/>
    </row>
    <row r="16" spans="1:26" s="35" customFormat="1" ht="26.25" customHeight="1" thickBot="1" x14ac:dyDescent="0.25">
      <c r="A16" s="42"/>
      <c r="B16" s="42"/>
      <c r="C16" s="109"/>
      <c r="D16" s="109" t="s">
        <v>86</v>
      </c>
      <c r="E16" s="109" t="s">
        <v>98</v>
      </c>
      <c r="F16" s="99" t="s">
        <v>79</v>
      </c>
      <c r="G16" s="99" t="s">
        <v>80</v>
      </c>
      <c r="H16" s="99" t="s">
        <v>87</v>
      </c>
      <c r="I16" s="99" t="s">
        <v>84</v>
      </c>
      <c r="J16" s="43"/>
      <c r="K16" s="53" t="s">
        <v>56</v>
      </c>
      <c r="L16" s="108" t="s">
        <v>85</v>
      </c>
      <c r="M16" s="53" t="s">
        <v>57</v>
      </c>
      <c r="N16" s="108" t="s">
        <v>99</v>
      </c>
      <c r="O16" s="108" t="s">
        <v>76</v>
      </c>
      <c r="P16" s="19"/>
      <c r="Q16" s="109" t="s">
        <v>88</v>
      </c>
      <c r="R16" s="109" t="s">
        <v>89</v>
      </c>
      <c r="S16" s="109" t="s">
        <v>90</v>
      </c>
      <c r="T16" s="94" t="s">
        <v>57</v>
      </c>
      <c r="U16" s="94" t="s">
        <v>57</v>
      </c>
      <c r="V16" s="21"/>
      <c r="W16" s="44" t="s">
        <v>17</v>
      </c>
      <c r="X16" s="45" t="s">
        <v>18</v>
      </c>
      <c r="Y16" s="46" t="s">
        <v>19</v>
      </c>
      <c r="Z16" s="47" t="s">
        <v>20</v>
      </c>
    </row>
    <row r="17" spans="1:2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/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4"/>
      <c r="W17" s="55"/>
      <c r="X17" s="16"/>
      <c r="Y17" s="16"/>
      <c r="Z17" s="16"/>
    </row>
    <row r="18" spans="1:26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-50</v>
      </c>
      <c r="R18" s="59">
        <v>0</v>
      </c>
      <c r="S18" s="59">
        <v>0</v>
      </c>
      <c r="T18" s="59">
        <v>0</v>
      </c>
      <c r="U18" s="59">
        <v>0</v>
      </c>
      <c r="V18" s="58"/>
      <c r="W18" s="55">
        <f t="shared" ref="W18:W42" si="0">SUM(C18:U18)</f>
        <v>0</v>
      </c>
      <c r="X18" s="55">
        <f t="shared" ref="X18:X42" si="1">SUM(C18:E18)</f>
        <v>25</v>
      </c>
      <c r="Y18" s="16">
        <f>SUM(K18:N18)</f>
        <v>25</v>
      </c>
      <c r="Z18" s="15">
        <f t="shared" ref="Z18:Z42" si="2">SUM(Q18:U18)</f>
        <v>-50</v>
      </c>
    </row>
    <row r="19" spans="1:26" x14ac:dyDescent="0.2">
      <c r="A19" s="60" t="s">
        <v>24</v>
      </c>
      <c r="B19" s="60" t="s">
        <v>25</v>
      </c>
      <c r="C19" s="60"/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25</v>
      </c>
      <c r="M19" s="60">
        <v>0</v>
      </c>
      <c r="N19" s="60">
        <v>0</v>
      </c>
      <c r="O19" s="60">
        <v>0</v>
      </c>
      <c r="P19" s="52"/>
      <c r="Q19" s="61">
        <v>-30</v>
      </c>
      <c r="R19" s="61">
        <v>-50</v>
      </c>
      <c r="S19" s="61">
        <v>0</v>
      </c>
      <c r="T19" s="61">
        <v>0</v>
      </c>
      <c r="U19" s="61">
        <v>0</v>
      </c>
      <c r="V19" s="58"/>
      <c r="W19" s="62">
        <f t="shared" si="0"/>
        <v>-55</v>
      </c>
      <c r="X19" s="62">
        <f t="shared" si="1"/>
        <v>0</v>
      </c>
      <c r="Y19" s="21">
        <f t="shared" ref="Y19:Y42" si="3">SUM(K19:N19)</f>
        <v>25</v>
      </c>
      <c r="Z19" s="19">
        <f t="shared" si="2"/>
        <v>-80</v>
      </c>
    </row>
    <row r="20" spans="1:26" x14ac:dyDescent="0.2">
      <c r="A20" s="60" t="s">
        <v>25</v>
      </c>
      <c r="B20" s="60" t="s">
        <v>26</v>
      </c>
      <c r="C20" s="60"/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25</v>
      </c>
      <c r="M20" s="60">
        <v>0</v>
      </c>
      <c r="N20" s="60">
        <v>0</v>
      </c>
      <c r="O20" s="60">
        <v>0</v>
      </c>
      <c r="P20" s="52"/>
      <c r="Q20" s="61">
        <v>-30</v>
      </c>
      <c r="R20" s="61">
        <v>-50</v>
      </c>
      <c r="S20" s="61">
        <v>0</v>
      </c>
      <c r="T20" s="61">
        <v>0</v>
      </c>
      <c r="U20" s="61">
        <v>0</v>
      </c>
      <c r="V20" s="58"/>
      <c r="W20" s="62">
        <f t="shared" si="0"/>
        <v>-55</v>
      </c>
      <c r="X20" s="62">
        <f t="shared" si="1"/>
        <v>0</v>
      </c>
      <c r="Y20" s="21">
        <f t="shared" si="3"/>
        <v>25</v>
      </c>
      <c r="Z20" s="19">
        <f t="shared" si="2"/>
        <v>-80</v>
      </c>
    </row>
    <row r="21" spans="1:26" x14ac:dyDescent="0.2">
      <c r="A21" s="60" t="s">
        <v>26</v>
      </c>
      <c r="B21" s="60" t="s">
        <v>27</v>
      </c>
      <c r="C21" s="60"/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25</v>
      </c>
      <c r="M21" s="60">
        <v>0</v>
      </c>
      <c r="N21" s="60">
        <v>0</v>
      </c>
      <c r="O21" s="60">
        <v>0</v>
      </c>
      <c r="P21" s="52"/>
      <c r="Q21" s="61">
        <v>-30</v>
      </c>
      <c r="R21" s="61">
        <v>-50</v>
      </c>
      <c r="S21" s="61">
        <v>0</v>
      </c>
      <c r="T21" s="61">
        <v>0</v>
      </c>
      <c r="U21" s="61">
        <v>0</v>
      </c>
      <c r="V21" s="58"/>
      <c r="W21" s="62">
        <f t="shared" si="0"/>
        <v>-55</v>
      </c>
      <c r="X21" s="62">
        <f t="shared" si="1"/>
        <v>0</v>
      </c>
      <c r="Y21" s="21">
        <f t="shared" si="3"/>
        <v>25</v>
      </c>
      <c r="Z21" s="19">
        <f t="shared" si="2"/>
        <v>-80</v>
      </c>
    </row>
    <row r="22" spans="1:26" x14ac:dyDescent="0.2">
      <c r="A22" s="60" t="s">
        <v>27</v>
      </c>
      <c r="B22" s="60" t="s">
        <v>28</v>
      </c>
      <c r="C22" s="60"/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25</v>
      </c>
      <c r="M22" s="60">
        <v>0</v>
      </c>
      <c r="N22" s="60">
        <v>0</v>
      </c>
      <c r="O22" s="60">
        <v>0</v>
      </c>
      <c r="P22" s="52"/>
      <c r="Q22" s="61">
        <v>-30</v>
      </c>
      <c r="R22" s="61">
        <v>-50</v>
      </c>
      <c r="S22" s="61">
        <v>0</v>
      </c>
      <c r="T22" s="61">
        <v>0</v>
      </c>
      <c r="U22" s="61">
        <v>0</v>
      </c>
      <c r="V22" s="58"/>
      <c r="W22" s="62">
        <f t="shared" si="0"/>
        <v>-55</v>
      </c>
      <c r="X22" s="62">
        <f t="shared" si="1"/>
        <v>0</v>
      </c>
      <c r="Y22" s="21">
        <f t="shared" si="3"/>
        <v>25</v>
      </c>
      <c r="Z22" s="19">
        <f t="shared" si="2"/>
        <v>-80</v>
      </c>
    </row>
    <row r="23" spans="1:26" x14ac:dyDescent="0.2">
      <c r="A23" s="60" t="s">
        <v>28</v>
      </c>
      <c r="B23" s="60" t="s">
        <v>29</v>
      </c>
      <c r="C23" s="60"/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25</v>
      </c>
      <c r="M23" s="60">
        <v>0</v>
      </c>
      <c r="N23" s="60">
        <v>0</v>
      </c>
      <c r="O23" s="60">
        <v>0</v>
      </c>
      <c r="P23" s="52"/>
      <c r="Q23" s="61">
        <v>-30</v>
      </c>
      <c r="R23" s="61">
        <v>-50</v>
      </c>
      <c r="S23" s="61">
        <v>0</v>
      </c>
      <c r="T23" s="61">
        <v>0</v>
      </c>
      <c r="U23" s="61">
        <v>0</v>
      </c>
      <c r="V23" s="58"/>
      <c r="W23" s="62">
        <f t="shared" si="0"/>
        <v>-55</v>
      </c>
      <c r="X23" s="62">
        <f t="shared" si="1"/>
        <v>0</v>
      </c>
      <c r="Y23" s="21">
        <f t="shared" si="3"/>
        <v>25</v>
      </c>
      <c r="Z23" s="19">
        <f t="shared" si="2"/>
        <v>-80</v>
      </c>
    </row>
    <row r="24" spans="1:26" x14ac:dyDescent="0.2">
      <c r="A24" s="60" t="s">
        <v>29</v>
      </c>
      <c r="B24" s="60" t="s">
        <v>30</v>
      </c>
      <c r="C24" s="60"/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25</v>
      </c>
      <c r="M24" s="60">
        <v>0</v>
      </c>
      <c r="N24" s="60">
        <v>0</v>
      </c>
      <c r="O24" s="60">
        <v>0</v>
      </c>
      <c r="P24" s="52"/>
      <c r="Q24" s="61">
        <v>-30</v>
      </c>
      <c r="R24" s="61">
        <v>-50</v>
      </c>
      <c r="S24" s="61">
        <v>0</v>
      </c>
      <c r="T24" s="61">
        <v>0</v>
      </c>
      <c r="U24" s="61">
        <v>0</v>
      </c>
      <c r="V24" s="58"/>
      <c r="W24" s="62">
        <f t="shared" si="0"/>
        <v>-55</v>
      </c>
      <c r="X24" s="62">
        <f t="shared" si="1"/>
        <v>0</v>
      </c>
      <c r="Y24" s="21">
        <f t="shared" si="3"/>
        <v>25</v>
      </c>
      <c r="Z24" s="19">
        <f t="shared" si="2"/>
        <v>-80</v>
      </c>
    </row>
    <row r="25" spans="1:26" s="35" customFormat="1" x14ac:dyDescent="0.2">
      <c r="A25" s="60" t="s">
        <v>30</v>
      </c>
      <c r="B25" s="60" t="s">
        <v>31</v>
      </c>
      <c r="C25" s="60"/>
      <c r="D25" s="60">
        <v>0</v>
      </c>
      <c r="E25" s="60">
        <v>25</v>
      </c>
      <c r="F25" s="60">
        <v>-25</v>
      </c>
      <c r="G25" s="60">
        <v>-25</v>
      </c>
      <c r="H25" s="60">
        <v>-25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5</v>
      </c>
      <c r="O25" s="60">
        <v>30</v>
      </c>
      <c r="P25" s="52"/>
      <c r="Q25" s="61">
        <v>0</v>
      </c>
      <c r="R25" s="61">
        <v>0</v>
      </c>
      <c r="S25" s="61">
        <v>-50</v>
      </c>
      <c r="T25" s="61">
        <v>0</v>
      </c>
      <c r="U25" s="61">
        <v>0</v>
      </c>
      <c r="V25" s="58"/>
      <c r="W25" s="62">
        <f t="shared" si="0"/>
        <v>-90</v>
      </c>
      <c r="X25" s="62">
        <f t="shared" si="1"/>
        <v>25</v>
      </c>
      <c r="Y25" s="21">
        <f t="shared" si="3"/>
        <v>5</v>
      </c>
      <c r="Z25" s="19">
        <f t="shared" si="2"/>
        <v>-50</v>
      </c>
    </row>
    <row r="26" spans="1:26" s="35" customFormat="1" x14ac:dyDescent="0.2">
      <c r="A26" s="60" t="s">
        <v>31</v>
      </c>
      <c r="B26" s="60" t="s">
        <v>32</v>
      </c>
      <c r="C26" s="60"/>
      <c r="D26" s="60">
        <v>0</v>
      </c>
      <c r="E26" s="60">
        <v>25</v>
      </c>
      <c r="F26" s="60">
        <v>-25</v>
      </c>
      <c r="G26" s="60">
        <v>-25</v>
      </c>
      <c r="H26" s="60">
        <v>-25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5</v>
      </c>
      <c r="O26" s="60">
        <v>30</v>
      </c>
      <c r="P26" s="52"/>
      <c r="Q26" s="61">
        <v>0</v>
      </c>
      <c r="R26" s="61">
        <v>0</v>
      </c>
      <c r="S26" s="61">
        <v>-50</v>
      </c>
      <c r="T26" s="61">
        <v>0</v>
      </c>
      <c r="U26" s="61">
        <v>0</v>
      </c>
      <c r="V26" s="58"/>
      <c r="W26" s="62">
        <f t="shared" si="0"/>
        <v>-90</v>
      </c>
      <c r="X26" s="62">
        <f t="shared" si="1"/>
        <v>25</v>
      </c>
      <c r="Y26" s="21">
        <f t="shared" si="3"/>
        <v>5</v>
      </c>
      <c r="Z26" s="19">
        <f t="shared" si="2"/>
        <v>-50</v>
      </c>
    </row>
    <row r="27" spans="1:26" s="35" customFormat="1" x14ac:dyDescent="0.2">
      <c r="A27" s="60" t="s">
        <v>32</v>
      </c>
      <c r="B27" s="60" t="s">
        <v>33</v>
      </c>
      <c r="C27" s="60"/>
      <c r="D27" s="60">
        <v>0</v>
      </c>
      <c r="E27" s="60">
        <v>25</v>
      </c>
      <c r="F27" s="60">
        <v>-25</v>
      </c>
      <c r="G27" s="60">
        <v>-25</v>
      </c>
      <c r="H27" s="60">
        <v>-25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5</v>
      </c>
      <c r="O27" s="60">
        <v>30</v>
      </c>
      <c r="P27" s="52"/>
      <c r="Q27" s="61">
        <v>0</v>
      </c>
      <c r="R27" s="61">
        <v>0</v>
      </c>
      <c r="S27" s="61">
        <v>-50</v>
      </c>
      <c r="T27" s="61">
        <v>0</v>
      </c>
      <c r="U27" s="61">
        <v>0</v>
      </c>
      <c r="V27" s="58"/>
      <c r="W27" s="62">
        <f t="shared" si="0"/>
        <v>-90</v>
      </c>
      <c r="X27" s="62">
        <f t="shared" si="1"/>
        <v>25</v>
      </c>
      <c r="Y27" s="21">
        <f t="shared" si="3"/>
        <v>5</v>
      </c>
      <c r="Z27" s="19">
        <f t="shared" si="2"/>
        <v>-50</v>
      </c>
    </row>
    <row r="28" spans="1:26" s="35" customFormat="1" x14ac:dyDescent="0.2">
      <c r="A28" s="60">
        <v>1000</v>
      </c>
      <c r="B28" s="60">
        <v>1100</v>
      </c>
      <c r="C28" s="60"/>
      <c r="D28" s="60">
        <v>0</v>
      </c>
      <c r="E28" s="60">
        <v>25</v>
      </c>
      <c r="F28" s="60">
        <v>-25</v>
      </c>
      <c r="G28" s="60">
        <v>-25</v>
      </c>
      <c r="H28" s="60">
        <v>-25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5</v>
      </c>
      <c r="O28" s="60">
        <v>30</v>
      </c>
      <c r="P28" s="52"/>
      <c r="Q28" s="61">
        <v>0</v>
      </c>
      <c r="R28" s="61">
        <v>0</v>
      </c>
      <c r="S28" s="61">
        <v>-50</v>
      </c>
      <c r="T28" s="61">
        <v>0</v>
      </c>
      <c r="U28" s="61">
        <v>0</v>
      </c>
      <c r="V28" s="58"/>
      <c r="W28" s="62">
        <f t="shared" si="0"/>
        <v>-90</v>
      </c>
      <c r="X28" s="62">
        <f t="shared" si="1"/>
        <v>25</v>
      </c>
      <c r="Y28" s="21">
        <f t="shared" si="3"/>
        <v>5</v>
      </c>
      <c r="Z28" s="19">
        <f t="shared" si="2"/>
        <v>-50</v>
      </c>
    </row>
    <row r="29" spans="1:26" s="35" customFormat="1" x14ac:dyDescent="0.2">
      <c r="A29" s="60">
        <v>1100</v>
      </c>
      <c r="B29" s="60">
        <v>1200</v>
      </c>
      <c r="C29" s="60"/>
      <c r="D29" s="60">
        <v>0</v>
      </c>
      <c r="E29" s="60">
        <v>25</v>
      </c>
      <c r="F29" s="60">
        <v>-25</v>
      </c>
      <c r="G29" s="60">
        <v>-25</v>
      </c>
      <c r="H29" s="60">
        <v>-25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5</v>
      </c>
      <c r="O29" s="60">
        <v>30</v>
      </c>
      <c r="P29" s="52"/>
      <c r="Q29" s="61">
        <v>0</v>
      </c>
      <c r="R29" s="61">
        <v>0</v>
      </c>
      <c r="S29" s="61">
        <v>-50</v>
      </c>
      <c r="T29" s="61">
        <v>0</v>
      </c>
      <c r="U29" s="61">
        <v>0</v>
      </c>
      <c r="V29" s="58"/>
      <c r="W29" s="62">
        <f t="shared" si="0"/>
        <v>-90</v>
      </c>
      <c r="X29" s="62">
        <f t="shared" si="1"/>
        <v>25</v>
      </c>
      <c r="Y29" s="21">
        <f t="shared" si="3"/>
        <v>5</v>
      </c>
      <c r="Z29" s="19">
        <f t="shared" si="2"/>
        <v>-50</v>
      </c>
    </row>
    <row r="30" spans="1:26" s="35" customFormat="1" x14ac:dyDescent="0.2">
      <c r="A30" s="60">
        <v>1200</v>
      </c>
      <c r="B30" s="60">
        <v>1300</v>
      </c>
      <c r="C30" s="60"/>
      <c r="D30" s="60">
        <v>0</v>
      </c>
      <c r="E30" s="60">
        <v>25</v>
      </c>
      <c r="F30" s="60">
        <v>-25</v>
      </c>
      <c r="G30" s="60">
        <v>-25</v>
      </c>
      <c r="H30" s="60">
        <v>-25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5</v>
      </c>
      <c r="O30" s="60">
        <v>30</v>
      </c>
      <c r="P30" s="52"/>
      <c r="Q30" s="61">
        <v>0</v>
      </c>
      <c r="R30" s="61">
        <v>0</v>
      </c>
      <c r="S30" s="61">
        <v>-50</v>
      </c>
      <c r="T30" s="61">
        <v>0</v>
      </c>
      <c r="U30" s="61">
        <v>0</v>
      </c>
      <c r="V30" s="58"/>
      <c r="W30" s="62">
        <f t="shared" si="0"/>
        <v>-90</v>
      </c>
      <c r="X30" s="62">
        <f t="shared" si="1"/>
        <v>25</v>
      </c>
      <c r="Y30" s="21">
        <f t="shared" si="3"/>
        <v>5</v>
      </c>
      <c r="Z30" s="19">
        <f t="shared" si="2"/>
        <v>-50</v>
      </c>
    </row>
    <row r="31" spans="1:26" s="35" customFormat="1" x14ac:dyDescent="0.2">
      <c r="A31" s="60">
        <v>1300</v>
      </c>
      <c r="B31" s="60">
        <v>1400</v>
      </c>
      <c r="C31" s="60"/>
      <c r="D31" s="60">
        <v>0</v>
      </c>
      <c r="E31" s="60">
        <v>25</v>
      </c>
      <c r="F31" s="60">
        <v>-25</v>
      </c>
      <c r="G31" s="60">
        <v>-25</v>
      </c>
      <c r="H31" s="60">
        <v>-25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5</v>
      </c>
      <c r="O31" s="60">
        <v>30</v>
      </c>
      <c r="P31" s="52"/>
      <c r="Q31" s="61">
        <v>0</v>
      </c>
      <c r="R31" s="61">
        <v>0</v>
      </c>
      <c r="S31" s="61">
        <v>-50</v>
      </c>
      <c r="T31" s="61">
        <v>0</v>
      </c>
      <c r="U31" s="61">
        <v>0</v>
      </c>
      <c r="V31" s="58"/>
      <c r="W31" s="62">
        <f t="shared" si="0"/>
        <v>-90</v>
      </c>
      <c r="X31" s="62">
        <f t="shared" si="1"/>
        <v>25</v>
      </c>
      <c r="Y31" s="21">
        <f t="shared" si="3"/>
        <v>5</v>
      </c>
      <c r="Z31" s="19">
        <f t="shared" si="2"/>
        <v>-50</v>
      </c>
    </row>
    <row r="32" spans="1:26" s="35" customFormat="1" x14ac:dyDescent="0.2">
      <c r="A32" s="60">
        <v>1400</v>
      </c>
      <c r="B32" s="60">
        <v>1500</v>
      </c>
      <c r="C32" s="60"/>
      <c r="D32" s="60">
        <v>0</v>
      </c>
      <c r="E32" s="60">
        <v>25</v>
      </c>
      <c r="F32" s="60">
        <v>-25</v>
      </c>
      <c r="G32" s="60">
        <v>-25</v>
      </c>
      <c r="H32" s="60">
        <v>-25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5</v>
      </c>
      <c r="O32" s="60">
        <v>30</v>
      </c>
      <c r="P32" s="52"/>
      <c r="Q32" s="61">
        <v>0</v>
      </c>
      <c r="R32" s="61">
        <v>0</v>
      </c>
      <c r="S32" s="61">
        <v>-50</v>
      </c>
      <c r="T32" s="61">
        <v>0</v>
      </c>
      <c r="U32" s="61">
        <v>0</v>
      </c>
      <c r="V32" s="58"/>
      <c r="W32" s="62">
        <f t="shared" si="0"/>
        <v>-90</v>
      </c>
      <c r="X32" s="62">
        <f t="shared" si="1"/>
        <v>25</v>
      </c>
      <c r="Y32" s="21">
        <f t="shared" si="3"/>
        <v>5</v>
      </c>
      <c r="Z32" s="19">
        <f t="shared" si="2"/>
        <v>-50</v>
      </c>
    </row>
    <row r="33" spans="1:28" s="35" customFormat="1" x14ac:dyDescent="0.2">
      <c r="A33" s="60">
        <v>1500</v>
      </c>
      <c r="B33" s="60">
        <v>1600</v>
      </c>
      <c r="C33" s="60"/>
      <c r="D33" s="60">
        <v>0</v>
      </c>
      <c r="E33" s="60">
        <v>25</v>
      </c>
      <c r="F33" s="60">
        <v>-25</v>
      </c>
      <c r="G33" s="60">
        <v>-25</v>
      </c>
      <c r="H33" s="60">
        <v>-25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5</v>
      </c>
      <c r="O33" s="60">
        <v>30</v>
      </c>
      <c r="P33" s="52"/>
      <c r="Q33" s="61">
        <v>0</v>
      </c>
      <c r="R33" s="61">
        <v>0</v>
      </c>
      <c r="S33" s="61">
        <v>-50</v>
      </c>
      <c r="T33" s="61">
        <v>0</v>
      </c>
      <c r="U33" s="61">
        <v>0</v>
      </c>
      <c r="V33" s="58"/>
      <c r="W33" s="62">
        <f t="shared" si="0"/>
        <v>-90</v>
      </c>
      <c r="X33" s="62">
        <f t="shared" si="1"/>
        <v>25</v>
      </c>
      <c r="Y33" s="21">
        <f t="shared" si="3"/>
        <v>5</v>
      </c>
      <c r="Z33" s="19">
        <f t="shared" si="2"/>
        <v>-50</v>
      </c>
    </row>
    <row r="34" spans="1:28" s="35" customFormat="1" x14ac:dyDescent="0.2">
      <c r="A34" s="60">
        <v>1600</v>
      </c>
      <c r="B34" s="60">
        <v>1700</v>
      </c>
      <c r="C34" s="60"/>
      <c r="D34" s="60">
        <v>0</v>
      </c>
      <c r="E34" s="60">
        <v>25</v>
      </c>
      <c r="F34" s="60">
        <v>-25</v>
      </c>
      <c r="G34" s="60">
        <v>-25</v>
      </c>
      <c r="H34" s="60">
        <v>-25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5</v>
      </c>
      <c r="O34" s="60">
        <v>30</v>
      </c>
      <c r="P34" s="52"/>
      <c r="Q34" s="61">
        <v>0</v>
      </c>
      <c r="R34" s="61">
        <v>0</v>
      </c>
      <c r="S34" s="61">
        <v>-50</v>
      </c>
      <c r="T34" s="61">
        <v>0</v>
      </c>
      <c r="U34" s="61">
        <v>0</v>
      </c>
      <c r="V34" s="58"/>
      <c r="W34" s="62">
        <f t="shared" si="0"/>
        <v>-90</v>
      </c>
      <c r="X34" s="62">
        <f t="shared" si="1"/>
        <v>25</v>
      </c>
      <c r="Y34" s="21">
        <f t="shared" si="3"/>
        <v>5</v>
      </c>
      <c r="Z34" s="19">
        <f t="shared" si="2"/>
        <v>-50</v>
      </c>
    </row>
    <row r="35" spans="1:28" s="35" customFormat="1" x14ac:dyDescent="0.2">
      <c r="A35" s="60">
        <v>1700</v>
      </c>
      <c r="B35" s="60">
        <v>1800</v>
      </c>
      <c r="C35" s="60"/>
      <c r="D35" s="60">
        <v>0</v>
      </c>
      <c r="E35" s="60">
        <v>25</v>
      </c>
      <c r="F35" s="60">
        <v>-25</v>
      </c>
      <c r="G35" s="60">
        <v>-25</v>
      </c>
      <c r="H35" s="60">
        <v>-25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5</v>
      </c>
      <c r="O35" s="60">
        <v>30</v>
      </c>
      <c r="P35" s="52"/>
      <c r="Q35" s="61">
        <v>0</v>
      </c>
      <c r="R35" s="61">
        <v>0</v>
      </c>
      <c r="S35" s="61">
        <v>-50</v>
      </c>
      <c r="T35" s="61">
        <v>0</v>
      </c>
      <c r="U35" s="61">
        <v>0</v>
      </c>
      <c r="V35" s="58"/>
      <c r="W35" s="62">
        <f t="shared" si="0"/>
        <v>-90</v>
      </c>
      <c r="X35" s="62">
        <f t="shared" si="1"/>
        <v>25</v>
      </c>
      <c r="Y35" s="21">
        <f t="shared" si="3"/>
        <v>5</v>
      </c>
      <c r="Z35" s="19">
        <f t="shared" si="2"/>
        <v>-50</v>
      </c>
    </row>
    <row r="36" spans="1:28" s="35" customFormat="1" x14ac:dyDescent="0.2">
      <c r="A36" s="60">
        <v>1800</v>
      </c>
      <c r="B36" s="60">
        <v>1900</v>
      </c>
      <c r="C36" s="60"/>
      <c r="D36" s="60">
        <v>0</v>
      </c>
      <c r="E36" s="60">
        <v>25</v>
      </c>
      <c r="F36" s="60">
        <v>-25</v>
      </c>
      <c r="G36" s="60">
        <v>-25</v>
      </c>
      <c r="H36" s="60">
        <v>-25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5</v>
      </c>
      <c r="O36" s="60">
        <v>30</v>
      </c>
      <c r="P36" s="52"/>
      <c r="Q36" s="61">
        <v>0</v>
      </c>
      <c r="R36" s="61">
        <v>0</v>
      </c>
      <c r="S36" s="61">
        <v>-50</v>
      </c>
      <c r="T36" s="61">
        <v>0</v>
      </c>
      <c r="U36" s="61">
        <v>0</v>
      </c>
      <c r="V36" s="58"/>
      <c r="W36" s="62">
        <f t="shared" si="0"/>
        <v>-90</v>
      </c>
      <c r="X36" s="62">
        <f t="shared" si="1"/>
        <v>25</v>
      </c>
      <c r="Y36" s="21">
        <f t="shared" si="3"/>
        <v>5</v>
      </c>
      <c r="Z36" s="19">
        <f t="shared" si="2"/>
        <v>-50</v>
      </c>
    </row>
    <row r="37" spans="1:28" s="35" customFormat="1" x14ac:dyDescent="0.2">
      <c r="A37" s="60">
        <v>1900</v>
      </c>
      <c r="B37" s="60">
        <v>2000</v>
      </c>
      <c r="C37" s="60"/>
      <c r="D37" s="60">
        <v>0</v>
      </c>
      <c r="E37" s="60">
        <v>25</v>
      </c>
      <c r="F37" s="60">
        <v>-25</v>
      </c>
      <c r="G37" s="60">
        <v>-25</v>
      </c>
      <c r="H37" s="60">
        <v>-25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5</v>
      </c>
      <c r="O37" s="60">
        <v>30</v>
      </c>
      <c r="P37" s="52"/>
      <c r="Q37" s="61">
        <v>0</v>
      </c>
      <c r="R37" s="61">
        <v>0</v>
      </c>
      <c r="S37" s="61">
        <v>-50</v>
      </c>
      <c r="T37" s="61">
        <v>0</v>
      </c>
      <c r="U37" s="61">
        <v>0</v>
      </c>
      <c r="V37" s="58"/>
      <c r="W37" s="62">
        <f t="shared" si="0"/>
        <v>-90</v>
      </c>
      <c r="X37" s="62">
        <f t="shared" si="1"/>
        <v>25</v>
      </c>
      <c r="Y37" s="21">
        <f t="shared" si="3"/>
        <v>5</v>
      </c>
      <c r="Z37" s="19">
        <f t="shared" si="2"/>
        <v>-50</v>
      </c>
    </row>
    <row r="38" spans="1:28" s="35" customFormat="1" ht="12" customHeight="1" x14ac:dyDescent="0.2">
      <c r="A38" s="60">
        <v>2000</v>
      </c>
      <c r="B38" s="60">
        <v>2100</v>
      </c>
      <c r="C38" s="60"/>
      <c r="D38" s="60">
        <v>0</v>
      </c>
      <c r="E38" s="60">
        <v>25</v>
      </c>
      <c r="F38" s="60">
        <v>-25</v>
      </c>
      <c r="G38" s="60">
        <v>-25</v>
      </c>
      <c r="H38" s="60">
        <v>-25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5</v>
      </c>
      <c r="O38" s="60">
        <v>30</v>
      </c>
      <c r="P38" s="52"/>
      <c r="Q38" s="61">
        <v>0</v>
      </c>
      <c r="R38" s="61">
        <v>0</v>
      </c>
      <c r="S38" s="61">
        <v>-50</v>
      </c>
      <c r="T38" s="61">
        <v>0</v>
      </c>
      <c r="U38" s="61">
        <v>0</v>
      </c>
      <c r="V38" s="58"/>
      <c r="W38" s="62">
        <f t="shared" si="0"/>
        <v>-90</v>
      </c>
      <c r="X38" s="62">
        <f t="shared" si="1"/>
        <v>25</v>
      </c>
      <c r="Y38" s="21">
        <f t="shared" si="3"/>
        <v>5</v>
      </c>
      <c r="Z38" s="19">
        <f t="shared" si="2"/>
        <v>-50</v>
      </c>
    </row>
    <row r="39" spans="1:28" s="35" customFormat="1" x14ac:dyDescent="0.2">
      <c r="A39" s="60">
        <v>2100</v>
      </c>
      <c r="B39" s="60">
        <v>2200</v>
      </c>
      <c r="C39" s="60"/>
      <c r="D39" s="60">
        <v>0</v>
      </c>
      <c r="E39" s="60">
        <v>25</v>
      </c>
      <c r="F39" s="60">
        <v>-25</v>
      </c>
      <c r="G39" s="60">
        <v>-25</v>
      </c>
      <c r="H39" s="60">
        <v>-25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5</v>
      </c>
      <c r="O39" s="60">
        <v>30</v>
      </c>
      <c r="P39" s="52"/>
      <c r="Q39" s="61">
        <v>0</v>
      </c>
      <c r="R39" s="61">
        <v>0</v>
      </c>
      <c r="S39" s="61">
        <v>-50</v>
      </c>
      <c r="T39" s="61">
        <v>0</v>
      </c>
      <c r="U39" s="61">
        <v>0</v>
      </c>
      <c r="V39" s="58"/>
      <c r="W39" s="62">
        <f t="shared" si="0"/>
        <v>-90</v>
      </c>
      <c r="X39" s="62">
        <f t="shared" si="1"/>
        <v>25</v>
      </c>
      <c r="Y39" s="21">
        <f t="shared" si="3"/>
        <v>5</v>
      </c>
      <c r="Z39" s="19">
        <f t="shared" si="2"/>
        <v>-50</v>
      </c>
    </row>
    <row r="40" spans="1:28" s="35" customFormat="1" x14ac:dyDescent="0.2">
      <c r="A40" s="60">
        <v>2200</v>
      </c>
      <c r="B40" s="60">
        <v>2300</v>
      </c>
      <c r="C40" s="60"/>
      <c r="D40" s="60">
        <v>0</v>
      </c>
      <c r="E40" s="60">
        <v>25</v>
      </c>
      <c r="F40" s="60">
        <v>-25</v>
      </c>
      <c r="G40" s="60">
        <v>-25</v>
      </c>
      <c r="H40" s="60">
        <v>-25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5</v>
      </c>
      <c r="O40" s="60">
        <v>30</v>
      </c>
      <c r="P40" s="52"/>
      <c r="Q40" s="61">
        <v>0</v>
      </c>
      <c r="R40" s="61">
        <v>0</v>
      </c>
      <c r="S40" s="61">
        <v>-50</v>
      </c>
      <c r="T40" s="61">
        <v>0</v>
      </c>
      <c r="U40" s="61">
        <v>0</v>
      </c>
      <c r="V40" s="58"/>
      <c r="W40" s="62">
        <f t="shared" si="0"/>
        <v>-90</v>
      </c>
      <c r="X40" s="62">
        <f t="shared" si="1"/>
        <v>25</v>
      </c>
      <c r="Y40" s="21">
        <f t="shared" si="3"/>
        <v>5</v>
      </c>
      <c r="Z40" s="19">
        <f t="shared" si="2"/>
        <v>-50</v>
      </c>
    </row>
    <row r="41" spans="1:28" s="35" customFormat="1" x14ac:dyDescent="0.2">
      <c r="A41" s="60">
        <v>2300</v>
      </c>
      <c r="B41" s="60">
        <v>2400</v>
      </c>
      <c r="C41" s="60"/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25</v>
      </c>
      <c r="M41" s="60">
        <v>0</v>
      </c>
      <c r="N41" s="60">
        <v>0</v>
      </c>
      <c r="O41" s="60">
        <v>0</v>
      </c>
      <c r="P41" s="52"/>
      <c r="Q41" s="61">
        <v>-30</v>
      </c>
      <c r="R41" s="61">
        <v>-50</v>
      </c>
      <c r="S41" s="61">
        <v>0</v>
      </c>
      <c r="T41" s="61">
        <v>0</v>
      </c>
      <c r="U41" s="61">
        <v>0</v>
      </c>
      <c r="V41" s="58"/>
      <c r="W41" s="62">
        <f t="shared" si="0"/>
        <v>-55</v>
      </c>
      <c r="X41" s="62">
        <f t="shared" si="1"/>
        <v>0</v>
      </c>
      <c r="Y41" s="21">
        <f t="shared" si="3"/>
        <v>25</v>
      </c>
      <c r="Z41" s="19">
        <f t="shared" si="2"/>
        <v>-80</v>
      </c>
    </row>
    <row r="42" spans="1:28" ht="13.5" thickBot="1" x14ac:dyDescent="0.25">
      <c r="A42" s="64">
        <v>2400</v>
      </c>
      <c r="B42" s="64" t="s">
        <v>24</v>
      </c>
      <c r="C42" s="64"/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25</v>
      </c>
      <c r="M42" s="60">
        <v>0</v>
      </c>
      <c r="N42" s="60">
        <v>0</v>
      </c>
      <c r="O42" s="60">
        <v>0</v>
      </c>
      <c r="P42" s="52"/>
      <c r="Q42" s="65">
        <v>-30</v>
      </c>
      <c r="R42" s="65">
        <v>-50</v>
      </c>
      <c r="S42" s="65">
        <v>0</v>
      </c>
      <c r="T42" s="65">
        <v>0</v>
      </c>
      <c r="U42" s="65">
        <v>0</v>
      </c>
      <c r="V42" s="58"/>
      <c r="W42" s="66">
        <f t="shared" si="0"/>
        <v>-55</v>
      </c>
      <c r="X42" s="66">
        <f t="shared" si="1"/>
        <v>0</v>
      </c>
      <c r="Y42" s="67">
        <f t="shared" si="3"/>
        <v>25</v>
      </c>
      <c r="Z42" s="68">
        <f t="shared" si="2"/>
        <v>-80</v>
      </c>
    </row>
    <row r="43" spans="1:28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11"/>
      <c r="X43" s="11"/>
      <c r="Y43" s="11"/>
      <c r="Z43" s="11"/>
    </row>
    <row r="44" spans="1:28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</row>
    <row r="45" spans="1:28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0</v>
      </c>
      <c r="E45" s="53">
        <f t="shared" si="4"/>
        <v>400</v>
      </c>
      <c r="F45" s="53">
        <f t="shared" si="4"/>
        <v>-400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21"/>
      <c r="K45" s="53">
        <f>SUM(K18:K41)</f>
        <v>25</v>
      </c>
      <c r="L45" s="53">
        <f>SUM(L18:L41)</f>
        <v>175</v>
      </c>
      <c r="M45" s="53">
        <f>SUM(M18:M41)</f>
        <v>0</v>
      </c>
      <c r="N45" s="53">
        <f>SUM(N18:N41)</f>
        <v>80</v>
      </c>
      <c r="O45" s="53">
        <f>SUM(O18:O41)</f>
        <v>480</v>
      </c>
      <c r="P45" s="19"/>
      <c r="Q45" s="53">
        <f>SUM(Q18:Q41)</f>
        <v>-260</v>
      </c>
      <c r="R45" s="53">
        <f>SUM(R18:R41)</f>
        <v>-350</v>
      </c>
      <c r="S45" s="53">
        <f>SUM(S18:S41)</f>
        <v>-800</v>
      </c>
      <c r="T45" s="53">
        <f>SUM(T18:T41)</f>
        <v>0</v>
      </c>
      <c r="U45" s="53">
        <f>SUM(U18:U41)</f>
        <v>0</v>
      </c>
      <c r="V45" s="21"/>
      <c r="W45" s="53">
        <f>SUM(W18:W41)</f>
        <v>-1825</v>
      </c>
      <c r="X45" s="53">
        <f>SUM(X18:X41)</f>
        <v>425</v>
      </c>
      <c r="Y45" s="53">
        <f>SUM(Y18:Y41)</f>
        <v>280</v>
      </c>
      <c r="Z45" s="53">
        <f>SUM(Z18:Z41)</f>
        <v>-1410</v>
      </c>
      <c r="AA45" s="72" t="s">
        <v>35</v>
      </c>
      <c r="AB45" s="73"/>
    </row>
    <row r="46" spans="1:28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76" t="s">
        <v>37</v>
      </c>
      <c r="W46" s="21"/>
      <c r="X46" s="21"/>
      <c r="Y46" s="21"/>
      <c r="Z46" s="21"/>
      <c r="AA46" s="77"/>
    </row>
    <row r="47" spans="1:28" ht="30.75" customHeight="1" thickBot="1" x14ac:dyDescent="0.25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400</v>
      </c>
      <c r="F47" s="53">
        <f t="shared" si="5"/>
        <v>-400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21"/>
      <c r="K47" s="53">
        <f>SUM(K19:K42)</f>
        <v>0</v>
      </c>
      <c r="L47" s="53">
        <f>SUM(L19:L42)</f>
        <v>200</v>
      </c>
      <c r="M47" s="53">
        <f>SUM(M19:M42)</f>
        <v>0</v>
      </c>
      <c r="N47" s="53">
        <f>SUM(N19:N42)</f>
        <v>80</v>
      </c>
      <c r="O47" s="53">
        <f>SUM(O19:O42)</f>
        <v>480</v>
      </c>
      <c r="P47" s="79">
        <f>SUM(C47:E47,K47:M47)</f>
        <v>600</v>
      </c>
      <c r="Q47" s="53">
        <f>SUM(Q19:Q42)</f>
        <v>-240</v>
      </c>
      <c r="R47" s="53">
        <f>SUM(R19:R42)</f>
        <v>-400</v>
      </c>
      <c r="S47" s="53">
        <f>SUM(S19:S42)</f>
        <v>-800</v>
      </c>
      <c r="T47" s="53">
        <f>SUM(T19:T42)</f>
        <v>0</v>
      </c>
      <c r="U47" s="53">
        <f>SUM(U19:U42)</f>
        <v>0</v>
      </c>
      <c r="V47" s="80">
        <f>SUM(Q47:U47,)</f>
        <v>-1440</v>
      </c>
      <c r="W47" s="53">
        <f>SUM(W19:W44)</f>
        <v>-1880</v>
      </c>
      <c r="X47" s="53">
        <f>SUM(X19:X44)</f>
        <v>400</v>
      </c>
      <c r="Y47" s="53">
        <f>SUM(Y19:Y44)</f>
        <v>280</v>
      </c>
      <c r="Z47" s="53">
        <f>SUM(Z19:Z44)</f>
        <v>-1440</v>
      </c>
      <c r="AA47" s="77">
        <f>ABS(V47)+ABS(P47)</f>
        <v>2040</v>
      </c>
    </row>
    <row r="48" spans="1:28" ht="13.5" thickBot="1" x14ac:dyDescent="0.25">
      <c r="A48" s="74"/>
      <c r="B48" s="74"/>
      <c r="C48" s="55"/>
      <c r="D48" s="55"/>
      <c r="E48" s="15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W48" s="81"/>
      <c r="X48" s="81"/>
      <c r="Y48" s="81"/>
      <c r="Z48" s="81"/>
    </row>
    <row r="49" spans="1:44" x14ac:dyDescent="0.2">
      <c r="A49" s="2"/>
      <c r="B49" s="2"/>
      <c r="C49" s="82"/>
      <c r="D49" s="50"/>
      <c r="E49" s="50"/>
      <c r="F49" s="100"/>
      <c r="G49" s="100"/>
      <c r="H49" s="51"/>
      <c r="I49" s="103" t="s">
        <v>66</v>
      </c>
      <c r="J49" s="52"/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51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13" customFormat="1" ht="16.5" customHeight="1" x14ac:dyDescent="0.2">
      <c r="A50" s="74"/>
      <c r="B50" s="74"/>
      <c r="C50" s="84" t="s">
        <v>39</v>
      </c>
      <c r="D50" s="54" t="s">
        <v>39</v>
      </c>
      <c r="E50" s="54" t="s">
        <v>39</v>
      </c>
      <c r="F50" s="52" t="s">
        <v>66</v>
      </c>
      <c r="G50" s="52" t="s">
        <v>83</v>
      </c>
      <c r="H50" s="51"/>
      <c r="I50" s="103" t="s">
        <v>67</v>
      </c>
      <c r="J50" s="52"/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85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s="13" customFormat="1" ht="16.5" customHeight="1" x14ac:dyDescent="0.2">
      <c r="A51" s="74"/>
      <c r="B51" s="74"/>
      <c r="C51" s="84" t="s">
        <v>12</v>
      </c>
      <c r="D51" s="54" t="s">
        <v>12</v>
      </c>
      <c r="E51" s="86" t="s">
        <v>12</v>
      </c>
      <c r="F51" s="97" t="s">
        <v>81</v>
      </c>
      <c r="G51" s="52" t="s">
        <v>60</v>
      </c>
      <c r="H51" s="51"/>
      <c r="I51" s="103" t="s">
        <v>68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85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s="13" customFormat="1" ht="18.75" customHeight="1" x14ac:dyDescent="0.2">
      <c r="A52" s="74"/>
      <c r="B52" s="74"/>
      <c r="C52" s="87" t="s">
        <v>43</v>
      </c>
      <c r="D52" s="86" t="s">
        <v>43</v>
      </c>
      <c r="E52" s="54" t="s">
        <v>11</v>
      </c>
      <c r="F52" s="97" t="s">
        <v>82</v>
      </c>
      <c r="G52" s="97" t="s">
        <v>12</v>
      </c>
      <c r="H52" s="81"/>
      <c r="I52" s="103" t="s">
        <v>59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85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</row>
    <row r="53" spans="1:44" s="13" customFormat="1" ht="19.5" customHeight="1" x14ac:dyDescent="0.2">
      <c r="A53" s="74"/>
      <c r="B53" s="74"/>
      <c r="C53" s="87" t="s">
        <v>100</v>
      </c>
      <c r="D53" s="86" t="s">
        <v>11</v>
      </c>
      <c r="E53" s="86" t="s">
        <v>46</v>
      </c>
      <c r="F53" s="52" t="s">
        <v>60</v>
      </c>
      <c r="G53" s="86" t="s">
        <v>43</v>
      </c>
      <c r="H53" s="87"/>
      <c r="I53" s="103" t="s">
        <v>43</v>
      </c>
      <c r="J53" s="52"/>
      <c r="K53" s="54" t="s">
        <v>47</v>
      </c>
      <c r="L53" s="54" t="s">
        <v>47</v>
      </c>
      <c r="M53" s="54" t="s">
        <v>48</v>
      </c>
      <c r="N53" s="84" t="s">
        <v>42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8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4" s="13" customFormat="1" ht="21" customHeight="1" thickBot="1" x14ac:dyDescent="0.25">
      <c r="A54" s="74"/>
      <c r="B54" s="74"/>
      <c r="C54" s="87" t="s">
        <v>101</v>
      </c>
      <c r="D54" s="86" t="s">
        <v>42</v>
      </c>
      <c r="E54" s="54" t="s">
        <v>91</v>
      </c>
      <c r="F54" s="97" t="s">
        <v>12</v>
      </c>
      <c r="G54" s="54" t="s">
        <v>62</v>
      </c>
      <c r="H54" s="84"/>
      <c r="I54" s="103" t="s">
        <v>12</v>
      </c>
      <c r="J54" s="52"/>
      <c r="K54" s="89" t="s">
        <v>50</v>
      </c>
      <c r="L54" s="89" t="s">
        <v>50</v>
      </c>
      <c r="M54" s="89" t="s">
        <v>51</v>
      </c>
      <c r="N54" s="102" t="s">
        <v>51</v>
      </c>
      <c r="O54" s="106" t="s">
        <v>74</v>
      </c>
      <c r="P54" s="85"/>
      <c r="Q54" s="67"/>
      <c r="R54" s="67"/>
      <c r="S54" s="67"/>
      <c r="T54" s="67"/>
      <c r="U54" s="67"/>
      <c r="V54" s="85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4" s="13" customFormat="1" ht="24" customHeight="1" x14ac:dyDescent="0.2">
      <c r="A55" s="74"/>
      <c r="B55" s="74"/>
      <c r="C55" s="84" t="s">
        <v>102</v>
      </c>
      <c r="D55" s="84" t="s">
        <v>52</v>
      </c>
      <c r="E55" s="106" t="s">
        <v>42</v>
      </c>
      <c r="F55" s="97" t="s">
        <v>43</v>
      </c>
      <c r="G55" s="54" t="s">
        <v>63</v>
      </c>
      <c r="H55" s="84"/>
      <c r="I55" s="103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4" s="13" customFormat="1" ht="28.5" customHeight="1" thickBot="1" x14ac:dyDescent="0.25">
      <c r="A56" s="74"/>
      <c r="B56" s="74"/>
      <c r="C56" s="84" t="s">
        <v>103</v>
      </c>
      <c r="D56" s="84" t="s">
        <v>53</v>
      </c>
      <c r="E56" s="110" t="s">
        <v>92</v>
      </c>
      <c r="F56" s="52" t="s">
        <v>62</v>
      </c>
      <c r="G56" s="54" t="s">
        <v>64</v>
      </c>
      <c r="H56" s="84"/>
      <c r="I56" s="103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85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4" s="13" customFormat="1" ht="25.5" customHeight="1" thickBot="1" x14ac:dyDescent="0.25">
      <c r="A57" s="74"/>
      <c r="B57" s="74"/>
      <c r="C57" s="90" t="s">
        <v>104</v>
      </c>
      <c r="D57" s="90" t="s">
        <v>54</v>
      </c>
      <c r="E57" s="106" t="s">
        <v>93</v>
      </c>
      <c r="F57" s="52" t="s">
        <v>63</v>
      </c>
      <c r="G57" s="54" t="s">
        <v>12</v>
      </c>
      <c r="H57" s="84"/>
      <c r="I57" s="103" t="s">
        <v>61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91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4" s="13" customFormat="1" ht="27" customHeight="1" thickBot="1" x14ac:dyDescent="0.25">
      <c r="C58" s="51"/>
      <c r="D58" s="51"/>
      <c r="E58" s="106" t="s">
        <v>94</v>
      </c>
      <c r="F58" s="52" t="s">
        <v>64</v>
      </c>
      <c r="G58" s="89" t="s">
        <v>65</v>
      </c>
      <c r="H58" s="84"/>
      <c r="I58" s="103" t="s">
        <v>69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91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ht="20.25" customHeight="1" x14ac:dyDescent="0.2">
      <c r="B59" s="37"/>
      <c r="C59" s="51"/>
      <c r="D59" s="51"/>
      <c r="E59" s="106" t="s">
        <v>95</v>
      </c>
      <c r="F59" s="52" t="s">
        <v>12</v>
      </c>
      <c r="G59" s="51"/>
      <c r="H59" s="51"/>
      <c r="I59" s="103" t="s">
        <v>70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92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 ht="24" customHeight="1" thickBot="1" x14ac:dyDescent="0.25">
      <c r="B60" s="35"/>
      <c r="D60" s="51"/>
      <c r="E60" s="106" t="s">
        <v>96</v>
      </c>
      <c r="F60" s="101" t="s">
        <v>65</v>
      </c>
      <c r="I60" s="103" t="s">
        <v>71</v>
      </c>
      <c r="K60" s="51"/>
      <c r="L60" s="51"/>
      <c r="M60" s="51"/>
      <c r="N60" s="51"/>
      <c r="O60" s="51"/>
      <c r="P60" s="91"/>
      <c r="Q60" s="37"/>
      <c r="R60" s="37"/>
      <c r="S60" s="37"/>
      <c r="T60" s="37"/>
      <c r="U60" s="37"/>
      <c r="W60" s="93"/>
      <c r="X60" s="93"/>
      <c r="Y60" s="93"/>
      <c r="Z60" s="93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 ht="15.75" thickBot="1" x14ac:dyDescent="0.25">
      <c r="D61" s="51"/>
      <c r="E61" s="107" t="s">
        <v>95</v>
      </c>
      <c r="F61" s="51"/>
      <c r="I61" s="104" t="s">
        <v>72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W61" s="92"/>
      <c r="X61" s="92"/>
      <c r="Y61" s="92"/>
      <c r="Z61" s="92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 ht="15" x14ac:dyDescent="0.2">
      <c r="D62" s="51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 ht="15" x14ac:dyDescent="0.2">
      <c r="D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 ht="15" x14ac:dyDescent="0.2">
      <c r="D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9:44" x14ac:dyDescent="0.2"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9:44" x14ac:dyDescent="0.2"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9:44" x14ac:dyDescent="0.2">
      <c r="I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9:44" x14ac:dyDescent="0.2">
      <c r="I68" s="51"/>
      <c r="K68" s="37"/>
      <c r="L68" s="37"/>
      <c r="M68" s="37"/>
      <c r="N68" s="37"/>
      <c r="O68" s="37"/>
      <c r="Q68" s="35"/>
      <c r="R68" s="35"/>
      <c r="S68" s="35"/>
      <c r="T68" s="35"/>
      <c r="U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9:44" x14ac:dyDescent="0.2">
      <c r="I69" s="51"/>
      <c r="Q69" s="35"/>
      <c r="R69" s="35"/>
      <c r="S69" s="35"/>
      <c r="T69" s="35"/>
      <c r="U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spans="9:44" x14ac:dyDescent="0.2">
      <c r="I70" s="51"/>
      <c r="Q70" s="35"/>
      <c r="R70" s="35"/>
      <c r="S70" s="35"/>
      <c r="T70" s="35"/>
      <c r="U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spans="9:44" x14ac:dyDescent="0.2">
      <c r="I71" s="51"/>
      <c r="Q71" s="35"/>
      <c r="R71" s="35"/>
      <c r="S71" s="35"/>
      <c r="T71" s="35"/>
      <c r="U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spans="9:44" x14ac:dyDescent="0.2">
      <c r="I72" s="51"/>
      <c r="Q72" s="35"/>
      <c r="R72" s="35"/>
      <c r="S72" s="35"/>
      <c r="T72" s="35"/>
      <c r="U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spans="9:44" x14ac:dyDescent="0.2">
      <c r="Q73" s="35"/>
      <c r="R73" s="35"/>
      <c r="S73" s="35"/>
      <c r="T73" s="35"/>
      <c r="U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spans="9:44" x14ac:dyDescent="0.2">
      <c r="Q74" s="35"/>
      <c r="R74" s="35"/>
      <c r="S74" s="35"/>
      <c r="T74" s="35"/>
      <c r="U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spans="9:44" x14ac:dyDescent="0.2">
      <c r="Q75" s="35"/>
      <c r="R75" s="35"/>
      <c r="S75" s="35"/>
      <c r="T75" s="35"/>
      <c r="U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9:44" x14ac:dyDescent="0.2">
      <c r="Q76" s="35"/>
      <c r="R76" s="35"/>
      <c r="S76" s="35"/>
      <c r="T76" s="35"/>
      <c r="U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spans="9:44" x14ac:dyDescent="0.2">
      <c r="Q77" s="35"/>
      <c r="R77" s="35"/>
      <c r="S77" s="35"/>
      <c r="T77" s="35"/>
      <c r="U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spans="9:44" x14ac:dyDescent="0.2">
      <c r="Q78" s="35"/>
      <c r="R78" s="35"/>
      <c r="S78" s="35"/>
      <c r="T78" s="35"/>
      <c r="U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spans="9:44" x14ac:dyDescent="0.2">
      <c r="Q79" s="35"/>
      <c r="R79" s="35"/>
      <c r="S79" s="35"/>
      <c r="T79" s="35"/>
      <c r="U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spans="9:44" x14ac:dyDescent="0.2">
      <c r="Q80" s="35"/>
      <c r="R80" s="35"/>
      <c r="S80" s="35"/>
      <c r="T80" s="35"/>
      <c r="U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spans="17:44" x14ac:dyDescent="0.2">
      <c r="Q81" s="35"/>
      <c r="R81" s="35"/>
      <c r="S81" s="35"/>
      <c r="T81" s="35"/>
      <c r="U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spans="17:44" x14ac:dyDescent="0.2">
      <c r="Q82" s="35"/>
      <c r="R82" s="35"/>
      <c r="S82" s="35"/>
      <c r="T82" s="35"/>
      <c r="U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spans="17:44" x14ac:dyDescent="0.2">
      <c r="Q83" s="35"/>
      <c r="R83" s="35"/>
      <c r="S83" s="35"/>
      <c r="T83" s="35"/>
      <c r="U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17:44" x14ac:dyDescent="0.2">
      <c r="Q84" s="35"/>
      <c r="R84" s="35"/>
      <c r="S84" s="35"/>
      <c r="T84" s="35"/>
      <c r="U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spans="17:44" x14ac:dyDescent="0.2">
      <c r="Q85" s="35"/>
      <c r="R85" s="35"/>
      <c r="S85" s="35"/>
      <c r="T85" s="35"/>
      <c r="U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spans="17:44" x14ac:dyDescent="0.2">
      <c r="Q86" s="35"/>
      <c r="R86" s="35"/>
      <c r="S86" s="35"/>
      <c r="T86" s="35"/>
      <c r="U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spans="17:44" x14ac:dyDescent="0.2">
      <c r="Q87" s="35"/>
      <c r="R87" s="35"/>
      <c r="S87" s="35"/>
      <c r="T87" s="35"/>
      <c r="U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spans="17:44" x14ac:dyDescent="0.2">
      <c r="Q88" s="35"/>
      <c r="R88" s="35"/>
      <c r="S88" s="35"/>
      <c r="T88" s="35"/>
      <c r="U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spans="17:44" x14ac:dyDescent="0.2">
      <c r="Q89" s="35"/>
      <c r="R89" s="35"/>
      <c r="S89" s="35"/>
      <c r="T89" s="35"/>
      <c r="U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spans="17:44" x14ac:dyDescent="0.2">
      <c r="Q90" s="35"/>
      <c r="R90" s="35"/>
      <c r="S90" s="35"/>
      <c r="T90" s="35"/>
      <c r="U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spans="17:44" x14ac:dyDescent="0.2">
      <c r="Q91" s="35"/>
      <c r="R91" s="35"/>
      <c r="S91" s="35"/>
      <c r="T91" s="35"/>
      <c r="U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spans="17:44" x14ac:dyDescent="0.2">
      <c r="Q92" s="35"/>
      <c r="R92" s="35"/>
      <c r="S92" s="35"/>
      <c r="T92" s="35"/>
      <c r="U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spans="17:44" x14ac:dyDescent="0.2">
      <c r="Q93" s="35"/>
      <c r="R93" s="35"/>
      <c r="S93" s="35"/>
      <c r="T93" s="35"/>
      <c r="U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17:44" x14ac:dyDescent="0.2">
      <c r="Q94" s="35"/>
      <c r="R94" s="35"/>
      <c r="S94" s="35"/>
      <c r="T94" s="35"/>
      <c r="U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spans="17:44" x14ac:dyDescent="0.2">
      <c r="Q95" s="35"/>
      <c r="R95" s="35"/>
      <c r="S95" s="35"/>
      <c r="T95" s="35"/>
      <c r="U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spans="17:44" x14ac:dyDescent="0.2">
      <c r="Q96" s="35"/>
      <c r="R96" s="35"/>
      <c r="S96" s="35"/>
      <c r="T96" s="35"/>
      <c r="U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spans="17:44" x14ac:dyDescent="0.2">
      <c r="Q97" s="35"/>
      <c r="R97" s="35"/>
      <c r="S97" s="35"/>
      <c r="T97" s="35"/>
      <c r="U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spans="17:44" x14ac:dyDescent="0.2">
      <c r="Q98" s="35"/>
      <c r="R98" s="35"/>
      <c r="S98" s="35"/>
      <c r="T98" s="35"/>
      <c r="U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spans="17:44" x14ac:dyDescent="0.2">
      <c r="Q99" s="35"/>
      <c r="R99" s="35"/>
      <c r="S99" s="35"/>
      <c r="T99" s="35"/>
      <c r="U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spans="17:44" x14ac:dyDescent="0.2">
      <c r="Q100" s="35"/>
      <c r="R100" s="35"/>
      <c r="S100" s="35"/>
      <c r="T100" s="35"/>
      <c r="U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spans="17:44" x14ac:dyDescent="0.2">
      <c r="Q101" s="35"/>
      <c r="R101" s="35"/>
      <c r="S101" s="35"/>
      <c r="T101" s="35"/>
      <c r="U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17:44" x14ac:dyDescent="0.2">
      <c r="Q102" s="35"/>
      <c r="R102" s="35"/>
      <c r="S102" s="35"/>
      <c r="T102" s="35"/>
      <c r="U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spans="17:44" x14ac:dyDescent="0.2">
      <c r="Q103" s="35"/>
      <c r="R103" s="35"/>
      <c r="S103" s="35"/>
      <c r="T103" s="35"/>
      <c r="U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17:44" x14ac:dyDescent="0.2">
      <c r="Q104" s="35"/>
      <c r="R104" s="35"/>
      <c r="S104" s="35"/>
      <c r="T104" s="35"/>
      <c r="U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spans="17:44" x14ac:dyDescent="0.2">
      <c r="Q105" s="35"/>
      <c r="R105" s="35"/>
      <c r="S105" s="35"/>
      <c r="T105" s="35"/>
      <c r="U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17:44" x14ac:dyDescent="0.2">
      <c r="Q106" s="35"/>
      <c r="R106" s="35"/>
      <c r="S106" s="35"/>
      <c r="T106" s="35"/>
      <c r="U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  <row r="107" spans="17:44" x14ac:dyDescent="0.2">
      <c r="Q107" s="35"/>
      <c r="R107" s="35"/>
      <c r="S107" s="35"/>
      <c r="T107" s="35"/>
      <c r="U107" s="3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06"/>
  <sheetViews>
    <sheetView topLeftCell="D4" zoomScale="60" workbookViewId="0">
      <selection activeCell="H25" sqref="H2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9" width="30.5703125" style="35" customWidth="1"/>
    <col min="10" max="10" width="21.42578125" style="35" customWidth="1"/>
    <col min="11" max="11" width="31.42578125" style="5" customWidth="1"/>
    <col min="12" max="13" width="28.85546875" style="5" customWidth="1"/>
    <col min="14" max="14" width="31.42578125" style="5" customWidth="1"/>
    <col min="15" max="15" width="23.140625" style="5" customWidth="1"/>
    <col min="16" max="16384" width="16.7109375" style="5"/>
  </cols>
  <sheetData>
    <row r="1" spans="1:1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4"/>
      <c r="N1" s="4"/>
    </row>
    <row r="2" spans="1:1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ht="21.75" customHeight="1" x14ac:dyDescent="0.2">
      <c r="B8" s="7">
        <v>37326</v>
      </c>
      <c r="C8" s="6"/>
      <c r="D8" s="8"/>
      <c r="E8" s="6"/>
      <c r="F8" s="6"/>
      <c r="G8" s="6"/>
      <c r="H8" s="6"/>
      <c r="I8" s="6"/>
      <c r="J8" s="6"/>
    </row>
    <row r="9" spans="1:14" ht="13.5" thickBot="1" x14ac:dyDescent="0.25">
      <c r="A9" s="2" t="s">
        <v>2</v>
      </c>
      <c r="B9" s="2" t="s">
        <v>2</v>
      </c>
      <c r="C9" s="10" t="s">
        <v>4</v>
      </c>
      <c r="D9" s="9" t="s">
        <v>193</v>
      </c>
      <c r="E9" s="10" t="s">
        <v>4</v>
      </c>
      <c r="F9" s="11"/>
      <c r="G9" s="10" t="s">
        <v>193</v>
      </c>
      <c r="H9" s="10" t="s">
        <v>193</v>
      </c>
      <c r="I9" s="10" t="s">
        <v>193</v>
      </c>
      <c r="J9" s="11"/>
      <c r="K9" s="13"/>
      <c r="L9" s="13"/>
      <c r="M9" s="13"/>
      <c r="N9" s="13"/>
    </row>
    <row r="10" spans="1:14" x14ac:dyDescent="0.2">
      <c r="A10" s="14" t="s">
        <v>6</v>
      </c>
      <c r="B10" s="14" t="s">
        <v>7</v>
      </c>
      <c r="C10" s="16" t="s">
        <v>8</v>
      </c>
      <c r="D10" s="15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1"/>
    </row>
    <row r="11" spans="1:14" x14ac:dyDescent="0.2">
      <c r="A11" s="18" t="s">
        <v>9</v>
      </c>
      <c r="B11" s="18" t="s">
        <v>10</v>
      </c>
      <c r="C11" s="21" t="s">
        <v>12</v>
      </c>
      <c r="D11" s="19" t="s">
        <v>42</v>
      </c>
      <c r="E11" s="21" t="s">
        <v>12</v>
      </c>
      <c r="F11" s="11"/>
      <c r="G11" s="21" t="s">
        <v>12</v>
      </c>
      <c r="H11" s="21" t="s">
        <v>12</v>
      </c>
      <c r="I11" s="21" t="s">
        <v>59</v>
      </c>
      <c r="J11" s="11"/>
    </row>
    <row r="12" spans="1:14" x14ac:dyDescent="0.2">
      <c r="A12" s="18" t="s">
        <v>14</v>
      </c>
      <c r="B12" s="18" t="s">
        <v>14</v>
      </c>
      <c r="C12" s="24">
        <v>22.25</v>
      </c>
      <c r="D12" s="22">
        <v>31.5</v>
      </c>
      <c r="E12" s="24">
        <v>22.25</v>
      </c>
      <c r="F12" s="25"/>
      <c r="G12" s="24">
        <v>121</v>
      </c>
      <c r="H12" s="24">
        <v>121</v>
      </c>
      <c r="I12" s="24">
        <v>141.5</v>
      </c>
      <c r="J12" s="25"/>
    </row>
    <row r="13" spans="1:14" ht="43.5" customHeight="1" thickBot="1" x14ac:dyDescent="0.25">
      <c r="A13" s="27"/>
      <c r="B13" s="27"/>
      <c r="C13" s="28" t="s">
        <v>285</v>
      </c>
      <c r="D13" s="29" t="s">
        <v>16</v>
      </c>
      <c r="E13" s="31" t="s">
        <v>78</v>
      </c>
      <c r="F13" s="32"/>
      <c r="G13" s="31" t="s">
        <v>78</v>
      </c>
      <c r="H13" s="31" t="s">
        <v>78</v>
      </c>
      <c r="I13" s="31" t="s">
        <v>77</v>
      </c>
      <c r="K13" s="36"/>
      <c r="L13" s="36"/>
      <c r="M13" s="36"/>
      <c r="N13" s="36"/>
    </row>
    <row r="14" spans="1:14" x14ac:dyDescent="0.2">
      <c r="A14" s="27"/>
      <c r="B14" s="27"/>
      <c r="C14" s="21"/>
      <c r="D14" s="19"/>
      <c r="E14" s="21"/>
      <c r="F14" s="37"/>
      <c r="G14" s="21"/>
      <c r="H14" s="21"/>
      <c r="I14" s="21"/>
      <c r="J14" s="126"/>
      <c r="K14" s="39"/>
      <c r="L14" s="39"/>
      <c r="M14" s="39"/>
      <c r="N14" s="39"/>
    </row>
    <row r="15" spans="1:14" ht="21" customHeight="1" thickBot="1" x14ac:dyDescent="0.25">
      <c r="A15" s="27"/>
      <c r="B15" s="27"/>
      <c r="C15" s="40" t="s">
        <v>203</v>
      </c>
      <c r="D15" s="40" t="s">
        <v>266</v>
      </c>
      <c r="E15" s="40" t="s">
        <v>203</v>
      </c>
      <c r="F15" s="118"/>
      <c r="G15" s="40" t="s">
        <v>203</v>
      </c>
      <c r="H15" s="40" t="s">
        <v>203</v>
      </c>
      <c r="I15" s="120" t="s">
        <v>203</v>
      </c>
      <c r="J15" s="122"/>
      <c r="K15" s="40"/>
      <c r="L15" s="41"/>
      <c r="M15" s="41"/>
      <c r="N15" s="41"/>
    </row>
    <row r="16" spans="1:14" s="35" customFormat="1" ht="26.25" customHeight="1" thickBot="1" x14ac:dyDescent="0.25">
      <c r="A16" s="42"/>
      <c r="B16" s="42"/>
      <c r="C16" s="53" t="s">
        <v>287</v>
      </c>
      <c r="D16" s="94" t="s">
        <v>289</v>
      </c>
      <c r="E16" s="53" t="s">
        <v>288</v>
      </c>
      <c r="F16" s="19"/>
      <c r="G16" s="94" t="s">
        <v>291</v>
      </c>
      <c r="H16" s="94" t="s">
        <v>269</v>
      </c>
      <c r="I16" s="94" t="s">
        <v>293</v>
      </c>
      <c r="J16" s="21"/>
      <c r="K16" s="44" t="s">
        <v>17</v>
      </c>
      <c r="L16" s="45" t="s">
        <v>18</v>
      </c>
      <c r="M16" s="46" t="s">
        <v>19</v>
      </c>
      <c r="N16" s="47" t="s">
        <v>20</v>
      </c>
    </row>
    <row r="17" spans="1:14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4"/>
      <c r="K17" s="55"/>
      <c r="L17" s="16"/>
      <c r="M17" s="16"/>
      <c r="N17" s="16"/>
    </row>
    <row r="18" spans="1:14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8"/>
      <c r="K18" s="55">
        <f>SUM(C18:I18)</f>
        <v>25</v>
      </c>
      <c r="L18" s="55">
        <f>SUM(D18:D18,G18:I18)</f>
        <v>0</v>
      </c>
      <c r="M18" s="55">
        <f>SUM(C18,E18)</f>
        <v>25</v>
      </c>
      <c r="N18" s="16">
        <f>SUM(0)</f>
        <v>0</v>
      </c>
    </row>
    <row r="19" spans="1:14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25</v>
      </c>
      <c r="F19" s="52"/>
      <c r="G19" s="60">
        <v>0</v>
      </c>
      <c r="H19" s="60">
        <v>0</v>
      </c>
      <c r="I19" s="60">
        <v>0</v>
      </c>
      <c r="J19" s="58"/>
      <c r="K19" s="62">
        <f t="shared" ref="K19:K42" si="0">SUM(C19:I19)</f>
        <v>25</v>
      </c>
      <c r="L19" s="62">
        <f t="shared" ref="L19:L42" si="1">SUM(D19:D19,G19:I19)</f>
        <v>0</v>
      </c>
      <c r="M19" s="62">
        <f t="shared" ref="M19:M42" si="2">SUM(C19,E19)</f>
        <v>25</v>
      </c>
      <c r="N19" s="21">
        <f t="shared" ref="N19:N42" si="3">SUM(0)</f>
        <v>0</v>
      </c>
    </row>
    <row r="20" spans="1:14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25</v>
      </c>
      <c r="F20" s="52"/>
      <c r="G20" s="60">
        <v>0</v>
      </c>
      <c r="H20" s="60">
        <v>0</v>
      </c>
      <c r="I20" s="60">
        <v>0</v>
      </c>
      <c r="J20" s="58"/>
      <c r="K20" s="62">
        <f t="shared" si="0"/>
        <v>25</v>
      </c>
      <c r="L20" s="62">
        <f t="shared" si="1"/>
        <v>0</v>
      </c>
      <c r="M20" s="62">
        <f t="shared" si="2"/>
        <v>25</v>
      </c>
      <c r="N20" s="21">
        <f t="shared" si="3"/>
        <v>0</v>
      </c>
    </row>
    <row r="21" spans="1:14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25</v>
      </c>
      <c r="F21" s="52"/>
      <c r="G21" s="60">
        <v>0</v>
      </c>
      <c r="H21" s="60">
        <v>0</v>
      </c>
      <c r="I21" s="60">
        <v>0</v>
      </c>
      <c r="J21" s="58"/>
      <c r="K21" s="62">
        <f t="shared" si="0"/>
        <v>25</v>
      </c>
      <c r="L21" s="62">
        <f t="shared" si="1"/>
        <v>0</v>
      </c>
      <c r="M21" s="62">
        <f t="shared" si="2"/>
        <v>25</v>
      </c>
      <c r="N21" s="21">
        <f t="shared" si="3"/>
        <v>0</v>
      </c>
    </row>
    <row r="22" spans="1:14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25</v>
      </c>
      <c r="F22" s="52"/>
      <c r="G22" s="60">
        <v>0</v>
      </c>
      <c r="H22" s="60">
        <v>0</v>
      </c>
      <c r="I22" s="60">
        <v>0</v>
      </c>
      <c r="J22" s="58"/>
      <c r="K22" s="62">
        <f t="shared" si="0"/>
        <v>25</v>
      </c>
      <c r="L22" s="62">
        <f t="shared" si="1"/>
        <v>0</v>
      </c>
      <c r="M22" s="62">
        <f t="shared" si="2"/>
        <v>25</v>
      </c>
      <c r="N22" s="21">
        <f t="shared" si="3"/>
        <v>0</v>
      </c>
    </row>
    <row r="23" spans="1:14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25</v>
      </c>
      <c r="F23" s="52"/>
      <c r="G23" s="60">
        <v>0</v>
      </c>
      <c r="H23" s="60">
        <v>0</v>
      </c>
      <c r="I23" s="60">
        <v>0</v>
      </c>
      <c r="J23" s="58"/>
      <c r="K23" s="62">
        <f t="shared" si="0"/>
        <v>25</v>
      </c>
      <c r="L23" s="62">
        <f t="shared" si="1"/>
        <v>0</v>
      </c>
      <c r="M23" s="62">
        <f t="shared" si="2"/>
        <v>25</v>
      </c>
      <c r="N23" s="21">
        <f t="shared" si="3"/>
        <v>0</v>
      </c>
    </row>
    <row r="24" spans="1:14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25</v>
      </c>
      <c r="F24" s="52"/>
      <c r="G24" s="60">
        <v>0</v>
      </c>
      <c r="H24" s="60">
        <v>0</v>
      </c>
      <c r="I24" s="60">
        <v>0</v>
      </c>
      <c r="J24" s="58"/>
      <c r="K24" s="62">
        <f t="shared" si="0"/>
        <v>25</v>
      </c>
      <c r="L24" s="62">
        <f t="shared" si="1"/>
        <v>0</v>
      </c>
      <c r="M24" s="62">
        <f t="shared" si="2"/>
        <v>25</v>
      </c>
      <c r="N24" s="21">
        <f t="shared" si="3"/>
        <v>0</v>
      </c>
    </row>
    <row r="25" spans="1:14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52"/>
      <c r="G25" s="60">
        <v>-25</v>
      </c>
      <c r="H25" s="60">
        <v>-25</v>
      </c>
      <c r="I25" s="60">
        <v>-25</v>
      </c>
      <c r="J25" s="58"/>
      <c r="K25" s="62">
        <f t="shared" si="0"/>
        <v>-50</v>
      </c>
      <c r="L25" s="62">
        <f t="shared" si="1"/>
        <v>-50</v>
      </c>
      <c r="M25" s="62">
        <f t="shared" si="2"/>
        <v>0</v>
      </c>
      <c r="N25" s="21">
        <f t="shared" si="3"/>
        <v>0</v>
      </c>
    </row>
    <row r="26" spans="1:14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52"/>
      <c r="G26" s="60">
        <v>-25</v>
      </c>
      <c r="H26" s="60">
        <v>-25</v>
      </c>
      <c r="I26" s="60">
        <v>-25</v>
      </c>
      <c r="J26" s="58"/>
      <c r="K26" s="62">
        <f t="shared" si="0"/>
        <v>-50</v>
      </c>
      <c r="L26" s="62">
        <f t="shared" si="1"/>
        <v>-50</v>
      </c>
      <c r="M26" s="62">
        <f t="shared" si="2"/>
        <v>0</v>
      </c>
      <c r="N26" s="21">
        <f t="shared" si="3"/>
        <v>0</v>
      </c>
    </row>
    <row r="27" spans="1:14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52"/>
      <c r="G27" s="60">
        <v>-25</v>
      </c>
      <c r="H27" s="60">
        <v>-25</v>
      </c>
      <c r="I27" s="60">
        <v>-25</v>
      </c>
      <c r="J27" s="58"/>
      <c r="K27" s="62">
        <f t="shared" si="0"/>
        <v>-50</v>
      </c>
      <c r="L27" s="62">
        <f t="shared" si="1"/>
        <v>-50</v>
      </c>
      <c r="M27" s="62">
        <f t="shared" si="2"/>
        <v>0</v>
      </c>
      <c r="N27" s="21">
        <f t="shared" si="3"/>
        <v>0</v>
      </c>
    </row>
    <row r="28" spans="1:14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52"/>
      <c r="G28" s="60">
        <v>-25</v>
      </c>
      <c r="H28" s="60">
        <v>-25</v>
      </c>
      <c r="I28" s="60">
        <v>-25</v>
      </c>
      <c r="J28" s="58"/>
      <c r="K28" s="62">
        <f t="shared" si="0"/>
        <v>-50</v>
      </c>
      <c r="L28" s="62">
        <f t="shared" si="1"/>
        <v>-50</v>
      </c>
      <c r="M28" s="62">
        <f t="shared" si="2"/>
        <v>0</v>
      </c>
      <c r="N28" s="21">
        <f t="shared" si="3"/>
        <v>0</v>
      </c>
    </row>
    <row r="29" spans="1:14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52"/>
      <c r="G29" s="60">
        <v>-25</v>
      </c>
      <c r="H29" s="60">
        <v>-25</v>
      </c>
      <c r="I29" s="60">
        <v>-25</v>
      </c>
      <c r="J29" s="58"/>
      <c r="K29" s="62">
        <f t="shared" si="0"/>
        <v>-50</v>
      </c>
      <c r="L29" s="62">
        <f t="shared" si="1"/>
        <v>-50</v>
      </c>
      <c r="M29" s="62">
        <f t="shared" si="2"/>
        <v>0</v>
      </c>
      <c r="N29" s="21">
        <f t="shared" si="3"/>
        <v>0</v>
      </c>
    </row>
    <row r="30" spans="1:14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52"/>
      <c r="G30" s="60">
        <v>-25</v>
      </c>
      <c r="H30" s="60">
        <v>-25</v>
      </c>
      <c r="I30" s="60">
        <v>-25</v>
      </c>
      <c r="J30" s="58"/>
      <c r="K30" s="62">
        <f t="shared" si="0"/>
        <v>-50</v>
      </c>
      <c r="L30" s="62">
        <f t="shared" si="1"/>
        <v>-50</v>
      </c>
      <c r="M30" s="62">
        <f t="shared" si="2"/>
        <v>0</v>
      </c>
      <c r="N30" s="21">
        <f t="shared" si="3"/>
        <v>0</v>
      </c>
    </row>
    <row r="31" spans="1:14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52"/>
      <c r="G31" s="60">
        <v>-25</v>
      </c>
      <c r="H31" s="60">
        <v>-25</v>
      </c>
      <c r="I31" s="60">
        <v>-25</v>
      </c>
      <c r="J31" s="58"/>
      <c r="K31" s="62">
        <f t="shared" si="0"/>
        <v>-50</v>
      </c>
      <c r="L31" s="62">
        <f t="shared" si="1"/>
        <v>-50</v>
      </c>
      <c r="M31" s="62">
        <f t="shared" si="2"/>
        <v>0</v>
      </c>
      <c r="N31" s="21">
        <f t="shared" si="3"/>
        <v>0</v>
      </c>
    </row>
    <row r="32" spans="1:14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52"/>
      <c r="G32" s="60">
        <v>-25</v>
      </c>
      <c r="H32" s="60">
        <v>-25</v>
      </c>
      <c r="I32" s="60">
        <v>-25</v>
      </c>
      <c r="J32" s="58"/>
      <c r="K32" s="62">
        <f t="shared" si="0"/>
        <v>-50</v>
      </c>
      <c r="L32" s="62">
        <f t="shared" si="1"/>
        <v>-50</v>
      </c>
      <c r="M32" s="62">
        <f t="shared" si="2"/>
        <v>0</v>
      </c>
      <c r="N32" s="21">
        <f t="shared" si="3"/>
        <v>0</v>
      </c>
    </row>
    <row r="33" spans="1:16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52"/>
      <c r="G33" s="60">
        <v>-25</v>
      </c>
      <c r="H33" s="60">
        <v>-25</v>
      </c>
      <c r="I33" s="60">
        <v>-25</v>
      </c>
      <c r="J33" s="58"/>
      <c r="K33" s="62">
        <f t="shared" si="0"/>
        <v>-50</v>
      </c>
      <c r="L33" s="62">
        <f t="shared" si="1"/>
        <v>-50</v>
      </c>
      <c r="M33" s="62">
        <f t="shared" si="2"/>
        <v>0</v>
      </c>
      <c r="N33" s="21">
        <f t="shared" si="3"/>
        <v>0</v>
      </c>
    </row>
    <row r="34" spans="1:16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52"/>
      <c r="G34" s="60">
        <v>-25</v>
      </c>
      <c r="H34" s="60">
        <v>-25</v>
      </c>
      <c r="I34" s="60">
        <v>-25</v>
      </c>
      <c r="J34" s="58"/>
      <c r="K34" s="62">
        <f t="shared" si="0"/>
        <v>-50</v>
      </c>
      <c r="L34" s="62">
        <f t="shared" si="1"/>
        <v>-50</v>
      </c>
      <c r="M34" s="62">
        <f t="shared" si="2"/>
        <v>0</v>
      </c>
      <c r="N34" s="21">
        <f t="shared" si="3"/>
        <v>0</v>
      </c>
    </row>
    <row r="35" spans="1:16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52"/>
      <c r="G35" s="60">
        <v>-25</v>
      </c>
      <c r="H35" s="60">
        <v>-25</v>
      </c>
      <c r="I35" s="60">
        <v>-25</v>
      </c>
      <c r="J35" s="58"/>
      <c r="K35" s="62">
        <f t="shared" si="0"/>
        <v>-50</v>
      </c>
      <c r="L35" s="62">
        <f t="shared" si="1"/>
        <v>-50</v>
      </c>
      <c r="M35" s="62">
        <f t="shared" si="2"/>
        <v>0</v>
      </c>
      <c r="N35" s="21">
        <f t="shared" si="3"/>
        <v>0</v>
      </c>
    </row>
    <row r="36" spans="1:16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52"/>
      <c r="G36" s="60">
        <v>-25</v>
      </c>
      <c r="H36" s="60">
        <v>-25</v>
      </c>
      <c r="I36" s="60">
        <v>-25</v>
      </c>
      <c r="J36" s="58"/>
      <c r="K36" s="62">
        <f t="shared" si="0"/>
        <v>-50</v>
      </c>
      <c r="L36" s="62">
        <f t="shared" si="1"/>
        <v>-50</v>
      </c>
      <c r="M36" s="62">
        <f t="shared" si="2"/>
        <v>0</v>
      </c>
      <c r="N36" s="21">
        <f t="shared" si="3"/>
        <v>0</v>
      </c>
    </row>
    <row r="37" spans="1:16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52"/>
      <c r="G37" s="60">
        <v>-25</v>
      </c>
      <c r="H37" s="60">
        <v>-25</v>
      </c>
      <c r="I37" s="60">
        <v>-25</v>
      </c>
      <c r="J37" s="58"/>
      <c r="K37" s="62">
        <f t="shared" si="0"/>
        <v>-50</v>
      </c>
      <c r="L37" s="62">
        <f t="shared" si="1"/>
        <v>-50</v>
      </c>
      <c r="M37" s="62">
        <f t="shared" si="2"/>
        <v>0</v>
      </c>
      <c r="N37" s="21">
        <f t="shared" si="3"/>
        <v>0</v>
      </c>
    </row>
    <row r="38" spans="1:16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52"/>
      <c r="G38" s="60">
        <v>-25</v>
      </c>
      <c r="H38" s="60">
        <v>-25</v>
      </c>
      <c r="I38" s="60">
        <v>-25</v>
      </c>
      <c r="J38" s="58"/>
      <c r="K38" s="62">
        <f t="shared" si="0"/>
        <v>-50</v>
      </c>
      <c r="L38" s="62">
        <f t="shared" si="1"/>
        <v>-50</v>
      </c>
      <c r="M38" s="62">
        <f t="shared" si="2"/>
        <v>0</v>
      </c>
      <c r="N38" s="21">
        <f t="shared" si="3"/>
        <v>0</v>
      </c>
    </row>
    <row r="39" spans="1:16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52"/>
      <c r="G39" s="60">
        <v>-25</v>
      </c>
      <c r="H39" s="60">
        <v>-25</v>
      </c>
      <c r="I39" s="60">
        <v>-25</v>
      </c>
      <c r="J39" s="58"/>
      <c r="K39" s="62">
        <f t="shared" si="0"/>
        <v>-50</v>
      </c>
      <c r="L39" s="62">
        <f t="shared" si="1"/>
        <v>-50</v>
      </c>
      <c r="M39" s="62">
        <f t="shared" si="2"/>
        <v>0</v>
      </c>
      <c r="N39" s="21">
        <f t="shared" si="3"/>
        <v>0</v>
      </c>
    </row>
    <row r="40" spans="1:16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52"/>
      <c r="G40" s="60">
        <v>-25</v>
      </c>
      <c r="H40" s="60">
        <v>-25</v>
      </c>
      <c r="I40" s="60">
        <v>-25</v>
      </c>
      <c r="J40" s="58"/>
      <c r="K40" s="62">
        <f t="shared" si="0"/>
        <v>-50</v>
      </c>
      <c r="L40" s="62">
        <f t="shared" si="1"/>
        <v>-50</v>
      </c>
      <c r="M40" s="62">
        <f t="shared" si="2"/>
        <v>0</v>
      </c>
      <c r="N40" s="21">
        <f t="shared" si="3"/>
        <v>0</v>
      </c>
    </row>
    <row r="41" spans="1:16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25</v>
      </c>
      <c r="F41" s="52"/>
      <c r="G41" s="60">
        <v>0</v>
      </c>
      <c r="H41" s="60">
        <v>0</v>
      </c>
      <c r="I41" s="60">
        <v>0</v>
      </c>
      <c r="J41" s="58"/>
      <c r="K41" s="62">
        <f t="shared" si="0"/>
        <v>25</v>
      </c>
      <c r="L41" s="62">
        <f t="shared" si="1"/>
        <v>0</v>
      </c>
      <c r="M41" s="62">
        <f t="shared" si="2"/>
        <v>25</v>
      </c>
      <c r="N41" s="21">
        <f t="shared" si="3"/>
        <v>0</v>
      </c>
    </row>
    <row r="42" spans="1:16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25</v>
      </c>
      <c r="F42" s="52"/>
      <c r="G42" s="64">
        <v>0</v>
      </c>
      <c r="H42" s="64">
        <v>0</v>
      </c>
      <c r="I42" s="64">
        <v>0</v>
      </c>
      <c r="J42" s="58"/>
      <c r="K42" s="66">
        <f t="shared" si="0"/>
        <v>25</v>
      </c>
      <c r="L42" s="66">
        <f t="shared" si="1"/>
        <v>0</v>
      </c>
      <c r="M42" s="66">
        <f t="shared" si="2"/>
        <v>25</v>
      </c>
      <c r="N42" s="67">
        <f t="shared" si="3"/>
        <v>0</v>
      </c>
    </row>
    <row r="43" spans="1:16" s="13" customFormat="1" x14ac:dyDescent="0.2">
      <c r="A43" s="58"/>
      <c r="B43" s="58"/>
      <c r="C43" s="69"/>
      <c r="D43" s="58"/>
      <c r="E43" s="69"/>
      <c r="F43" s="58"/>
      <c r="G43" s="58"/>
      <c r="H43" s="58"/>
      <c r="I43" s="58"/>
      <c r="J43" s="58"/>
      <c r="K43" s="11"/>
      <c r="L43" s="11"/>
      <c r="M43" s="11"/>
      <c r="N43" s="11"/>
    </row>
    <row r="44" spans="1:16" ht="13.5" thickBot="1" x14ac:dyDescent="0.25">
      <c r="A44" s="23"/>
      <c r="B44" s="23"/>
      <c r="C44" s="70"/>
      <c r="D44" s="23"/>
      <c r="E44" s="70"/>
      <c r="F44" s="23"/>
      <c r="G44" s="23"/>
      <c r="H44" s="23"/>
      <c r="I44" s="23"/>
      <c r="J44" s="23"/>
    </row>
    <row r="45" spans="1:16" ht="26.25" thickBot="1" x14ac:dyDescent="0.25">
      <c r="B45" s="71" t="s">
        <v>34</v>
      </c>
      <c r="C45" s="53">
        <f>SUM(C18:C41)</f>
        <v>25</v>
      </c>
      <c r="D45" s="53">
        <f>SUM(D18:D41)</f>
        <v>400</v>
      </c>
      <c r="E45" s="53">
        <f>SUM(E18:E41)</f>
        <v>175</v>
      </c>
      <c r="F45" s="19"/>
      <c r="G45" s="53">
        <f>SUM(G18:G41)</f>
        <v>-400</v>
      </c>
      <c r="H45" s="53">
        <f>SUM(H18:H41)</f>
        <v>-400</v>
      </c>
      <c r="I45" s="53">
        <f>SUM(I18:I41)</f>
        <v>-400</v>
      </c>
      <c r="J45" s="21"/>
      <c r="K45" s="53">
        <f>SUM(K18:K41)</f>
        <v>-600</v>
      </c>
      <c r="L45" s="53">
        <f>SUM(L18:L41)</f>
        <v>-800</v>
      </c>
      <c r="M45" s="53">
        <f>SUM(M18:M41)</f>
        <v>200</v>
      </c>
      <c r="N45" s="53">
        <f>SUM(N18:N41)</f>
        <v>0</v>
      </c>
      <c r="O45" s="72" t="s">
        <v>35</v>
      </c>
      <c r="P45" s="73"/>
    </row>
    <row r="46" spans="1:16" ht="13.5" thickBot="1" x14ac:dyDescent="0.25">
      <c r="B46" s="74"/>
      <c r="C46" s="21"/>
      <c r="D46" s="11"/>
      <c r="E46" s="21"/>
      <c r="F46" s="75" t="s">
        <v>36</v>
      </c>
      <c r="G46" s="11"/>
      <c r="H46" s="11"/>
      <c r="I46" s="11"/>
      <c r="J46" s="76" t="s">
        <v>37</v>
      </c>
      <c r="K46" s="21"/>
      <c r="L46" s="21"/>
      <c r="M46" s="21"/>
      <c r="N46" s="21"/>
      <c r="O46" s="77"/>
    </row>
    <row r="47" spans="1:16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400</v>
      </c>
      <c r="E47" s="53">
        <f>SUM(E19:E42)</f>
        <v>200</v>
      </c>
      <c r="F47" s="79">
        <f>SUM(D47:E47)</f>
        <v>600</v>
      </c>
      <c r="G47" s="53">
        <f>SUM(G19:G42)</f>
        <v>-400</v>
      </c>
      <c r="H47" s="53">
        <f>SUM(H19:H42)</f>
        <v>-400</v>
      </c>
      <c r="I47" s="53">
        <f>SUM(I19:I42)</f>
        <v>-400</v>
      </c>
      <c r="J47" s="80">
        <f>SUM(G47:I47)</f>
        <v>-1200</v>
      </c>
      <c r="K47" s="53">
        <f>SUM(K19:K44)</f>
        <v>-600</v>
      </c>
      <c r="L47" s="53">
        <f>SUM(L19:L44)</f>
        <v>-800</v>
      </c>
      <c r="M47" s="53">
        <f>SUM(M19:M44)</f>
        <v>200</v>
      </c>
      <c r="N47" s="53">
        <f>SUM(N19:N44)</f>
        <v>0</v>
      </c>
      <c r="O47" s="77">
        <f>ABS(J47)+ABS(F47)</f>
        <v>1800</v>
      </c>
    </row>
    <row r="48" spans="1:16" ht="13.5" thickBot="1" x14ac:dyDescent="0.25">
      <c r="A48" s="74"/>
      <c r="B48" s="74"/>
      <c r="C48" s="53"/>
      <c r="D48" s="116"/>
      <c r="E48" s="53"/>
      <c r="G48" s="53"/>
      <c r="H48" s="53"/>
      <c r="I48" s="53"/>
      <c r="K48" s="81"/>
      <c r="L48" s="81"/>
      <c r="M48" s="81"/>
      <c r="N48" s="81"/>
    </row>
    <row r="49" spans="1:32" x14ac:dyDescent="0.2">
      <c r="A49" s="2"/>
      <c r="B49" s="2"/>
      <c r="C49" s="84" t="s">
        <v>40</v>
      </c>
      <c r="D49" s="16" t="s">
        <v>204</v>
      </c>
      <c r="E49" s="50" t="s">
        <v>40</v>
      </c>
      <c r="F49" s="51"/>
      <c r="G49" s="84" t="s">
        <v>292</v>
      </c>
      <c r="H49" s="50" t="s">
        <v>292</v>
      </c>
      <c r="I49" s="52" t="s">
        <v>265</v>
      </c>
      <c r="J49" s="51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</row>
    <row r="50" spans="1:32" s="13" customFormat="1" ht="16.5" customHeight="1" x14ac:dyDescent="0.2">
      <c r="A50" s="74"/>
      <c r="B50" s="74"/>
      <c r="C50" s="84" t="s">
        <v>12</v>
      </c>
      <c r="D50" s="54" t="s">
        <v>42</v>
      </c>
      <c r="E50" s="54" t="s">
        <v>12</v>
      </c>
      <c r="F50" s="85"/>
      <c r="G50" s="84" t="s">
        <v>60</v>
      </c>
      <c r="H50" s="54" t="s">
        <v>290</v>
      </c>
      <c r="I50" s="52" t="s">
        <v>59</v>
      </c>
      <c r="J50" s="85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</row>
    <row r="51" spans="1:32" s="13" customFormat="1" ht="16.5" customHeight="1" x14ac:dyDescent="0.2">
      <c r="A51" s="74"/>
      <c r="B51" s="74"/>
      <c r="C51" s="84" t="s">
        <v>44</v>
      </c>
      <c r="D51" s="54" t="s">
        <v>60</v>
      </c>
      <c r="E51" s="54" t="s">
        <v>44</v>
      </c>
      <c r="F51" s="85"/>
      <c r="G51" s="84" t="s">
        <v>12</v>
      </c>
      <c r="H51" s="54" t="s">
        <v>60</v>
      </c>
      <c r="I51" s="52" t="s">
        <v>43</v>
      </c>
      <c r="J51" s="85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</row>
    <row r="52" spans="1:32" s="13" customFormat="1" ht="18.75" customHeight="1" x14ac:dyDescent="0.2">
      <c r="A52" s="74"/>
      <c r="B52" s="74"/>
      <c r="C52" s="84" t="s">
        <v>47</v>
      </c>
      <c r="D52" s="54" t="s">
        <v>70</v>
      </c>
      <c r="E52" s="54" t="s">
        <v>47</v>
      </c>
      <c r="F52" s="85"/>
      <c r="G52" s="84" t="s">
        <v>43</v>
      </c>
      <c r="H52" s="54" t="s">
        <v>12</v>
      </c>
      <c r="I52" s="52" t="s">
        <v>12</v>
      </c>
      <c r="J52" s="85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</row>
    <row r="53" spans="1:32" s="13" customFormat="1" ht="19.5" customHeight="1" thickBot="1" x14ac:dyDescent="0.25">
      <c r="A53" s="74"/>
      <c r="B53" s="74"/>
      <c r="C53" s="102" t="s">
        <v>50</v>
      </c>
      <c r="D53" s="54" t="s">
        <v>52</v>
      </c>
      <c r="E53" s="89" t="s">
        <v>50</v>
      </c>
      <c r="F53" s="88"/>
      <c r="G53" s="84" t="s">
        <v>268</v>
      </c>
      <c r="H53" s="54" t="s">
        <v>43</v>
      </c>
      <c r="I53" s="52" t="s">
        <v>43</v>
      </c>
      <c r="J53" s="88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</row>
    <row r="54" spans="1:32" s="13" customFormat="1" ht="21" customHeight="1" x14ac:dyDescent="0.2">
      <c r="A54" s="74"/>
      <c r="B54" s="74"/>
      <c r="C54" s="51"/>
      <c r="D54" s="54" t="s">
        <v>267</v>
      </c>
      <c r="E54" s="51"/>
      <c r="F54" s="85"/>
      <c r="G54" s="84" t="s">
        <v>242</v>
      </c>
      <c r="H54" s="54" t="s">
        <v>241</v>
      </c>
      <c r="I54" s="52" t="s">
        <v>268</v>
      </c>
      <c r="J54" s="85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</row>
    <row r="55" spans="1:32" s="13" customFormat="1" ht="24" customHeight="1" thickBot="1" x14ac:dyDescent="0.25">
      <c r="A55" s="74"/>
      <c r="B55" s="74"/>
      <c r="C55" s="51"/>
      <c r="D55" s="89" t="s">
        <v>54</v>
      </c>
      <c r="E55" s="51"/>
      <c r="F55" s="85"/>
      <c r="G55" s="102" t="s">
        <v>64</v>
      </c>
      <c r="H55" s="54" t="s">
        <v>242</v>
      </c>
      <c r="I55" s="52" t="s">
        <v>242</v>
      </c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</row>
    <row r="56" spans="1:32" s="13" customFormat="1" ht="28.5" customHeight="1" thickBot="1" x14ac:dyDescent="0.25">
      <c r="A56" s="74"/>
      <c r="B56" s="74"/>
      <c r="C56" s="51"/>
      <c r="D56" s="51"/>
      <c r="E56" s="51"/>
      <c r="F56" s="85"/>
      <c r="G56" s="35"/>
      <c r="H56" s="89" t="s">
        <v>64</v>
      </c>
      <c r="I56" s="101" t="s">
        <v>64</v>
      </c>
      <c r="J56" s="85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</row>
    <row r="57" spans="1:32" s="13" customFormat="1" ht="25.5" customHeight="1" x14ac:dyDescent="0.2">
      <c r="A57" s="74"/>
      <c r="B57" s="74"/>
      <c r="C57" s="51"/>
      <c r="D57" s="51"/>
      <c r="E57" s="51"/>
      <c r="F57" s="91"/>
      <c r="G57" s="35"/>
      <c r="H57" s="35"/>
      <c r="I57" s="35"/>
      <c r="J57" s="91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</row>
    <row r="58" spans="1:32" s="13" customFormat="1" ht="27" customHeight="1" x14ac:dyDescent="0.2">
      <c r="C58" s="51"/>
      <c r="D58" s="35"/>
      <c r="E58" s="51"/>
      <c r="F58" s="91"/>
      <c r="G58" s="35"/>
      <c r="H58" s="35"/>
      <c r="I58" s="35"/>
      <c r="J58" s="91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</row>
    <row r="59" spans="1:32" ht="20.25" customHeight="1" x14ac:dyDescent="0.2">
      <c r="B59" s="37"/>
      <c r="C59" s="51"/>
      <c r="E59" s="51"/>
      <c r="F59" s="91"/>
      <c r="J59" s="92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</row>
    <row r="60" spans="1:32" ht="24" customHeight="1" x14ac:dyDescent="0.2">
      <c r="B60" s="35"/>
      <c r="C60" s="37"/>
      <c r="E60" s="37"/>
      <c r="F60" s="91"/>
      <c r="K60" s="93"/>
      <c r="L60" s="93"/>
      <c r="M60" s="93"/>
      <c r="N60" s="93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</row>
    <row r="61" spans="1:32" ht="15" x14ac:dyDescent="0.2">
      <c r="C61" s="37"/>
      <c r="E61" s="37"/>
      <c r="F61" s="91"/>
      <c r="K61" s="92"/>
      <c r="L61" s="92"/>
      <c r="M61" s="92"/>
      <c r="N61" s="92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</row>
    <row r="62" spans="1:32" ht="15" x14ac:dyDescent="0.2">
      <c r="C62" s="37"/>
      <c r="E62" s="37"/>
      <c r="F62" s="91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</row>
    <row r="63" spans="1:32" ht="15" x14ac:dyDescent="0.2">
      <c r="C63" s="37"/>
      <c r="E63" s="37"/>
      <c r="F63" s="91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</row>
    <row r="64" spans="1:32" ht="15" x14ac:dyDescent="0.2">
      <c r="C64" s="37"/>
      <c r="E64" s="37"/>
      <c r="F64" s="91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</row>
    <row r="65" spans="3:32" x14ac:dyDescent="0.2">
      <c r="C65" s="37"/>
      <c r="E65" s="37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</row>
    <row r="66" spans="3:32" x14ac:dyDescent="0.2">
      <c r="C66" s="37"/>
      <c r="E66" s="37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</row>
    <row r="67" spans="3:32" x14ac:dyDescent="0.2">
      <c r="C67" s="37"/>
      <c r="E67" s="37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</row>
    <row r="68" spans="3:32" x14ac:dyDescent="0.2"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</row>
    <row r="69" spans="3:32" x14ac:dyDescent="0.2"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</row>
    <row r="70" spans="3:32" x14ac:dyDescent="0.2"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</row>
    <row r="71" spans="3:32" x14ac:dyDescent="0.2"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</row>
    <row r="72" spans="3:32" x14ac:dyDescent="0.2"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</row>
    <row r="73" spans="3:32" x14ac:dyDescent="0.2"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</row>
    <row r="74" spans="3:32" x14ac:dyDescent="0.2"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</row>
    <row r="75" spans="3:32" x14ac:dyDescent="0.2"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</row>
    <row r="76" spans="3:32" x14ac:dyDescent="0.2"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</row>
    <row r="77" spans="3:32" x14ac:dyDescent="0.2"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</row>
    <row r="78" spans="3:32" x14ac:dyDescent="0.2"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</row>
    <row r="79" spans="3:32" x14ac:dyDescent="0.2"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</row>
    <row r="80" spans="3:32" x14ac:dyDescent="0.2"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</row>
    <row r="81" spans="11:32" x14ac:dyDescent="0.2"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</row>
    <row r="82" spans="11:32" x14ac:dyDescent="0.2"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</row>
    <row r="83" spans="11:32" x14ac:dyDescent="0.2"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</row>
    <row r="84" spans="11:32" x14ac:dyDescent="0.2"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</row>
    <row r="85" spans="11:32" x14ac:dyDescent="0.2"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</row>
    <row r="86" spans="11:32" x14ac:dyDescent="0.2"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</row>
    <row r="87" spans="11:32" x14ac:dyDescent="0.2"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</row>
    <row r="88" spans="11:32" x14ac:dyDescent="0.2"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</row>
    <row r="89" spans="11:32" x14ac:dyDescent="0.2"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</row>
    <row r="90" spans="11:32" x14ac:dyDescent="0.2"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</row>
    <row r="91" spans="11:32" x14ac:dyDescent="0.2"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</row>
    <row r="92" spans="11:32" x14ac:dyDescent="0.2"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</row>
    <row r="93" spans="11:32" x14ac:dyDescent="0.2"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</row>
    <row r="94" spans="11:32" x14ac:dyDescent="0.2"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</row>
    <row r="95" spans="11:32" x14ac:dyDescent="0.2"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</row>
    <row r="96" spans="11:32" x14ac:dyDescent="0.2"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</row>
    <row r="97" spans="11:32" x14ac:dyDescent="0.2"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</row>
    <row r="98" spans="11:32" x14ac:dyDescent="0.2"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</row>
    <row r="99" spans="11:32" x14ac:dyDescent="0.2"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</row>
    <row r="100" spans="11:32" x14ac:dyDescent="0.2"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</row>
    <row r="101" spans="11:32" x14ac:dyDescent="0.2"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</row>
    <row r="102" spans="11:32" x14ac:dyDescent="0.2"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</row>
    <row r="103" spans="11:32" x14ac:dyDescent="0.2"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</row>
    <row r="104" spans="11:32" x14ac:dyDescent="0.2"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</row>
    <row r="105" spans="11:32" x14ac:dyDescent="0.2"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</row>
    <row r="106" spans="11:32" x14ac:dyDescent="0.2"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107"/>
  <sheetViews>
    <sheetView tabSelected="1" zoomScale="60" workbookViewId="0">
      <selection activeCell="H35" sqref="G34:H3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5" customWidth="1"/>
    <col min="11" max="11" width="21.42578125" style="35" customWidth="1"/>
    <col min="12" max="13" width="30.28515625" style="35" customWidth="1"/>
    <col min="14" max="14" width="30.28515625" style="5" customWidth="1"/>
    <col min="15" max="16" width="30.28515625" style="35" customWidth="1"/>
    <col min="17" max="17" width="21.42578125" style="35" customWidth="1"/>
    <col min="18" max="18" width="31.42578125" style="5" customWidth="1"/>
    <col min="19" max="20" width="28.85546875" style="5" customWidth="1"/>
    <col min="21" max="21" width="31.42578125" style="5" customWidth="1"/>
    <col min="22" max="22" width="23.140625" style="5" customWidth="1"/>
    <col min="23" max="16384" width="16.7109375" style="5"/>
  </cols>
  <sheetData>
    <row r="1" spans="1:21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134"/>
      <c r="M1" s="134"/>
      <c r="N1" s="4"/>
      <c r="O1" s="134"/>
      <c r="P1" s="134"/>
      <c r="Q1" s="3"/>
      <c r="R1" s="4"/>
      <c r="S1" s="4"/>
      <c r="T1" s="4"/>
      <c r="U1" s="4"/>
    </row>
    <row r="2" spans="1:2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">
      <c r="B8" s="7">
        <v>37325</v>
      </c>
      <c r="C8" s="8"/>
      <c r="D8" s="8"/>
      <c r="E8" s="8"/>
      <c r="F8" s="6"/>
      <c r="G8" s="8"/>
      <c r="H8" s="8"/>
      <c r="I8" s="6"/>
      <c r="J8" s="6"/>
      <c r="K8" s="6"/>
      <c r="L8" s="6"/>
      <c r="M8" s="6"/>
      <c r="N8" s="6"/>
      <c r="O8" s="6"/>
      <c r="P8" s="6"/>
      <c r="Q8" s="6"/>
    </row>
    <row r="9" spans="1:21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10" t="s">
        <v>4</v>
      </c>
      <c r="G9" s="9" t="s">
        <v>193</v>
      </c>
      <c r="H9" s="9" t="s">
        <v>193</v>
      </c>
      <c r="I9" s="10" t="s">
        <v>4</v>
      </c>
      <c r="J9" s="10" t="s">
        <v>4</v>
      </c>
      <c r="K9" s="11"/>
      <c r="L9" s="123" t="s">
        <v>5</v>
      </c>
      <c r="M9" s="123" t="s">
        <v>5</v>
      </c>
      <c r="N9" s="123" t="s">
        <v>5</v>
      </c>
      <c r="O9" s="123" t="s">
        <v>5</v>
      </c>
      <c r="P9" s="123" t="s">
        <v>5</v>
      </c>
      <c r="Q9" s="11"/>
      <c r="R9" s="13"/>
      <c r="S9" s="13"/>
      <c r="T9" s="13"/>
      <c r="U9" s="13"/>
    </row>
    <row r="10" spans="1:21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6" t="s">
        <v>8</v>
      </c>
      <c r="G10" s="15" t="s">
        <v>8</v>
      </c>
      <c r="H10" s="15" t="s">
        <v>8</v>
      </c>
      <c r="I10" s="16" t="s">
        <v>8</v>
      </c>
      <c r="J10" s="16" t="s">
        <v>8</v>
      </c>
      <c r="K10" s="11"/>
      <c r="L10" s="16" t="s">
        <v>8</v>
      </c>
      <c r="M10" s="16" t="s">
        <v>8</v>
      </c>
      <c r="N10" s="16" t="s">
        <v>8</v>
      </c>
      <c r="O10" s="16" t="s">
        <v>8</v>
      </c>
      <c r="P10" s="16" t="s">
        <v>227</v>
      </c>
      <c r="Q10" s="11"/>
    </row>
    <row r="11" spans="1:21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21" t="s">
        <v>12</v>
      </c>
      <c r="G11" s="19" t="s">
        <v>11</v>
      </c>
      <c r="H11" s="19" t="s">
        <v>11</v>
      </c>
      <c r="I11" s="21" t="s">
        <v>12</v>
      </c>
      <c r="J11" s="21" t="s">
        <v>11</v>
      </c>
      <c r="K11" s="11"/>
      <c r="L11" s="21" t="s">
        <v>11</v>
      </c>
      <c r="M11" s="21" t="s">
        <v>11</v>
      </c>
      <c r="N11" s="21" t="s">
        <v>11</v>
      </c>
      <c r="O11" s="21" t="s">
        <v>11</v>
      </c>
      <c r="P11" s="21" t="s">
        <v>11</v>
      </c>
      <c r="Q11" s="11"/>
    </row>
    <row r="12" spans="1:21" x14ac:dyDescent="0.2">
      <c r="A12" s="18" t="s">
        <v>14</v>
      </c>
      <c r="B12" s="18" t="s">
        <v>14</v>
      </c>
      <c r="C12" s="22"/>
      <c r="D12" s="22"/>
      <c r="E12" s="22"/>
      <c r="F12" s="24">
        <v>22.25</v>
      </c>
      <c r="G12" s="22"/>
      <c r="H12" s="22"/>
      <c r="I12" s="24">
        <v>22.25</v>
      </c>
      <c r="J12" s="24"/>
      <c r="K12" s="25"/>
      <c r="L12" s="26"/>
      <c r="M12" s="26"/>
      <c r="N12" s="26"/>
      <c r="O12" s="26"/>
      <c r="P12" s="26"/>
      <c r="Q12" s="25"/>
    </row>
    <row r="13" spans="1:21" ht="43.5" customHeight="1" thickBot="1" x14ac:dyDescent="0.25">
      <c r="A13" s="27"/>
      <c r="B13" s="27"/>
      <c r="C13" s="28" t="s">
        <v>256</v>
      </c>
      <c r="D13" s="28" t="s">
        <v>256</v>
      </c>
      <c r="E13" s="28" t="s">
        <v>256</v>
      </c>
      <c r="F13" s="28" t="s">
        <v>256</v>
      </c>
      <c r="G13" s="29" t="s">
        <v>16</v>
      </c>
      <c r="H13" s="29" t="s">
        <v>16</v>
      </c>
      <c r="I13" s="31" t="s">
        <v>78</v>
      </c>
      <c r="J13" s="31" t="s">
        <v>78</v>
      </c>
      <c r="K13" s="32"/>
      <c r="L13" s="28" t="s">
        <v>256</v>
      </c>
      <c r="M13" s="28" t="s">
        <v>256</v>
      </c>
      <c r="N13" s="31" t="s">
        <v>77</v>
      </c>
      <c r="O13" s="31" t="s">
        <v>77</v>
      </c>
      <c r="P13" s="124" t="s">
        <v>16</v>
      </c>
      <c r="R13" s="36"/>
      <c r="S13" s="36"/>
      <c r="T13" s="36"/>
      <c r="U13" s="36"/>
    </row>
    <row r="14" spans="1:21" x14ac:dyDescent="0.2">
      <c r="A14" s="27"/>
      <c r="B14" s="27"/>
      <c r="C14" s="19"/>
      <c r="D14" s="19"/>
      <c r="E14" s="19"/>
      <c r="F14" s="21"/>
      <c r="G14" s="19"/>
      <c r="H14" s="19"/>
      <c r="I14" s="21"/>
      <c r="J14" s="21"/>
      <c r="K14" s="37"/>
      <c r="L14" s="21"/>
      <c r="M14" s="21"/>
      <c r="N14" s="21"/>
      <c r="O14" s="21"/>
      <c r="P14" s="21"/>
      <c r="Q14" s="126"/>
      <c r="R14" s="39"/>
      <c r="S14" s="39"/>
      <c r="T14" s="39"/>
      <c r="U14" s="39"/>
    </row>
    <row r="15" spans="1:21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203</v>
      </c>
      <c r="G15" s="40" t="s">
        <v>194</v>
      </c>
      <c r="H15" s="40" t="s">
        <v>194</v>
      </c>
      <c r="I15" s="40" t="s">
        <v>203</v>
      </c>
      <c r="J15" s="40" t="s">
        <v>203</v>
      </c>
      <c r="K15" s="118"/>
      <c r="L15" s="120" t="s">
        <v>229</v>
      </c>
      <c r="M15" s="120" t="s">
        <v>229</v>
      </c>
      <c r="N15" s="118" t="s">
        <v>203</v>
      </c>
      <c r="O15" s="120" t="s">
        <v>203</v>
      </c>
      <c r="P15" s="120">
        <v>37332</v>
      </c>
      <c r="Q15" s="122"/>
      <c r="R15" s="40"/>
      <c r="S15" s="41"/>
      <c r="T15" s="41"/>
      <c r="U15" s="41"/>
    </row>
    <row r="16" spans="1:21" s="35" customFormat="1" ht="26.25" customHeight="1" thickBot="1" x14ac:dyDescent="0.25">
      <c r="A16" s="42"/>
      <c r="B16" s="42"/>
      <c r="C16" s="94" t="s">
        <v>230</v>
      </c>
      <c r="D16" s="94" t="s">
        <v>234</v>
      </c>
      <c r="E16" s="94" t="s">
        <v>235</v>
      </c>
      <c r="F16" s="53" t="s">
        <v>232</v>
      </c>
      <c r="G16" s="94" t="s">
        <v>294</v>
      </c>
      <c r="H16" s="94" t="s">
        <v>295</v>
      </c>
      <c r="I16" s="53" t="s">
        <v>287</v>
      </c>
      <c r="J16" s="50" t="s">
        <v>277</v>
      </c>
      <c r="K16" s="19"/>
      <c r="L16" s="53" t="s">
        <v>257</v>
      </c>
      <c r="M16" s="53" t="s">
        <v>258</v>
      </c>
      <c r="N16" s="53" t="s">
        <v>274</v>
      </c>
      <c r="O16" s="53" t="s">
        <v>276</v>
      </c>
      <c r="P16" s="53" t="s">
        <v>275</v>
      </c>
      <c r="Q16" s="21"/>
      <c r="R16" s="44" t="s">
        <v>17</v>
      </c>
      <c r="S16" s="45" t="s">
        <v>18</v>
      </c>
      <c r="T16" s="46" t="s">
        <v>19</v>
      </c>
      <c r="U16" s="47" t="s">
        <v>20</v>
      </c>
    </row>
    <row r="17" spans="1:21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2"/>
      <c r="L17" s="53" t="s">
        <v>23</v>
      </c>
      <c r="M17" s="53" t="s">
        <v>23</v>
      </c>
      <c r="N17" s="53" t="s">
        <v>23</v>
      </c>
      <c r="O17" s="53" t="s">
        <v>23</v>
      </c>
      <c r="P17" s="53" t="s">
        <v>23</v>
      </c>
      <c r="Q17" s="54"/>
      <c r="R17" s="55"/>
      <c r="S17" s="16"/>
      <c r="T17" s="16"/>
      <c r="U17" s="16"/>
    </row>
    <row r="18" spans="1:21" s="37" customFormat="1" x14ac:dyDescent="0.2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6">
        <v>25</v>
      </c>
      <c r="G18" s="56">
        <v>0</v>
      </c>
      <c r="H18" s="56">
        <v>0</v>
      </c>
      <c r="I18" s="56">
        <v>0</v>
      </c>
      <c r="J18" s="56">
        <v>0</v>
      </c>
      <c r="K18" s="52"/>
      <c r="L18" s="59">
        <v>-50</v>
      </c>
      <c r="M18" s="59">
        <v>-25</v>
      </c>
      <c r="N18" s="59">
        <v>0</v>
      </c>
      <c r="O18" s="59">
        <v>0</v>
      </c>
      <c r="P18" s="59">
        <v>0</v>
      </c>
      <c r="Q18" s="58"/>
      <c r="R18" s="55">
        <f>SUM(C18:P18)</f>
        <v>25</v>
      </c>
      <c r="S18" s="55">
        <f>SUM(C18:E18,G18:H18)</f>
        <v>75</v>
      </c>
      <c r="T18" s="55">
        <f>SUM(F18,I18:J18)</f>
        <v>25</v>
      </c>
      <c r="U18" s="16">
        <f>SUM(L18:P18)</f>
        <v>-75</v>
      </c>
    </row>
    <row r="19" spans="1:21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25</v>
      </c>
      <c r="J19" s="60">
        <v>0</v>
      </c>
      <c r="K19" s="52"/>
      <c r="L19" s="61">
        <v>0</v>
      </c>
      <c r="M19" s="61">
        <v>0</v>
      </c>
      <c r="N19" s="61">
        <v>0</v>
      </c>
      <c r="O19" s="61">
        <v>0</v>
      </c>
      <c r="P19" s="61">
        <v>0</v>
      </c>
      <c r="Q19" s="58"/>
      <c r="R19" s="62">
        <f t="shared" ref="R19:R42" si="0">SUM(C19:P19)</f>
        <v>25</v>
      </c>
      <c r="S19" s="62">
        <f t="shared" ref="S19:S42" si="1">SUM(C19:E19,G19:H19)</f>
        <v>0</v>
      </c>
      <c r="T19" s="62">
        <f t="shared" ref="T19:T42" si="2">SUM(F19,I19:J19)</f>
        <v>25</v>
      </c>
      <c r="U19" s="21">
        <f t="shared" ref="U19:U42" si="3">SUM(L19:P19)</f>
        <v>0</v>
      </c>
    </row>
    <row r="20" spans="1:21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25</v>
      </c>
      <c r="J20" s="60">
        <v>0</v>
      </c>
      <c r="K20" s="52"/>
      <c r="L20" s="61">
        <v>0</v>
      </c>
      <c r="M20" s="61">
        <v>0</v>
      </c>
      <c r="N20" s="61">
        <v>0</v>
      </c>
      <c r="O20" s="61">
        <v>0</v>
      </c>
      <c r="P20" s="61">
        <v>0</v>
      </c>
      <c r="Q20" s="58"/>
      <c r="R20" s="62">
        <f t="shared" si="0"/>
        <v>25</v>
      </c>
      <c r="S20" s="62">
        <f t="shared" si="1"/>
        <v>0</v>
      </c>
      <c r="T20" s="62">
        <f t="shared" si="2"/>
        <v>25</v>
      </c>
      <c r="U20" s="21">
        <f t="shared" si="3"/>
        <v>0</v>
      </c>
    </row>
    <row r="21" spans="1:21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25</v>
      </c>
      <c r="J21" s="60">
        <v>0</v>
      </c>
      <c r="K21" s="52"/>
      <c r="L21" s="61">
        <v>0</v>
      </c>
      <c r="M21" s="61">
        <v>0</v>
      </c>
      <c r="N21" s="61">
        <v>0</v>
      </c>
      <c r="O21" s="61">
        <v>0</v>
      </c>
      <c r="P21" s="61">
        <v>0</v>
      </c>
      <c r="Q21" s="58"/>
      <c r="R21" s="62">
        <f t="shared" si="0"/>
        <v>25</v>
      </c>
      <c r="S21" s="62">
        <f t="shared" si="1"/>
        <v>0</v>
      </c>
      <c r="T21" s="62">
        <f t="shared" si="2"/>
        <v>25</v>
      </c>
      <c r="U21" s="21">
        <f t="shared" si="3"/>
        <v>0</v>
      </c>
    </row>
    <row r="22" spans="1:21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25</v>
      </c>
      <c r="J22" s="60">
        <v>0</v>
      </c>
      <c r="K22" s="52"/>
      <c r="L22" s="61">
        <v>0</v>
      </c>
      <c r="M22" s="61">
        <v>0</v>
      </c>
      <c r="N22" s="61">
        <v>0</v>
      </c>
      <c r="O22" s="61">
        <v>0</v>
      </c>
      <c r="P22" s="61">
        <v>0</v>
      </c>
      <c r="Q22" s="58"/>
      <c r="R22" s="62">
        <f t="shared" si="0"/>
        <v>25</v>
      </c>
      <c r="S22" s="62">
        <f t="shared" si="1"/>
        <v>0</v>
      </c>
      <c r="T22" s="62">
        <f t="shared" si="2"/>
        <v>25</v>
      </c>
      <c r="U22" s="21">
        <f t="shared" si="3"/>
        <v>0</v>
      </c>
    </row>
    <row r="23" spans="1:21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25</v>
      </c>
      <c r="J23" s="60">
        <v>0</v>
      </c>
      <c r="K23" s="52"/>
      <c r="L23" s="61">
        <v>0</v>
      </c>
      <c r="M23" s="61">
        <v>0</v>
      </c>
      <c r="N23" s="61">
        <v>0</v>
      </c>
      <c r="O23" s="61">
        <v>0</v>
      </c>
      <c r="P23" s="61">
        <v>0</v>
      </c>
      <c r="Q23" s="58"/>
      <c r="R23" s="62">
        <f t="shared" si="0"/>
        <v>25</v>
      </c>
      <c r="S23" s="62">
        <f t="shared" si="1"/>
        <v>0</v>
      </c>
      <c r="T23" s="62">
        <f t="shared" si="2"/>
        <v>25</v>
      </c>
      <c r="U23" s="21">
        <f t="shared" si="3"/>
        <v>0</v>
      </c>
    </row>
    <row r="24" spans="1:21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25</v>
      </c>
      <c r="J24" s="60">
        <v>0</v>
      </c>
      <c r="K24" s="52"/>
      <c r="L24" s="61">
        <v>0</v>
      </c>
      <c r="M24" s="61">
        <v>0</v>
      </c>
      <c r="N24" s="61">
        <v>0</v>
      </c>
      <c r="O24" s="61">
        <v>0</v>
      </c>
      <c r="P24" s="61">
        <v>0</v>
      </c>
      <c r="Q24" s="58"/>
      <c r="R24" s="62">
        <f t="shared" si="0"/>
        <v>25</v>
      </c>
      <c r="S24" s="62">
        <f t="shared" si="1"/>
        <v>0</v>
      </c>
      <c r="T24" s="62">
        <f t="shared" si="2"/>
        <v>25</v>
      </c>
      <c r="U24" s="21">
        <f t="shared" si="3"/>
        <v>0</v>
      </c>
    </row>
    <row r="25" spans="1:21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45</v>
      </c>
      <c r="H25" s="60">
        <v>5</v>
      </c>
      <c r="I25" s="60">
        <v>25</v>
      </c>
      <c r="J25" s="60">
        <v>30</v>
      </c>
      <c r="K25" s="52"/>
      <c r="L25" s="61">
        <v>0</v>
      </c>
      <c r="M25" s="61">
        <v>0</v>
      </c>
      <c r="N25" s="61">
        <v>-50</v>
      </c>
      <c r="O25" s="61">
        <v>-30</v>
      </c>
      <c r="P25" s="61">
        <v>0</v>
      </c>
      <c r="Q25" s="58"/>
      <c r="R25" s="62">
        <f t="shared" si="0"/>
        <v>25</v>
      </c>
      <c r="S25" s="62">
        <f t="shared" si="1"/>
        <v>50</v>
      </c>
      <c r="T25" s="62">
        <f t="shared" si="2"/>
        <v>55</v>
      </c>
      <c r="U25" s="21">
        <f t="shared" si="3"/>
        <v>-80</v>
      </c>
    </row>
    <row r="26" spans="1:21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45</v>
      </c>
      <c r="H26" s="60">
        <v>5</v>
      </c>
      <c r="I26" s="60">
        <v>25</v>
      </c>
      <c r="J26" s="60">
        <v>30</v>
      </c>
      <c r="K26" s="52"/>
      <c r="L26" s="61">
        <v>0</v>
      </c>
      <c r="M26" s="61">
        <v>0</v>
      </c>
      <c r="N26" s="61">
        <v>-50</v>
      </c>
      <c r="O26" s="61">
        <v>-30</v>
      </c>
      <c r="P26" s="61">
        <v>0</v>
      </c>
      <c r="Q26" s="58"/>
      <c r="R26" s="62">
        <f t="shared" si="0"/>
        <v>25</v>
      </c>
      <c r="S26" s="62">
        <f t="shared" si="1"/>
        <v>50</v>
      </c>
      <c r="T26" s="62">
        <f t="shared" si="2"/>
        <v>55</v>
      </c>
      <c r="U26" s="21">
        <f t="shared" si="3"/>
        <v>-80</v>
      </c>
    </row>
    <row r="27" spans="1:21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45</v>
      </c>
      <c r="H27" s="60">
        <v>5</v>
      </c>
      <c r="I27" s="60">
        <v>25</v>
      </c>
      <c r="J27" s="60">
        <v>30</v>
      </c>
      <c r="K27" s="52"/>
      <c r="L27" s="61">
        <v>0</v>
      </c>
      <c r="M27" s="61">
        <v>0</v>
      </c>
      <c r="N27" s="61">
        <v>-50</v>
      </c>
      <c r="O27" s="61">
        <v>-30</v>
      </c>
      <c r="P27" s="61">
        <v>0</v>
      </c>
      <c r="Q27" s="58"/>
      <c r="R27" s="62">
        <f t="shared" si="0"/>
        <v>25</v>
      </c>
      <c r="S27" s="62">
        <f t="shared" si="1"/>
        <v>50</v>
      </c>
      <c r="T27" s="62">
        <f t="shared" si="2"/>
        <v>55</v>
      </c>
      <c r="U27" s="21">
        <f t="shared" si="3"/>
        <v>-80</v>
      </c>
    </row>
    <row r="28" spans="1:21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45</v>
      </c>
      <c r="H28" s="60">
        <v>5</v>
      </c>
      <c r="I28" s="60">
        <v>25</v>
      </c>
      <c r="J28" s="60">
        <v>30</v>
      </c>
      <c r="K28" s="52"/>
      <c r="L28" s="61">
        <v>0</v>
      </c>
      <c r="M28" s="61">
        <v>0</v>
      </c>
      <c r="N28" s="61">
        <v>-50</v>
      </c>
      <c r="O28" s="61">
        <v>-30</v>
      </c>
      <c r="P28" s="61">
        <v>0</v>
      </c>
      <c r="Q28" s="58"/>
      <c r="R28" s="62">
        <f t="shared" si="0"/>
        <v>25</v>
      </c>
      <c r="S28" s="62">
        <f t="shared" si="1"/>
        <v>50</v>
      </c>
      <c r="T28" s="62">
        <f t="shared" si="2"/>
        <v>55</v>
      </c>
      <c r="U28" s="21">
        <f t="shared" si="3"/>
        <v>-80</v>
      </c>
    </row>
    <row r="29" spans="1:21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45</v>
      </c>
      <c r="H29" s="60">
        <v>5</v>
      </c>
      <c r="I29" s="60">
        <v>25</v>
      </c>
      <c r="J29" s="60">
        <v>30</v>
      </c>
      <c r="K29" s="52"/>
      <c r="L29" s="61">
        <v>0</v>
      </c>
      <c r="M29" s="61">
        <v>0</v>
      </c>
      <c r="N29" s="61">
        <v>-50</v>
      </c>
      <c r="O29" s="61">
        <v>-30</v>
      </c>
      <c r="P29" s="61">
        <v>0</v>
      </c>
      <c r="Q29" s="58"/>
      <c r="R29" s="62">
        <f t="shared" si="0"/>
        <v>25</v>
      </c>
      <c r="S29" s="62">
        <f t="shared" si="1"/>
        <v>50</v>
      </c>
      <c r="T29" s="62">
        <f t="shared" si="2"/>
        <v>55</v>
      </c>
      <c r="U29" s="21">
        <f t="shared" si="3"/>
        <v>-80</v>
      </c>
    </row>
    <row r="30" spans="1:21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45</v>
      </c>
      <c r="H30" s="60">
        <v>5</v>
      </c>
      <c r="I30" s="60">
        <v>25</v>
      </c>
      <c r="J30" s="60">
        <v>30</v>
      </c>
      <c r="K30" s="52"/>
      <c r="L30" s="61">
        <v>0</v>
      </c>
      <c r="M30" s="61">
        <v>0</v>
      </c>
      <c r="N30" s="61">
        <v>-50</v>
      </c>
      <c r="O30" s="61">
        <v>-30</v>
      </c>
      <c r="P30" s="61">
        <v>0</v>
      </c>
      <c r="Q30" s="58"/>
      <c r="R30" s="62">
        <f t="shared" si="0"/>
        <v>25</v>
      </c>
      <c r="S30" s="62">
        <f t="shared" si="1"/>
        <v>50</v>
      </c>
      <c r="T30" s="62">
        <f t="shared" si="2"/>
        <v>55</v>
      </c>
      <c r="U30" s="21">
        <f t="shared" si="3"/>
        <v>-80</v>
      </c>
    </row>
    <row r="31" spans="1:21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45</v>
      </c>
      <c r="H31" s="60">
        <v>5</v>
      </c>
      <c r="I31" s="60">
        <v>25</v>
      </c>
      <c r="J31" s="60">
        <v>30</v>
      </c>
      <c r="K31" s="52"/>
      <c r="L31" s="61">
        <v>0</v>
      </c>
      <c r="M31" s="61">
        <v>0</v>
      </c>
      <c r="N31" s="61">
        <v>-50</v>
      </c>
      <c r="O31" s="61">
        <v>-30</v>
      </c>
      <c r="P31" s="61">
        <v>0</v>
      </c>
      <c r="Q31" s="58"/>
      <c r="R31" s="62">
        <f t="shared" si="0"/>
        <v>25</v>
      </c>
      <c r="S31" s="62">
        <f t="shared" si="1"/>
        <v>50</v>
      </c>
      <c r="T31" s="62">
        <f t="shared" si="2"/>
        <v>55</v>
      </c>
      <c r="U31" s="21">
        <f t="shared" si="3"/>
        <v>-80</v>
      </c>
    </row>
    <row r="32" spans="1:21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45</v>
      </c>
      <c r="H32" s="60">
        <v>5</v>
      </c>
      <c r="I32" s="60">
        <v>25</v>
      </c>
      <c r="J32" s="60">
        <v>30</v>
      </c>
      <c r="K32" s="52"/>
      <c r="L32" s="61">
        <v>0</v>
      </c>
      <c r="M32" s="61">
        <v>0</v>
      </c>
      <c r="N32" s="61">
        <v>-50</v>
      </c>
      <c r="O32" s="61">
        <v>-30</v>
      </c>
      <c r="P32" s="61">
        <v>0</v>
      </c>
      <c r="Q32" s="58"/>
      <c r="R32" s="62">
        <f t="shared" si="0"/>
        <v>25</v>
      </c>
      <c r="S32" s="62">
        <f t="shared" si="1"/>
        <v>50</v>
      </c>
      <c r="T32" s="62">
        <f t="shared" si="2"/>
        <v>55</v>
      </c>
      <c r="U32" s="21">
        <f t="shared" si="3"/>
        <v>-80</v>
      </c>
    </row>
    <row r="33" spans="1:23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45</v>
      </c>
      <c r="H33" s="60">
        <v>5</v>
      </c>
      <c r="I33" s="60">
        <v>25</v>
      </c>
      <c r="J33" s="60">
        <v>30</v>
      </c>
      <c r="K33" s="52"/>
      <c r="L33" s="61">
        <v>0</v>
      </c>
      <c r="M33" s="61">
        <v>0</v>
      </c>
      <c r="N33" s="61">
        <v>-50</v>
      </c>
      <c r="O33" s="61">
        <v>-30</v>
      </c>
      <c r="P33" s="61">
        <v>0</v>
      </c>
      <c r="Q33" s="58"/>
      <c r="R33" s="62">
        <f t="shared" si="0"/>
        <v>25</v>
      </c>
      <c r="S33" s="62">
        <f t="shared" si="1"/>
        <v>50</v>
      </c>
      <c r="T33" s="62">
        <f t="shared" si="2"/>
        <v>55</v>
      </c>
      <c r="U33" s="21">
        <f t="shared" si="3"/>
        <v>-80</v>
      </c>
    </row>
    <row r="34" spans="1:23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45</v>
      </c>
      <c r="H34" s="60">
        <v>5</v>
      </c>
      <c r="I34" s="60">
        <v>25</v>
      </c>
      <c r="J34" s="60">
        <v>30</v>
      </c>
      <c r="K34" s="52"/>
      <c r="L34" s="61">
        <v>0</v>
      </c>
      <c r="M34" s="61">
        <v>0</v>
      </c>
      <c r="N34" s="61">
        <v>-50</v>
      </c>
      <c r="O34" s="61">
        <v>-30</v>
      </c>
      <c r="P34" s="61">
        <v>0</v>
      </c>
      <c r="Q34" s="58"/>
      <c r="R34" s="62">
        <f t="shared" si="0"/>
        <v>25</v>
      </c>
      <c r="S34" s="62">
        <f t="shared" si="1"/>
        <v>50</v>
      </c>
      <c r="T34" s="62">
        <f t="shared" si="2"/>
        <v>55</v>
      </c>
      <c r="U34" s="21">
        <f t="shared" si="3"/>
        <v>-80</v>
      </c>
    </row>
    <row r="35" spans="1:23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45</v>
      </c>
      <c r="H35" s="60">
        <v>5</v>
      </c>
      <c r="I35" s="60">
        <v>25</v>
      </c>
      <c r="J35" s="60">
        <v>30</v>
      </c>
      <c r="K35" s="52"/>
      <c r="L35" s="61">
        <v>0</v>
      </c>
      <c r="M35" s="61">
        <v>0</v>
      </c>
      <c r="N35" s="61">
        <v>-50</v>
      </c>
      <c r="O35" s="61">
        <v>-30</v>
      </c>
      <c r="P35" s="61">
        <v>0</v>
      </c>
      <c r="Q35" s="58"/>
      <c r="R35" s="62">
        <f t="shared" si="0"/>
        <v>25</v>
      </c>
      <c r="S35" s="62">
        <f t="shared" si="1"/>
        <v>50</v>
      </c>
      <c r="T35" s="62">
        <f t="shared" si="2"/>
        <v>55</v>
      </c>
      <c r="U35" s="21">
        <f t="shared" si="3"/>
        <v>-80</v>
      </c>
    </row>
    <row r="36" spans="1:23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45</v>
      </c>
      <c r="H36" s="60">
        <v>5</v>
      </c>
      <c r="I36" s="60">
        <v>25</v>
      </c>
      <c r="J36" s="60">
        <v>30</v>
      </c>
      <c r="K36" s="52"/>
      <c r="L36" s="61">
        <v>0</v>
      </c>
      <c r="M36" s="61">
        <v>0</v>
      </c>
      <c r="N36" s="61">
        <v>-50</v>
      </c>
      <c r="O36" s="61">
        <v>-30</v>
      </c>
      <c r="P36" s="61">
        <v>-53</v>
      </c>
      <c r="Q36" s="58"/>
      <c r="R36" s="62">
        <f t="shared" si="0"/>
        <v>-28</v>
      </c>
      <c r="S36" s="62">
        <f t="shared" si="1"/>
        <v>50</v>
      </c>
      <c r="T36" s="62">
        <f t="shared" si="2"/>
        <v>55</v>
      </c>
      <c r="U36" s="21">
        <f t="shared" si="3"/>
        <v>-133</v>
      </c>
    </row>
    <row r="37" spans="1:23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45</v>
      </c>
      <c r="H37" s="60">
        <v>5</v>
      </c>
      <c r="I37" s="60">
        <v>25</v>
      </c>
      <c r="J37" s="60">
        <v>30</v>
      </c>
      <c r="K37" s="52"/>
      <c r="L37" s="61">
        <v>0</v>
      </c>
      <c r="M37" s="61">
        <v>0</v>
      </c>
      <c r="N37" s="61">
        <v>-50</v>
      </c>
      <c r="O37" s="61">
        <v>-30</v>
      </c>
      <c r="P37" s="61">
        <v>-53</v>
      </c>
      <c r="Q37" s="58"/>
      <c r="R37" s="62">
        <f t="shared" si="0"/>
        <v>-28</v>
      </c>
      <c r="S37" s="62">
        <f t="shared" si="1"/>
        <v>50</v>
      </c>
      <c r="T37" s="62">
        <f t="shared" si="2"/>
        <v>55</v>
      </c>
      <c r="U37" s="21">
        <f t="shared" si="3"/>
        <v>-133</v>
      </c>
    </row>
    <row r="38" spans="1:23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45</v>
      </c>
      <c r="H38" s="60">
        <v>5</v>
      </c>
      <c r="I38" s="60">
        <v>25</v>
      </c>
      <c r="J38" s="60">
        <v>30</v>
      </c>
      <c r="K38" s="52"/>
      <c r="L38" s="61">
        <v>0</v>
      </c>
      <c r="M38" s="61">
        <v>0</v>
      </c>
      <c r="N38" s="61">
        <v>-50</v>
      </c>
      <c r="O38" s="61">
        <v>-30</v>
      </c>
      <c r="P38" s="61">
        <v>-53</v>
      </c>
      <c r="Q38" s="58"/>
      <c r="R38" s="62">
        <f t="shared" si="0"/>
        <v>-28</v>
      </c>
      <c r="S38" s="62">
        <f t="shared" si="1"/>
        <v>50</v>
      </c>
      <c r="T38" s="62">
        <f t="shared" si="2"/>
        <v>55</v>
      </c>
      <c r="U38" s="21">
        <f t="shared" si="3"/>
        <v>-133</v>
      </c>
    </row>
    <row r="39" spans="1:23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45</v>
      </c>
      <c r="H39" s="60">
        <v>5</v>
      </c>
      <c r="I39" s="60">
        <v>25</v>
      </c>
      <c r="J39" s="60">
        <v>30</v>
      </c>
      <c r="K39" s="52"/>
      <c r="L39" s="61">
        <v>0</v>
      </c>
      <c r="M39" s="61">
        <v>0</v>
      </c>
      <c r="N39" s="61">
        <v>-50</v>
      </c>
      <c r="O39" s="61">
        <v>-30</v>
      </c>
      <c r="P39" s="61">
        <v>0</v>
      </c>
      <c r="Q39" s="58"/>
      <c r="R39" s="62">
        <f t="shared" si="0"/>
        <v>25</v>
      </c>
      <c r="S39" s="62">
        <f t="shared" si="1"/>
        <v>50</v>
      </c>
      <c r="T39" s="62">
        <f t="shared" si="2"/>
        <v>55</v>
      </c>
      <c r="U39" s="21">
        <f t="shared" si="3"/>
        <v>-80</v>
      </c>
    </row>
    <row r="40" spans="1:23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45</v>
      </c>
      <c r="H40" s="60">
        <v>5</v>
      </c>
      <c r="I40" s="60">
        <v>25</v>
      </c>
      <c r="J40" s="60">
        <v>30</v>
      </c>
      <c r="K40" s="52"/>
      <c r="L40" s="61">
        <v>0</v>
      </c>
      <c r="M40" s="61">
        <v>0</v>
      </c>
      <c r="N40" s="61">
        <v>-50</v>
      </c>
      <c r="O40" s="61">
        <v>-30</v>
      </c>
      <c r="P40" s="61">
        <v>0</v>
      </c>
      <c r="Q40" s="58"/>
      <c r="R40" s="62">
        <f t="shared" si="0"/>
        <v>25</v>
      </c>
      <c r="S40" s="62">
        <f t="shared" si="1"/>
        <v>50</v>
      </c>
      <c r="T40" s="62">
        <f t="shared" si="2"/>
        <v>55</v>
      </c>
      <c r="U40" s="21">
        <f t="shared" si="3"/>
        <v>-80</v>
      </c>
    </row>
    <row r="41" spans="1:23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25</v>
      </c>
      <c r="J41" s="60">
        <v>0</v>
      </c>
      <c r="K41" s="52"/>
      <c r="L41" s="61">
        <v>0</v>
      </c>
      <c r="M41" s="61">
        <v>0</v>
      </c>
      <c r="N41" s="61">
        <v>0</v>
      </c>
      <c r="O41" s="61">
        <v>0</v>
      </c>
      <c r="P41" s="61">
        <v>0</v>
      </c>
      <c r="Q41" s="58"/>
      <c r="R41" s="62">
        <f t="shared" si="0"/>
        <v>25</v>
      </c>
      <c r="S41" s="62">
        <f t="shared" si="1"/>
        <v>0</v>
      </c>
      <c r="T41" s="62">
        <f t="shared" si="2"/>
        <v>25</v>
      </c>
      <c r="U41" s="21">
        <f t="shared" si="3"/>
        <v>0</v>
      </c>
    </row>
    <row r="42" spans="1:23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25</v>
      </c>
      <c r="J42" s="64">
        <v>0</v>
      </c>
      <c r="K42" s="52"/>
      <c r="L42" s="65">
        <v>0</v>
      </c>
      <c r="M42" s="65">
        <v>0</v>
      </c>
      <c r="N42" s="65">
        <v>0</v>
      </c>
      <c r="O42" s="65">
        <v>0</v>
      </c>
      <c r="P42" s="65">
        <v>0</v>
      </c>
      <c r="Q42" s="58"/>
      <c r="R42" s="66">
        <f t="shared" si="0"/>
        <v>25</v>
      </c>
      <c r="S42" s="66">
        <f t="shared" si="1"/>
        <v>0</v>
      </c>
      <c r="T42" s="66">
        <f t="shared" si="2"/>
        <v>25</v>
      </c>
      <c r="U42" s="67">
        <f t="shared" si="3"/>
        <v>0</v>
      </c>
    </row>
    <row r="43" spans="1:23" s="13" customFormat="1" x14ac:dyDescent="0.2">
      <c r="A43" s="58"/>
      <c r="B43" s="58"/>
      <c r="C43" s="58"/>
      <c r="D43" s="58"/>
      <c r="E43" s="58"/>
      <c r="F43" s="69"/>
      <c r="G43" s="58"/>
      <c r="H43" s="58"/>
      <c r="I43" s="69"/>
      <c r="J43" s="58"/>
      <c r="K43" s="58"/>
      <c r="L43" s="58"/>
      <c r="M43" s="58"/>
      <c r="N43" s="58"/>
      <c r="O43" s="58"/>
      <c r="P43" s="58"/>
      <c r="Q43" s="58"/>
      <c r="R43" s="11"/>
      <c r="S43" s="11"/>
      <c r="T43" s="11"/>
      <c r="U43" s="11"/>
    </row>
    <row r="44" spans="1:23" ht="13.5" thickBot="1" x14ac:dyDescent="0.25">
      <c r="A44" s="23"/>
      <c r="B44" s="23"/>
      <c r="C44" s="23"/>
      <c r="D44" s="23"/>
      <c r="E44" s="23"/>
      <c r="F44" s="70"/>
      <c r="G44" s="23"/>
      <c r="H44" s="23"/>
      <c r="I44" s="70"/>
      <c r="J44" s="70"/>
      <c r="K44" s="23"/>
      <c r="L44" s="23"/>
      <c r="M44" s="23"/>
      <c r="N44" s="23"/>
      <c r="O44" s="23"/>
      <c r="P44" s="23"/>
      <c r="Q44" s="23"/>
    </row>
    <row r="45" spans="1:23" ht="26.25" thickBot="1" x14ac:dyDescent="0.25">
      <c r="B45" s="71" t="s">
        <v>34</v>
      </c>
      <c r="C45" s="53">
        <f t="shared" ref="C45:J45" si="4">SUM(C18:C41)</f>
        <v>25</v>
      </c>
      <c r="D45" s="53">
        <f t="shared" si="4"/>
        <v>25</v>
      </c>
      <c r="E45" s="53">
        <f t="shared" si="4"/>
        <v>25</v>
      </c>
      <c r="F45" s="53">
        <f t="shared" si="4"/>
        <v>25</v>
      </c>
      <c r="G45" s="53">
        <f t="shared" si="4"/>
        <v>720</v>
      </c>
      <c r="H45" s="53">
        <f t="shared" si="4"/>
        <v>80</v>
      </c>
      <c r="I45" s="53">
        <f t="shared" si="4"/>
        <v>575</v>
      </c>
      <c r="J45" s="53">
        <f t="shared" si="4"/>
        <v>480</v>
      </c>
      <c r="K45" s="19"/>
      <c r="L45" s="53">
        <f>SUM(L18:L41)</f>
        <v>-50</v>
      </c>
      <c r="M45" s="53">
        <f>SUM(M18:M41)</f>
        <v>-25</v>
      </c>
      <c r="N45" s="53">
        <f>SUM(N18:N41)</f>
        <v>-800</v>
      </c>
      <c r="O45" s="53">
        <f>SUM(O18:O41)</f>
        <v>-480</v>
      </c>
      <c r="P45" s="53">
        <f>SUM(P18:P41)</f>
        <v>-159</v>
      </c>
      <c r="Q45" s="21"/>
      <c r="R45" s="53">
        <f>SUM(R18:R41)</f>
        <v>441</v>
      </c>
      <c r="S45" s="53">
        <f>SUM(S18:S41)</f>
        <v>875</v>
      </c>
      <c r="T45" s="53">
        <f>SUM(T18:T41)</f>
        <v>1080</v>
      </c>
      <c r="U45" s="53">
        <f>SUM(U18:U41)</f>
        <v>-1514</v>
      </c>
      <c r="V45" s="72" t="s">
        <v>35</v>
      </c>
      <c r="W45" s="73"/>
    </row>
    <row r="46" spans="1:23" ht="13.5" thickBot="1" x14ac:dyDescent="0.25">
      <c r="B46" s="74"/>
      <c r="C46" s="11"/>
      <c r="D46" s="11"/>
      <c r="E46" s="11"/>
      <c r="F46" s="21"/>
      <c r="G46" s="11"/>
      <c r="H46" s="11"/>
      <c r="I46" s="21"/>
      <c r="J46" s="21"/>
      <c r="K46" s="75" t="s">
        <v>36</v>
      </c>
      <c r="L46" s="11"/>
      <c r="M46" s="11"/>
      <c r="N46" s="11"/>
      <c r="O46" s="11"/>
      <c r="P46" s="11"/>
      <c r="Q46" s="76" t="s">
        <v>37</v>
      </c>
      <c r="R46" s="21"/>
      <c r="S46" s="21"/>
      <c r="T46" s="21"/>
      <c r="U46" s="21"/>
      <c r="V46" s="77"/>
    </row>
    <row r="47" spans="1:23" ht="30.75" customHeight="1" thickBot="1" x14ac:dyDescent="0.25">
      <c r="A47" s="74"/>
      <c r="B47" s="78" t="s">
        <v>38</v>
      </c>
      <c r="C47" s="53">
        <f t="shared" ref="C47:J47" si="5">SUM(C19:C42)</f>
        <v>0</v>
      </c>
      <c r="D47" s="53">
        <f t="shared" si="5"/>
        <v>0</v>
      </c>
      <c r="E47" s="53">
        <f t="shared" si="5"/>
        <v>0</v>
      </c>
      <c r="F47" s="53">
        <f t="shared" si="5"/>
        <v>0</v>
      </c>
      <c r="G47" s="53">
        <f t="shared" si="5"/>
        <v>720</v>
      </c>
      <c r="H47" s="53">
        <f t="shared" si="5"/>
        <v>80</v>
      </c>
      <c r="I47" s="53">
        <f t="shared" si="5"/>
        <v>600</v>
      </c>
      <c r="J47" s="53">
        <f t="shared" si="5"/>
        <v>480</v>
      </c>
      <c r="K47" s="79">
        <f>SUM(C47:J47)</f>
        <v>1880</v>
      </c>
      <c r="L47" s="53">
        <f>SUM(L19:L42)</f>
        <v>0</v>
      </c>
      <c r="M47" s="53">
        <f>SUM(M19:M42)</f>
        <v>0</v>
      </c>
      <c r="N47" s="53">
        <f>SUM(N19:N42)</f>
        <v>-800</v>
      </c>
      <c r="O47" s="53">
        <f>SUM(O19:O42)</f>
        <v>-480</v>
      </c>
      <c r="P47" s="53">
        <f>SUM(P19:P42)</f>
        <v>-159</v>
      </c>
      <c r="Q47" s="80">
        <f>SUM(L47:P47)</f>
        <v>-1439</v>
      </c>
      <c r="R47" s="53">
        <f>SUM(R19:R44)</f>
        <v>441</v>
      </c>
      <c r="S47" s="53">
        <f>SUM(S19:S44)</f>
        <v>800</v>
      </c>
      <c r="T47" s="53">
        <f>SUM(T19:T44)</f>
        <v>1080</v>
      </c>
      <c r="U47" s="53">
        <f>SUM(U19:U44)</f>
        <v>-1439</v>
      </c>
      <c r="V47" s="77">
        <f>ABS(Q47)+ABS(K47)</f>
        <v>3319</v>
      </c>
    </row>
    <row r="48" spans="1:23" ht="13.5" thickBot="1" x14ac:dyDescent="0.25">
      <c r="A48" s="74"/>
      <c r="B48" s="74"/>
      <c r="C48" s="114"/>
      <c r="D48" s="114"/>
      <c r="E48" s="116"/>
      <c r="F48" s="53"/>
      <c r="G48" s="114"/>
      <c r="H48" s="114"/>
      <c r="I48" s="53"/>
      <c r="J48" s="16"/>
      <c r="L48" s="15"/>
      <c r="M48" s="15"/>
      <c r="N48" s="15"/>
      <c r="O48" s="15"/>
      <c r="P48" s="15"/>
      <c r="R48" s="81"/>
      <c r="S48" s="81"/>
      <c r="T48" s="81"/>
      <c r="U48" s="81"/>
    </row>
    <row r="49" spans="1:39" x14ac:dyDescent="0.2">
      <c r="A49" s="2"/>
      <c r="B49" s="2"/>
      <c r="C49" s="50" t="s">
        <v>204</v>
      </c>
      <c r="D49" s="50" t="s">
        <v>204</v>
      </c>
      <c r="E49" s="50" t="s">
        <v>204</v>
      </c>
      <c r="F49" s="84" t="s">
        <v>40</v>
      </c>
      <c r="G49" s="50" t="s">
        <v>204</v>
      </c>
      <c r="H49" s="50" t="s">
        <v>204</v>
      </c>
      <c r="I49" s="84" t="s">
        <v>40</v>
      </c>
      <c r="J49" s="50" t="s">
        <v>40</v>
      </c>
      <c r="K49" s="51"/>
      <c r="L49" s="83"/>
      <c r="M49" s="83"/>
      <c r="N49" s="138"/>
      <c r="O49" s="83"/>
      <c r="P49" s="83"/>
      <c r="Q49" s="51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</row>
    <row r="50" spans="1:39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84" t="s">
        <v>12</v>
      </c>
      <c r="G50" s="54" t="s">
        <v>11</v>
      </c>
      <c r="H50" s="54" t="s">
        <v>11</v>
      </c>
      <c r="I50" s="84" t="s">
        <v>12</v>
      </c>
      <c r="J50" s="54" t="s">
        <v>12</v>
      </c>
      <c r="K50" s="85"/>
      <c r="L50" s="21" t="s">
        <v>41</v>
      </c>
      <c r="M50" s="21" t="s">
        <v>41</v>
      </c>
      <c r="N50" s="19" t="s">
        <v>41</v>
      </c>
      <c r="O50" s="21" t="s">
        <v>41</v>
      </c>
      <c r="P50" s="21" t="s">
        <v>41</v>
      </c>
      <c r="Q50" s="85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</row>
    <row r="51" spans="1:39" s="13" customFormat="1" ht="16.5" customHeight="1" x14ac:dyDescent="0.2">
      <c r="A51" s="74"/>
      <c r="B51" s="74"/>
      <c r="C51" s="86" t="s">
        <v>11</v>
      </c>
      <c r="D51" s="86" t="s">
        <v>11</v>
      </c>
      <c r="E51" s="86" t="s">
        <v>11</v>
      </c>
      <c r="F51" s="84" t="s">
        <v>44</v>
      </c>
      <c r="G51" s="54" t="s">
        <v>46</v>
      </c>
      <c r="H51" s="54" t="s">
        <v>46</v>
      </c>
      <c r="I51" s="84" t="s">
        <v>44</v>
      </c>
      <c r="J51" s="54" t="s">
        <v>42</v>
      </c>
      <c r="K51" s="85"/>
      <c r="L51" s="21" t="s">
        <v>42</v>
      </c>
      <c r="M51" s="21" t="s">
        <v>42</v>
      </c>
      <c r="N51" s="19" t="s">
        <v>42</v>
      </c>
      <c r="O51" s="21" t="s">
        <v>42</v>
      </c>
      <c r="P51" s="21" t="s">
        <v>42</v>
      </c>
      <c r="Q51" s="85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</row>
    <row r="52" spans="1:39" s="13" customFormat="1" ht="18.75" customHeight="1" x14ac:dyDescent="0.2">
      <c r="A52" s="74"/>
      <c r="B52" s="74"/>
      <c r="C52" s="86" t="s">
        <v>42</v>
      </c>
      <c r="D52" s="86" t="s">
        <v>42</v>
      </c>
      <c r="E52" s="86" t="s">
        <v>42</v>
      </c>
      <c r="F52" s="84" t="s">
        <v>47</v>
      </c>
      <c r="G52" s="54" t="s">
        <v>107</v>
      </c>
      <c r="H52" s="54" t="s">
        <v>52</v>
      </c>
      <c r="I52" s="84" t="s">
        <v>47</v>
      </c>
      <c r="J52" s="54" t="s">
        <v>68</v>
      </c>
      <c r="K52" s="85"/>
      <c r="L52" s="21" t="s">
        <v>12</v>
      </c>
      <c r="M52" s="21" t="s">
        <v>12</v>
      </c>
      <c r="N52" s="19" t="s">
        <v>12</v>
      </c>
      <c r="O52" s="21" t="s">
        <v>12</v>
      </c>
      <c r="P52" s="21" t="s">
        <v>12</v>
      </c>
      <c r="Q52" s="85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</row>
    <row r="53" spans="1:39" s="13" customFormat="1" ht="19.5" customHeight="1" thickBot="1" x14ac:dyDescent="0.25">
      <c r="A53" s="74"/>
      <c r="B53" s="74"/>
      <c r="C53" s="54" t="s">
        <v>200</v>
      </c>
      <c r="D53" s="54" t="s">
        <v>68</v>
      </c>
      <c r="E53" s="54" t="s">
        <v>68</v>
      </c>
      <c r="F53" s="102" t="s">
        <v>50</v>
      </c>
      <c r="G53" s="54" t="s">
        <v>280</v>
      </c>
      <c r="H53" s="54" t="s">
        <v>284</v>
      </c>
      <c r="I53" s="102" t="s">
        <v>50</v>
      </c>
      <c r="J53" s="54" t="s">
        <v>278</v>
      </c>
      <c r="K53" s="88"/>
      <c r="L53" s="21" t="s">
        <v>49</v>
      </c>
      <c r="M53" s="21" t="s">
        <v>49</v>
      </c>
      <c r="N53" s="19" t="s">
        <v>49</v>
      </c>
      <c r="O53" s="21" t="s">
        <v>49</v>
      </c>
      <c r="P53" s="21" t="s">
        <v>49</v>
      </c>
      <c r="Q53" s="88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</row>
    <row r="54" spans="1:39" s="13" customFormat="1" ht="21" customHeight="1" thickBot="1" x14ac:dyDescent="0.25">
      <c r="A54" s="74"/>
      <c r="B54" s="74"/>
      <c r="C54" s="54" t="s">
        <v>70</v>
      </c>
      <c r="D54" s="54" t="s">
        <v>233</v>
      </c>
      <c r="E54" s="54" t="s">
        <v>233</v>
      </c>
      <c r="F54" s="51"/>
      <c r="G54" s="54" t="s">
        <v>281</v>
      </c>
      <c r="H54" s="89" t="s">
        <v>54</v>
      </c>
      <c r="I54" s="51"/>
      <c r="J54" s="89" t="s">
        <v>279</v>
      </c>
      <c r="K54" s="85"/>
      <c r="L54" s="67"/>
      <c r="M54" s="67"/>
      <c r="N54" s="68"/>
      <c r="O54" s="67"/>
      <c r="P54" s="67"/>
      <c r="Q54" s="85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</row>
    <row r="55" spans="1:39" s="13" customFormat="1" ht="24" customHeight="1" x14ac:dyDescent="0.2">
      <c r="A55" s="74"/>
      <c r="B55" s="74"/>
      <c r="C55" s="54" t="s">
        <v>219</v>
      </c>
      <c r="D55" s="54" t="s">
        <v>70</v>
      </c>
      <c r="E55" s="54" t="s">
        <v>46</v>
      </c>
      <c r="F55" s="51"/>
      <c r="G55" s="54" t="s">
        <v>107</v>
      </c>
      <c r="H55" s="35"/>
      <c r="I55" s="51"/>
      <c r="J55" s="51"/>
      <c r="K55" s="85"/>
      <c r="L55" s="11"/>
      <c r="M55" s="11"/>
      <c r="N55" s="11"/>
      <c r="O55" s="11"/>
      <c r="P55" s="11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</row>
    <row r="56" spans="1:39" s="13" customFormat="1" ht="28.5" customHeight="1" thickBot="1" x14ac:dyDescent="0.25">
      <c r="A56" s="74"/>
      <c r="B56" s="74"/>
      <c r="C56" s="89" t="s">
        <v>202</v>
      </c>
      <c r="D56" s="54" t="s">
        <v>219</v>
      </c>
      <c r="E56" s="54" t="s">
        <v>70</v>
      </c>
      <c r="F56" s="51"/>
      <c r="G56" s="54" t="s">
        <v>46</v>
      </c>
      <c r="H56" s="35"/>
      <c r="I56" s="51"/>
      <c r="J56" s="51"/>
      <c r="K56" s="85"/>
      <c r="L56" s="51"/>
      <c r="M56" s="51"/>
      <c r="N56" s="51"/>
      <c r="O56" s="51"/>
      <c r="P56" s="51"/>
      <c r="Q56" s="85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</row>
    <row r="57" spans="1:39" s="13" customFormat="1" ht="25.5" customHeight="1" thickBot="1" x14ac:dyDescent="0.25">
      <c r="A57" s="74"/>
      <c r="B57" s="74"/>
      <c r="C57" s="51"/>
      <c r="D57" s="89" t="s">
        <v>202</v>
      </c>
      <c r="E57" s="54" t="s">
        <v>219</v>
      </c>
      <c r="F57" s="51"/>
      <c r="G57" s="54" t="s">
        <v>283</v>
      </c>
      <c r="H57" s="35"/>
      <c r="I57" s="51"/>
      <c r="J57" s="51"/>
      <c r="K57" s="91"/>
      <c r="L57" s="51"/>
      <c r="M57" s="51"/>
      <c r="N57" s="51"/>
      <c r="O57" s="51"/>
      <c r="P57" s="51"/>
      <c r="Q57" s="91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</row>
    <row r="58" spans="1:39" s="13" customFormat="1" ht="27" customHeight="1" thickBot="1" x14ac:dyDescent="0.25">
      <c r="C58" s="35"/>
      <c r="D58" s="35"/>
      <c r="E58" s="89" t="s">
        <v>202</v>
      </c>
      <c r="F58" s="51"/>
      <c r="G58" s="54" t="s">
        <v>46</v>
      </c>
      <c r="H58" s="35"/>
      <c r="I58" s="51"/>
      <c r="J58" s="51"/>
      <c r="K58" s="91"/>
      <c r="L58" s="51"/>
      <c r="M58" s="51"/>
      <c r="N58" s="51"/>
      <c r="O58" s="51"/>
      <c r="P58" s="51"/>
      <c r="Q58" s="91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</row>
    <row r="59" spans="1:39" ht="20.25" customHeight="1" thickBot="1" x14ac:dyDescent="0.25">
      <c r="B59" s="37"/>
      <c r="F59" s="51"/>
      <c r="G59" s="89" t="s">
        <v>282</v>
      </c>
      <c r="I59" s="51"/>
      <c r="J59" s="51"/>
      <c r="K59" s="91"/>
      <c r="L59" s="37"/>
      <c r="M59" s="37"/>
      <c r="N59" s="37"/>
      <c r="O59" s="37"/>
      <c r="P59" s="37"/>
      <c r="Q59" s="92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</row>
    <row r="60" spans="1:39" ht="24" customHeight="1" x14ac:dyDescent="0.2">
      <c r="B60" s="35"/>
      <c r="F60" s="37"/>
      <c r="I60" s="37"/>
      <c r="J60" s="37"/>
      <c r="K60" s="91"/>
      <c r="L60" s="37"/>
      <c r="M60" s="37"/>
      <c r="N60" s="37"/>
      <c r="O60" s="37"/>
      <c r="P60" s="37"/>
      <c r="R60" s="93"/>
      <c r="S60" s="93"/>
      <c r="T60" s="93"/>
      <c r="U60" s="93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</row>
    <row r="61" spans="1:39" ht="15" x14ac:dyDescent="0.2">
      <c r="F61" s="37"/>
      <c r="I61" s="37"/>
      <c r="J61" s="37"/>
      <c r="K61" s="91"/>
      <c r="N61" s="35"/>
      <c r="R61" s="92"/>
      <c r="S61" s="92"/>
      <c r="T61" s="92"/>
      <c r="U61" s="92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</row>
    <row r="62" spans="1:39" ht="15" x14ac:dyDescent="0.2">
      <c r="F62" s="37"/>
      <c r="I62" s="37"/>
      <c r="J62" s="37"/>
      <c r="K62" s="91"/>
      <c r="N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</row>
    <row r="63" spans="1:39" ht="15" x14ac:dyDescent="0.2">
      <c r="F63" s="37"/>
      <c r="I63" s="37"/>
      <c r="J63" s="37"/>
      <c r="K63" s="91"/>
      <c r="N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</row>
    <row r="64" spans="1:39" ht="15" x14ac:dyDescent="0.2">
      <c r="F64" s="37"/>
      <c r="I64" s="37"/>
      <c r="J64" s="37"/>
      <c r="K64" s="91"/>
      <c r="N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</row>
    <row r="65" spans="6:39" x14ac:dyDescent="0.2">
      <c r="F65" s="37"/>
      <c r="I65" s="37"/>
      <c r="J65" s="37"/>
      <c r="N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</row>
    <row r="66" spans="6:39" x14ac:dyDescent="0.2">
      <c r="F66" s="37"/>
      <c r="I66" s="37"/>
      <c r="J66" s="37"/>
      <c r="N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</row>
    <row r="67" spans="6:39" x14ac:dyDescent="0.2">
      <c r="F67" s="37"/>
      <c r="I67" s="37"/>
      <c r="J67" s="37"/>
      <c r="N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</row>
    <row r="68" spans="6:39" x14ac:dyDescent="0.2">
      <c r="N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</row>
    <row r="69" spans="6:39" x14ac:dyDescent="0.2">
      <c r="N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</row>
    <row r="70" spans="6:39" x14ac:dyDescent="0.2">
      <c r="N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</row>
    <row r="71" spans="6:39" x14ac:dyDescent="0.2">
      <c r="N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</row>
    <row r="72" spans="6:39" x14ac:dyDescent="0.2">
      <c r="N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</row>
    <row r="73" spans="6:39" x14ac:dyDescent="0.2">
      <c r="N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</row>
    <row r="74" spans="6:39" x14ac:dyDescent="0.2">
      <c r="N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</row>
    <row r="75" spans="6:39" x14ac:dyDescent="0.2">
      <c r="N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</row>
    <row r="76" spans="6:39" x14ac:dyDescent="0.2">
      <c r="N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</row>
    <row r="77" spans="6:39" x14ac:dyDescent="0.2">
      <c r="N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</row>
    <row r="78" spans="6:39" x14ac:dyDescent="0.2">
      <c r="N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</row>
    <row r="79" spans="6:39" x14ac:dyDescent="0.2">
      <c r="N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</row>
    <row r="80" spans="6:39" x14ac:dyDescent="0.2">
      <c r="N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</row>
    <row r="81" spans="14:39" x14ac:dyDescent="0.2">
      <c r="N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</row>
    <row r="82" spans="14:39" x14ac:dyDescent="0.2">
      <c r="N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</row>
    <row r="83" spans="14:39" x14ac:dyDescent="0.2">
      <c r="N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</row>
    <row r="84" spans="14:39" x14ac:dyDescent="0.2">
      <c r="N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</row>
    <row r="85" spans="14:39" x14ac:dyDescent="0.2">
      <c r="N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</row>
    <row r="86" spans="14:39" x14ac:dyDescent="0.2">
      <c r="N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</row>
    <row r="87" spans="14:39" x14ac:dyDescent="0.2">
      <c r="N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</row>
    <row r="88" spans="14:39" x14ac:dyDescent="0.2">
      <c r="N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</row>
    <row r="89" spans="14:39" x14ac:dyDescent="0.2">
      <c r="N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</row>
    <row r="90" spans="14:39" x14ac:dyDescent="0.2">
      <c r="N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</row>
    <row r="91" spans="14:39" x14ac:dyDescent="0.2">
      <c r="N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</row>
    <row r="92" spans="14:39" x14ac:dyDescent="0.2">
      <c r="N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</row>
    <row r="93" spans="14:39" x14ac:dyDescent="0.2">
      <c r="N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</row>
    <row r="94" spans="14:39" x14ac:dyDescent="0.2">
      <c r="N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</row>
    <row r="95" spans="14:39" x14ac:dyDescent="0.2">
      <c r="N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</row>
    <row r="96" spans="14:39" x14ac:dyDescent="0.2">
      <c r="N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</row>
    <row r="97" spans="14:39" x14ac:dyDescent="0.2">
      <c r="N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</row>
    <row r="98" spans="14:39" x14ac:dyDescent="0.2">
      <c r="N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</row>
    <row r="99" spans="14:39" x14ac:dyDescent="0.2">
      <c r="N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</row>
    <row r="100" spans="14:39" x14ac:dyDescent="0.2">
      <c r="N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</row>
    <row r="101" spans="14:39" x14ac:dyDescent="0.2">
      <c r="N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</row>
    <row r="102" spans="14:39" x14ac:dyDescent="0.2">
      <c r="N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</row>
    <row r="103" spans="14:39" x14ac:dyDescent="0.2">
      <c r="N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</row>
    <row r="104" spans="14:39" x14ac:dyDescent="0.2">
      <c r="N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</row>
    <row r="105" spans="14:39" x14ac:dyDescent="0.2">
      <c r="N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</row>
    <row r="106" spans="14:39" x14ac:dyDescent="0.2">
      <c r="N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</row>
    <row r="107" spans="14:39" x14ac:dyDescent="0.2">
      <c r="N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107"/>
  <sheetViews>
    <sheetView topLeftCell="J3" zoomScale="60" workbookViewId="0">
      <selection activeCell="O16" sqref="O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3" width="30.5703125" style="35" customWidth="1"/>
    <col min="14" max="14" width="21.42578125" style="35" customWidth="1"/>
    <col min="15" max="16" width="30.28515625" style="35" customWidth="1"/>
    <col min="17" max="19" width="30.5703125" style="35" customWidth="1"/>
    <col min="20" max="20" width="30.28515625" style="5" customWidth="1"/>
    <col min="21" max="23" width="30.28515625" style="35" customWidth="1"/>
    <col min="24" max="24" width="21.42578125" style="35" customWidth="1"/>
    <col min="25" max="25" width="31.42578125" style="5" customWidth="1"/>
    <col min="26" max="27" width="28.85546875" style="5" customWidth="1"/>
    <col min="28" max="28" width="31.42578125" style="5" customWidth="1"/>
    <col min="29" max="29" width="23.140625" style="5" customWidth="1"/>
    <col min="30" max="16384" width="16.7109375" style="5"/>
  </cols>
  <sheetData>
    <row r="1" spans="1:2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34"/>
      <c r="P1" s="134"/>
      <c r="Q1" s="3"/>
      <c r="R1" s="3"/>
      <c r="S1" s="3"/>
      <c r="T1" s="4"/>
      <c r="U1" s="134"/>
      <c r="V1" s="134"/>
      <c r="W1" s="134"/>
      <c r="X1" s="3"/>
      <c r="Y1" s="4"/>
      <c r="Z1" s="4"/>
      <c r="AA1" s="4"/>
      <c r="AB1" s="4"/>
    </row>
    <row r="2" spans="1:2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">
      <c r="B8" s="7">
        <v>37324</v>
      </c>
      <c r="C8" s="8"/>
      <c r="D8" s="8"/>
      <c r="E8" s="8"/>
      <c r="F8" s="6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10" t="s">
        <v>4</v>
      </c>
      <c r="G9" s="9" t="s">
        <v>193</v>
      </c>
      <c r="H9" s="9" t="s">
        <v>193</v>
      </c>
      <c r="I9" s="9" t="s">
        <v>193</v>
      </c>
      <c r="J9" s="9" t="s">
        <v>193</v>
      </c>
      <c r="K9" s="9" t="s">
        <v>193</v>
      </c>
      <c r="L9" s="10" t="s">
        <v>4</v>
      </c>
      <c r="M9" s="10" t="s">
        <v>4</v>
      </c>
      <c r="N9" s="11"/>
      <c r="O9" s="123" t="s">
        <v>5</v>
      </c>
      <c r="P9" s="123" t="s">
        <v>5</v>
      </c>
      <c r="Q9" s="10" t="s">
        <v>193</v>
      </c>
      <c r="R9" s="10" t="s">
        <v>193</v>
      </c>
      <c r="S9" s="10" t="s">
        <v>193</v>
      </c>
      <c r="T9" s="123" t="s">
        <v>5</v>
      </c>
      <c r="U9" s="123" t="s">
        <v>5</v>
      </c>
      <c r="V9" s="123" t="s">
        <v>5</v>
      </c>
      <c r="W9" s="123" t="s">
        <v>5</v>
      </c>
      <c r="X9" s="11"/>
      <c r="Y9" s="13"/>
      <c r="Z9" s="13"/>
      <c r="AA9" s="13"/>
      <c r="AB9" s="13"/>
    </row>
    <row r="10" spans="1:28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6" t="s">
        <v>8</v>
      </c>
      <c r="G10" s="15" t="s">
        <v>8</v>
      </c>
      <c r="H10" s="15" t="s">
        <v>8</v>
      </c>
      <c r="I10" s="15" t="s">
        <v>8</v>
      </c>
      <c r="J10" s="15" t="s">
        <v>8</v>
      </c>
      <c r="K10" s="15" t="s">
        <v>8</v>
      </c>
      <c r="L10" s="16" t="s">
        <v>8</v>
      </c>
      <c r="M10" s="16" t="s">
        <v>8</v>
      </c>
      <c r="N10" s="11"/>
      <c r="O10" s="16" t="s">
        <v>8</v>
      </c>
      <c r="P10" s="16" t="s">
        <v>8</v>
      </c>
      <c r="Q10" s="16" t="s">
        <v>58</v>
      </c>
      <c r="R10" s="16" t="s">
        <v>58</v>
      </c>
      <c r="S10" s="55" t="s">
        <v>58</v>
      </c>
      <c r="T10" s="16" t="s">
        <v>8</v>
      </c>
      <c r="U10" s="16" t="s">
        <v>8</v>
      </c>
      <c r="V10" s="16" t="s">
        <v>8</v>
      </c>
      <c r="W10" s="16" t="s">
        <v>8</v>
      </c>
      <c r="X10" s="11"/>
    </row>
    <row r="11" spans="1:28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21" t="s">
        <v>12</v>
      </c>
      <c r="G11" s="19" t="s">
        <v>11</v>
      </c>
      <c r="H11" s="19" t="s">
        <v>11</v>
      </c>
      <c r="I11" s="19" t="s">
        <v>11</v>
      </c>
      <c r="J11" s="19" t="s">
        <v>11</v>
      </c>
      <c r="K11" s="19" t="s">
        <v>11</v>
      </c>
      <c r="L11" s="21" t="s">
        <v>12</v>
      </c>
      <c r="M11" s="21" t="s">
        <v>12</v>
      </c>
      <c r="N11" s="11"/>
      <c r="O11" s="21" t="s">
        <v>11</v>
      </c>
      <c r="P11" s="21" t="s">
        <v>11</v>
      </c>
      <c r="Q11" s="21" t="s">
        <v>12</v>
      </c>
      <c r="R11" s="21" t="s">
        <v>12</v>
      </c>
      <c r="S11" s="62" t="s">
        <v>59</v>
      </c>
      <c r="T11" s="21" t="s">
        <v>11</v>
      </c>
      <c r="U11" s="21" t="s">
        <v>11</v>
      </c>
      <c r="V11" s="21" t="s">
        <v>11</v>
      </c>
      <c r="W11" s="21" t="s">
        <v>11</v>
      </c>
      <c r="X11" s="11"/>
    </row>
    <row r="12" spans="1:28" x14ac:dyDescent="0.2">
      <c r="A12" s="18" t="s">
        <v>14</v>
      </c>
      <c r="B12" s="18" t="s">
        <v>14</v>
      </c>
      <c r="C12" s="22"/>
      <c r="D12" s="22"/>
      <c r="E12" s="22"/>
      <c r="F12" s="24">
        <v>22.25</v>
      </c>
      <c r="G12" s="22"/>
      <c r="H12" s="22"/>
      <c r="I12" s="22"/>
      <c r="J12" s="22"/>
      <c r="K12" s="22"/>
      <c r="L12" s="24">
        <v>22.25</v>
      </c>
      <c r="M12" s="24">
        <v>22.25</v>
      </c>
      <c r="N12" s="25"/>
      <c r="O12" s="26"/>
      <c r="P12" s="26"/>
      <c r="Q12" s="24">
        <v>121</v>
      </c>
      <c r="R12" s="24">
        <v>121</v>
      </c>
      <c r="S12" s="121">
        <v>141.5</v>
      </c>
      <c r="T12" s="26"/>
      <c r="U12" s="26"/>
      <c r="V12" s="26"/>
      <c r="W12" s="26"/>
      <c r="X12" s="25"/>
    </row>
    <row r="13" spans="1:28" ht="43.5" customHeight="1" thickBot="1" x14ac:dyDescent="0.25">
      <c r="A13" s="27"/>
      <c r="B13" s="27"/>
      <c r="C13" s="28" t="s">
        <v>255</v>
      </c>
      <c r="D13" s="28" t="s">
        <v>255</v>
      </c>
      <c r="E13" s="28" t="s">
        <v>255</v>
      </c>
      <c r="F13" s="28" t="s">
        <v>255</v>
      </c>
      <c r="G13" s="29" t="s">
        <v>16</v>
      </c>
      <c r="H13" s="29" t="s">
        <v>16</v>
      </c>
      <c r="I13" s="29" t="s">
        <v>16</v>
      </c>
      <c r="J13" s="29" t="s">
        <v>16</v>
      </c>
      <c r="K13" s="29" t="s">
        <v>16</v>
      </c>
      <c r="L13" s="31" t="s">
        <v>78</v>
      </c>
      <c r="M13" s="31" t="s">
        <v>78</v>
      </c>
      <c r="N13" s="32"/>
      <c r="O13" s="28" t="s">
        <v>255</v>
      </c>
      <c r="P13" s="28" t="s">
        <v>255</v>
      </c>
      <c r="Q13" s="31" t="s">
        <v>78</v>
      </c>
      <c r="R13" s="31" t="s">
        <v>78</v>
      </c>
      <c r="S13" s="30" t="s">
        <v>77</v>
      </c>
      <c r="T13" s="31" t="s">
        <v>77</v>
      </c>
      <c r="U13" s="31" t="s">
        <v>77</v>
      </c>
      <c r="V13" s="29" t="s">
        <v>16</v>
      </c>
      <c r="W13" s="29" t="s">
        <v>16</v>
      </c>
      <c r="Y13" s="36"/>
      <c r="Z13" s="36"/>
      <c r="AA13" s="36"/>
      <c r="AB13" s="36"/>
    </row>
    <row r="14" spans="1:28" x14ac:dyDescent="0.2">
      <c r="A14" s="27"/>
      <c r="B14" s="27"/>
      <c r="C14" s="19"/>
      <c r="D14" s="19"/>
      <c r="E14" s="19"/>
      <c r="F14" s="21"/>
      <c r="G14" s="19"/>
      <c r="H14" s="19"/>
      <c r="I14" s="19"/>
      <c r="J14" s="19"/>
      <c r="K14" s="19"/>
      <c r="L14" s="21"/>
      <c r="M14" s="21"/>
      <c r="N14" s="37"/>
      <c r="O14" s="21"/>
      <c r="P14" s="21"/>
      <c r="Q14" s="21"/>
      <c r="R14" s="21"/>
      <c r="S14" s="62"/>
      <c r="T14" s="21"/>
      <c r="U14" s="21"/>
      <c r="V14" s="21"/>
      <c r="W14" s="21"/>
      <c r="X14" s="126"/>
      <c r="Y14" s="39"/>
      <c r="Z14" s="39"/>
      <c r="AA14" s="39"/>
      <c r="AB14" s="39"/>
    </row>
    <row r="15" spans="1:28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203</v>
      </c>
      <c r="G15" s="40" t="s">
        <v>194</v>
      </c>
      <c r="H15" s="40" t="s">
        <v>194</v>
      </c>
      <c r="I15" s="40" t="s">
        <v>194</v>
      </c>
      <c r="J15" s="40" t="s">
        <v>194</v>
      </c>
      <c r="K15" s="40" t="s">
        <v>194</v>
      </c>
      <c r="L15" s="40" t="s">
        <v>203</v>
      </c>
      <c r="M15" s="40" t="s">
        <v>203</v>
      </c>
      <c r="N15" s="118"/>
      <c r="O15" s="120" t="s">
        <v>229</v>
      </c>
      <c r="P15" s="120" t="s">
        <v>229</v>
      </c>
      <c r="Q15" s="40" t="s">
        <v>203</v>
      </c>
      <c r="R15" s="40" t="s">
        <v>203</v>
      </c>
      <c r="S15" s="118" t="s">
        <v>203</v>
      </c>
      <c r="T15" s="118" t="s">
        <v>203</v>
      </c>
      <c r="U15" s="120" t="s">
        <v>203</v>
      </c>
      <c r="V15" s="120" t="s">
        <v>229</v>
      </c>
      <c r="W15" s="120" t="s">
        <v>229</v>
      </c>
      <c r="X15" s="122"/>
      <c r="Y15" s="40"/>
      <c r="Z15" s="41"/>
      <c r="AA15" s="41"/>
      <c r="AB15" s="41"/>
    </row>
    <row r="16" spans="1:28" s="35" customFormat="1" ht="26.25" customHeight="1" thickBot="1" x14ac:dyDescent="0.25">
      <c r="A16" s="42"/>
      <c r="B16" s="42"/>
      <c r="C16" s="94" t="s">
        <v>259</v>
      </c>
      <c r="D16" s="94" t="s">
        <v>260</v>
      </c>
      <c r="E16" s="94" t="s">
        <v>261</v>
      </c>
      <c r="F16" s="53" t="s">
        <v>232</v>
      </c>
      <c r="G16" s="94" t="s">
        <v>109</v>
      </c>
      <c r="H16" s="94" t="s">
        <v>249</v>
      </c>
      <c r="I16" s="94" t="s">
        <v>262</v>
      </c>
      <c r="J16" s="94" t="s">
        <v>263</v>
      </c>
      <c r="K16" s="94" t="s">
        <v>264</v>
      </c>
      <c r="L16" s="53" t="s">
        <v>232</v>
      </c>
      <c r="M16" s="50" t="s">
        <v>231</v>
      </c>
      <c r="N16" s="19"/>
      <c r="O16" s="53" t="s">
        <v>257</v>
      </c>
      <c r="P16" s="53" t="s">
        <v>258</v>
      </c>
      <c r="Q16" s="94" t="s">
        <v>238</v>
      </c>
      <c r="R16" s="94" t="s">
        <v>243</v>
      </c>
      <c r="S16" s="94" t="s">
        <v>109</v>
      </c>
      <c r="T16" s="53" t="s">
        <v>270</v>
      </c>
      <c r="U16" s="53" t="s">
        <v>273</v>
      </c>
      <c r="V16" s="53" t="s">
        <v>271</v>
      </c>
      <c r="W16" s="53" t="s">
        <v>272</v>
      </c>
      <c r="X16" s="21"/>
      <c r="Y16" s="44" t="s">
        <v>17</v>
      </c>
      <c r="Z16" s="45" t="s">
        <v>18</v>
      </c>
      <c r="AA16" s="46" t="s">
        <v>19</v>
      </c>
      <c r="AB16" s="47" t="s">
        <v>20</v>
      </c>
    </row>
    <row r="17" spans="1:28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2"/>
      <c r="O17" s="53" t="s">
        <v>23</v>
      </c>
      <c r="P17" s="53" t="s">
        <v>23</v>
      </c>
      <c r="Q17" s="50" t="s">
        <v>23</v>
      </c>
      <c r="R17" s="50" t="s">
        <v>23</v>
      </c>
      <c r="S17" s="50" t="s">
        <v>23</v>
      </c>
      <c r="T17" s="53" t="s">
        <v>23</v>
      </c>
      <c r="U17" s="53" t="s">
        <v>23</v>
      </c>
      <c r="V17" s="53" t="s">
        <v>23</v>
      </c>
      <c r="W17" s="53" t="s">
        <v>23</v>
      </c>
      <c r="X17" s="54"/>
      <c r="Y17" s="55"/>
      <c r="Z17" s="16"/>
      <c r="AA17" s="16"/>
      <c r="AB17" s="16"/>
    </row>
    <row r="18" spans="1:28" s="37" customFormat="1" x14ac:dyDescent="0.2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7">
        <v>25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7">
        <v>0</v>
      </c>
      <c r="M18" s="56">
        <v>0</v>
      </c>
      <c r="N18" s="52"/>
      <c r="O18" s="59">
        <v>-50</v>
      </c>
      <c r="P18" s="59">
        <v>-25</v>
      </c>
      <c r="Q18" s="56">
        <v>0</v>
      </c>
      <c r="R18" s="56">
        <v>0</v>
      </c>
      <c r="S18" s="56">
        <v>0</v>
      </c>
      <c r="T18" s="59">
        <v>0</v>
      </c>
      <c r="U18" s="59">
        <v>0</v>
      </c>
      <c r="V18" s="59">
        <v>0</v>
      </c>
      <c r="W18" s="59">
        <v>0</v>
      </c>
      <c r="X18" s="58"/>
      <c r="Y18" s="55">
        <f t="shared" ref="Y18:Y42" si="0">SUM(C18:W18)</f>
        <v>25</v>
      </c>
      <c r="Z18" s="55">
        <f>SUM(C18:E18,G18:K18,Q18:S18)</f>
        <v>75</v>
      </c>
      <c r="AA18" s="55">
        <f>SUM(L18:M18,F18)</f>
        <v>25</v>
      </c>
      <c r="AB18" s="16">
        <f t="shared" ref="AB18:AB42" si="1">SUM(O18:P18,T18:W18)</f>
        <v>-75</v>
      </c>
    </row>
    <row r="19" spans="1:28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135">
        <v>0</v>
      </c>
      <c r="G19" s="60">
        <v>0</v>
      </c>
      <c r="H19" s="60">
        <v>0</v>
      </c>
      <c r="I19" s="60">
        <v>25</v>
      </c>
      <c r="J19" s="60">
        <v>25</v>
      </c>
      <c r="K19" s="60">
        <v>25</v>
      </c>
      <c r="L19" s="135">
        <v>25</v>
      </c>
      <c r="M19" s="60">
        <v>0</v>
      </c>
      <c r="N19" s="52"/>
      <c r="O19" s="61">
        <v>0</v>
      </c>
      <c r="P19" s="61">
        <v>0</v>
      </c>
      <c r="Q19" s="60">
        <v>0</v>
      </c>
      <c r="R19" s="60">
        <v>0</v>
      </c>
      <c r="S19" s="60">
        <v>0</v>
      </c>
      <c r="T19" s="61">
        <v>0</v>
      </c>
      <c r="U19" s="61">
        <v>0</v>
      </c>
      <c r="V19" s="61">
        <v>-50</v>
      </c>
      <c r="W19" s="61">
        <v>-25</v>
      </c>
      <c r="X19" s="58"/>
      <c r="Y19" s="62">
        <f t="shared" si="0"/>
        <v>25</v>
      </c>
      <c r="Z19" s="62">
        <f t="shared" ref="Z19:Z42" si="2">SUM(C19:E19,G19:K19,Q19:S19)</f>
        <v>75</v>
      </c>
      <c r="AA19" s="62">
        <f t="shared" ref="AA19:AA42" si="3">SUM(L19:M19,F19)</f>
        <v>25</v>
      </c>
      <c r="AB19" s="21">
        <f t="shared" si="1"/>
        <v>-75</v>
      </c>
    </row>
    <row r="20" spans="1:28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135">
        <v>0</v>
      </c>
      <c r="G20" s="60">
        <v>0</v>
      </c>
      <c r="H20" s="60">
        <v>0</v>
      </c>
      <c r="I20" s="60">
        <v>25</v>
      </c>
      <c r="J20" s="60">
        <v>25</v>
      </c>
      <c r="K20" s="60">
        <v>25</v>
      </c>
      <c r="L20" s="135">
        <v>25</v>
      </c>
      <c r="M20" s="60">
        <v>0</v>
      </c>
      <c r="N20" s="52"/>
      <c r="O20" s="61">
        <v>0</v>
      </c>
      <c r="P20" s="61">
        <v>0</v>
      </c>
      <c r="Q20" s="60">
        <v>0</v>
      </c>
      <c r="R20" s="60">
        <v>0</v>
      </c>
      <c r="S20" s="60">
        <v>0</v>
      </c>
      <c r="T20" s="61">
        <v>0</v>
      </c>
      <c r="U20" s="61">
        <v>0</v>
      </c>
      <c r="V20" s="61">
        <v>-50</v>
      </c>
      <c r="W20" s="61">
        <v>-25</v>
      </c>
      <c r="X20" s="58"/>
      <c r="Y20" s="62">
        <f t="shared" si="0"/>
        <v>25</v>
      </c>
      <c r="Z20" s="62">
        <f t="shared" si="2"/>
        <v>75</v>
      </c>
      <c r="AA20" s="62">
        <f t="shared" si="3"/>
        <v>25</v>
      </c>
      <c r="AB20" s="21">
        <f t="shared" si="1"/>
        <v>-75</v>
      </c>
    </row>
    <row r="21" spans="1:28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135">
        <v>0</v>
      </c>
      <c r="G21" s="60">
        <v>0</v>
      </c>
      <c r="H21" s="60">
        <v>0</v>
      </c>
      <c r="I21" s="60">
        <v>25</v>
      </c>
      <c r="J21" s="60">
        <v>25</v>
      </c>
      <c r="K21" s="60">
        <v>25</v>
      </c>
      <c r="L21" s="135">
        <v>25</v>
      </c>
      <c r="M21" s="60">
        <v>0</v>
      </c>
      <c r="N21" s="52"/>
      <c r="O21" s="61">
        <v>0</v>
      </c>
      <c r="P21" s="61">
        <v>0</v>
      </c>
      <c r="Q21" s="60">
        <v>0</v>
      </c>
      <c r="R21" s="60">
        <v>0</v>
      </c>
      <c r="S21" s="60">
        <v>0</v>
      </c>
      <c r="T21" s="61">
        <v>0</v>
      </c>
      <c r="U21" s="61">
        <v>0</v>
      </c>
      <c r="V21" s="61">
        <v>-50</v>
      </c>
      <c r="W21" s="61">
        <v>-25</v>
      </c>
      <c r="X21" s="58"/>
      <c r="Y21" s="62">
        <f t="shared" si="0"/>
        <v>25</v>
      </c>
      <c r="Z21" s="62">
        <f t="shared" si="2"/>
        <v>75</v>
      </c>
      <c r="AA21" s="62">
        <f t="shared" si="3"/>
        <v>25</v>
      </c>
      <c r="AB21" s="21">
        <f t="shared" si="1"/>
        <v>-75</v>
      </c>
    </row>
    <row r="22" spans="1:28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135">
        <v>0</v>
      </c>
      <c r="G22" s="60">
        <v>0</v>
      </c>
      <c r="H22" s="60">
        <v>0</v>
      </c>
      <c r="I22" s="60">
        <v>25</v>
      </c>
      <c r="J22" s="60">
        <v>25</v>
      </c>
      <c r="K22" s="60">
        <v>25</v>
      </c>
      <c r="L22" s="135">
        <v>25</v>
      </c>
      <c r="M22" s="60">
        <v>0</v>
      </c>
      <c r="N22" s="52"/>
      <c r="O22" s="61">
        <v>0</v>
      </c>
      <c r="P22" s="61">
        <v>0</v>
      </c>
      <c r="Q22" s="60">
        <v>0</v>
      </c>
      <c r="R22" s="60">
        <v>0</v>
      </c>
      <c r="S22" s="60">
        <v>0</v>
      </c>
      <c r="T22" s="61">
        <v>0</v>
      </c>
      <c r="U22" s="61">
        <v>0</v>
      </c>
      <c r="V22" s="61">
        <v>-50</v>
      </c>
      <c r="W22" s="61">
        <v>-25</v>
      </c>
      <c r="X22" s="58"/>
      <c r="Y22" s="62">
        <f t="shared" si="0"/>
        <v>25</v>
      </c>
      <c r="Z22" s="62">
        <f t="shared" si="2"/>
        <v>75</v>
      </c>
      <c r="AA22" s="62">
        <f t="shared" si="3"/>
        <v>25</v>
      </c>
      <c r="AB22" s="21">
        <f t="shared" si="1"/>
        <v>-75</v>
      </c>
    </row>
    <row r="23" spans="1:28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135">
        <v>0</v>
      </c>
      <c r="G23" s="60">
        <v>0</v>
      </c>
      <c r="H23" s="60">
        <v>0</v>
      </c>
      <c r="I23" s="60">
        <v>25</v>
      </c>
      <c r="J23" s="60">
        <v>25</v>
      </c>
      <c r="K23" s="60">
        <v>25</v>
      </c>
      <c r="L23" s="135">
        <v>25</v>
      </c>
      <c r="M23" s="60">
        <v>0</v>
      </c>
      <c r="N23" s="52"/>
      <c r="O23" s="61">
        <v>0</v>
      </c>
      <c r="P23" s="61">
        <v>0</v>
      </c>
      <c r="Q23" s="60">
        <v>0</v>
      </c>
      <c r="R23" s="60">
        <v>0</v>
      </c>
      <c r="S23" s="60">
        <v>0</v>
      </c>
      <c r="T23" s="61">
        <v>0</v>
      </c>
      <c r="U23" s="61">
        <v>0</v>
      </c>
      <c r="V23" s="61">
        <v>-50</v>
      </c>
      <c r="W23" s="61">
        <v>-25</v>
      </c>
      <c r="X23" s="58"/>
      <c r="Y23" s="62">
        <f t="shared" si="0"/>
        <v>25</v>
      </c>
      <c r="Z23" s="62">
        <f t="shared" si="2"/>
        <v>75</v>
      </c>
      <c r="AA23" s="62">
        <f t="shared" si="3"/>
        <v>25</v>
      </c>
      <c r="AB23" s="21">
        <f t="shared" si="1"/>
        <v>-75</v>
      </c>
    </row>
    <row r="24" spans="1:28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135">
        <v>0</v>
      </c>
      <c r="G24" s="60">
        <v>0</v>
      </c>
      <c r="H24" s="60">
        <v>0</v>
      </c>
      <c r="I24" s="60">
        <v>25</v>
      </c>
      <c r="J24" s="60">
        <v>25</v>
      </c>
      <c r="K24" s="60">
        <v>25</v>
      </c>
      <c r="L24" s="135">
        <v>25</v>
      </c>
      <c r="M24" s="60">
        <v>0</v>
      </c>
      <c r="N24" s="52"/>
      <c r="O24" s="61">
        <v>0</v>
      </c>
      <c r="P24" s="61">
        <v>0</v>
      </c>
      <c r="Q24" s="60">
        <v>0</v>
      </c>
      <c r="R24" s="60">
        <v>0</v>
      </c>
      <c r="S24" s="60">
        <v>0</v>
      </c>
      <c r="T24" s="61">
        <v>0</v>
      </c>
      <c r="U24" s="61">
        <v>0</v>
      </c>
      <c r="V24" s="61">
        <v>-50</v>
      </c>
      <c r="W24" s="61">
        <v>-25</v>
      </c>
      <c r="X24" s="58"/>
      <c r="Y24" s="62">
        <f t="shared" si="0"/>
        <v>25</v>
      </c>
      <c r="Z24" s="62">
        <f t="shared" si="2"/>
        <v>75</v>
      </c>
      <c r="AA24" s="62">
        <f t="shared" si="3"/>
        <v>25</v>
      </c>
      <c r="AB24" s="21">
        <f t="shared" si="1"/>
        <v>-75</v>
      </c>
    </row>
    <row r="25" spans="1:28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135">
        <v>0</v>
      </c>
      <c r="G25" s="60">
        <v>25</v>
      </c>
      <c r="H25" s="60">
        <v>25</v>
      </c>
      <c r="I25" s="60">
        <v>0</v>
      </c>
      <c r="J25" s="60">
        <v>0</v>
      </c>
      <c r="K25" s="60">
        <v>0</v>
      </c>
      <c r="L25" s="135">
        <v>0</v>
      </c>
      <c r="M25" s="60">
        <v>30</v>
      </c>
      <c r="N25" s="52"/>
      <c r="O25" s="61">
        <v>0</v>
      </c>
      <c r="P25" s="61">
        <v>0</v>
      </c>
      <c r="Q25" s="60">
        <v>-25</v>
      </c>
      <c r="R25" s="60">
        <v>-25</v>
      </c>
      <c r="S25" s="60">
        <v>-25</v>
      </c>
      <c r="T25" s="61">
        <v>-50</v>
      </c>
      <c r="U25" s="61">
        <v>-30</v>
      </c>
      <c r="V25" s="61">
        <v>0</v>
      </c>
      <c r="W25" s="61">
        <v>0</v>
      </c>
      <c r="X25" s="58"/>
      <c r="Y25" s="62">
        <f t="shared" si="0"/>
        <v>-75</v>
      </c>
      <c r="Z25" s="62">
        <f t="shared" si="2"/>
        <v>-25</v>
      </c>
      <c r="AA25" s="62">
        <f t="shared" si="3"/>
        <v>30</v>
      </c>
      <c r="AB25" s="21">
        <f t="shared" si="1"/>
        <v>-80</v>
      </c>
    </row>
    <row r="26" spans="1:28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135">
        <v>0</v>
      </c>
      <c r="G26" s="60">
        <v>25</v>
      </c>
      <c r="H26" s="60">
        <v>25</v>
      </c>
      <c r="I26" s="60">
        <v>0</v>
      </c>
      <c r="J26" s="60">
        <v>0</v>
      </c>
      <c r="K26" s="60">
        <v>0</v>
      </c>
      <c r="L26" s="135">
        <v>0</v>
      </c>
      <c r="M26" s="60">
        <v>30</v>
      </c>
      <c r="N26" s="52"/>
      <c r="O26" s="61">
        <v>0</v>
      </c>
      <c r="P26" s="61">
        <v>0</v>
      </c>
      <c r="Q26" s="60">
        <v>-25</v>
      </c>
      <c r="R26" s="60">
        <v>-25</v>
      </c>
      <c r="S26" s="60">
        <v>-25</v>
      </c>
      <c r="T26" s="61">
        <v>-50</v>
      </c>
      <c r="U26" s="61">
        <v>-30</v>
      </c>
      <c r="V26" s="61">
        <v>0</v>
      </c>
      <c r="W26" s="61">
        <v>0</v>
      </c>
      <c r="X26" s="58"/>
      <c r="Y26" s="62">
        <f t="shared" si="0"/>
        <v>-75</v>
      </c>
      <c r="Z26" s="62">
        <f t="shared" si="2"/>
        <v>-25</v>
      </c>
      <c r="AA26" s="62">
        <f t="shared" si="3"/>
        <v>30</v>
      </c>
      <c r="AB26" s="21">
        <f t="shared" si="1"/>
        <v>-80</v>
      </c>
    </row>
    <row r="27" spans="1:28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135">
        <v>0</v>
      </c>
      <c r="G27" s="60">
        <v>25</v>
      </c>
      <c r="H27" s="60">
        <v>25</v>
      </c>
      <c r="I27" s="60">
        <v>0</v>
      </c>
      <c r="J27" s="60">
        <v>0</v>
      </c>
      <c r="K27" s="60">
        <v>0</v>
      </c>
      <c r="L27" s="135">
        <v>0</v>
      </c>
      <c r="M27" s="60">
        <v>30</v>
      </c>
      <c r="N27" s="52"/>
      <c r="O27" s="61">
        <v>0</v>
      </c>
      <c r="P27" s="61">
        <v>0</v>
      </c>
      <c r="Q27" s="60">
        <v>-25</v>
      </c>
      <c r="R27" s="60">
        <v>-25</v>
      </c>
      <c r="S27" s="60">
        <v>-25</v>
      </c>
      <c r="T27" s="61">
        <v>-50</v>
      </c>
      <c r="U27" s="61">
        <v>-30</v>
      </c>
      <c r="V27" s="61">
        <v>0</v>
      </c>
      <c r="W27" s="61">
        <v>0</v>
      </c>
      <c r="X27" s="58"/>
      <c r="Y27" s="62">
        <f t="shared" si="0"/>
        <v>-75</v>
      </c>
      <c r="Z27" s="62">
        <f t="shared" si="2"/>
        <v>-25</v>
      </c>
      <c r="AA27" s="62">
        <f t="shared" si="3"/>
        <v>30</v>
      </c>
      <c r="AB27" s="21">
        <f t="shared" si="1"/>
        <v>-80</v>
      </c>
    </row>
    <row r="28" spans="1:28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135">
        <v>0</v>
      </c>
      <c r="G28" s="60">
        <v>25</v>
      </c>
      <c r="H28" s="60">
        <v>25</v>
      </c>
      <c r="I28" s="60">
        <v>0</v>
      </c>
      <c r="J28" s="60">
        <v>0</v>
      </c>
      <c r="K28" s="60">
        <v>0</v>
      </c>
      <c r="L28" s="135">
        <v>0</v>
      </c>
      <c r="M28" s="60">
        <v>30</v>
      </c>
      <c r="N28" s="52"/>
      <c r="O28" s="61">
        <v>0</v>
      </c>
      <c r="P28" s="61">
        <v>0</v>
      </c>
      <c r="Q28" s="60">
        <v>-25</v>
      </c>
      <c r="R28" s="60">
        <v>-25</v>
      </c>
      <c r="S28" s="60">
        <v>-25</v>
      </c>
      <c r="T28" s="61">
        <v>-50</v>
      </c>
      <c r="U28" s="61">
        <v>-30</v>
      </c>
      <c r="V28" s="61">
        <v>0</v>
      </c>
      <c r="W28" s="61">
        <v>0</v>
      </c>
      <c r="X28" s="58"/>
      <c r="Y28" s="62">
        <f t="shared" si="0"/>
        <v>-75</v>
      </c>
      <c r="Z28" s="62">
        <f t="shared" si="2"/>
        <v>-25</v>
      </c>
      <c r="AA28" s="62">
        <f t="shared" si="3"/>
        <v>30</v>
      </c>
      <c r="AB28" s="21">
        <f t="shared" si="1"/>
        <v>-80</v>
      </c>
    </row>
    <row r="29" spans="1:28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135">
        <v>0</v>
      </c>
      <c r="G29" s="60">
        <v>25</v>
      </c>
      <c r="H29" s="60">
        <v>25</v>
      </c>
      <c r="I29" s="60">
        <v>0</v>
      </c>
      <c r="J29" s="60">
        <v>0</v>
      </c>
      <c r="K29" s="60">
        <v>0</v>
      </c>
      <c r="L29" s="135">
        <v>0</v>
      </c>
      <c r="M29" s="60">
        <v>30</v>
      </c>
      <c r="N29" s="52"/>
      <c r="O29" s="61">
        <v>0</v>
      </c>
      <c r="P29" s="61">
        <v>0</v>
      </c>
      <c r="Q29" s="60">
        <v>-25</v>
      </c>
      <c r="R29" s="60">
        <v>-25</v>
      </c>
      <c r="S29" s="60">
        <v>-25</v>
      </c>
      <c r="T29" s="61">
        <v>-50</v>
      </c>
      <c r="U29" s="61">
        <v>-30</v>
      </c>
      <c r="V29" s="61">
        <v>0</v>
      </c>
      <c r="W29" s="61">
        <v>0</v>
      </c>
      <c r="X29" s="58"/>
      <c r="Y29" s="62">
        <f t="shared" si="0"/>
        <v>-75</v>
      </c>
      <c r="Z29" s="62">
        <f t="shared" si="2"/>
        <v>-25</v>
      </c>
      <c r="AA29" s="62">
        <f t="shared" si="3"/>
        <v>30</v>
      </c>
      <c r="AB29" s="21">
        <f t="shared" si="1"/>
        <v>-80</v>
      </c>
    </row>
    <row r="30" spans="1:28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135">
        <v>0</v>
      </c>
      <c r="G30" s="60">
        <v>25</v>
      </c>
      <c r="H30" s="60">
        <v>25</v>
      </c>
      <c r="I30" s="60">
        <v>0</v>
      </c>
      <c r="J30" s="60">
        <v>0</v>
      </c>
      <c r="K30" s="60">
        <v>0</v>
      </c>
      <c r="L30" s="135">
        <v>0</v>
      </c>
      <c r="M30" s="60">
        <v>30</v>
      </c>
      <c r="N30" s="52"/>
      <c r="O30" s="61">
        <v>0</v>
      </c>
      <c r="P30" s="61">
        <v>0</v>
      </c>
      <c r="Q30" s="60">
        <v>-25</v>
      </c>
      <c r="R30" s="60">
        <v>-25</v>
      </c>
      <c r="S30" s="60">
        <v>-25</v>
      </c>
      <c r="T30" s="61">
        <v>-50</v>
      </c>
      <c r="U30" s="61">
        <v>-30</v>
      </c>
      <c r="V30" s="61">
        <v>0</v>
      </c>
      <c r="W30" s="61">
        <v>0</v>
      </c>
      <c r="X30" s="58"/>
      <c r="Y30" s="62">
        <f t="shared" si="0"/>
        <v>-75</v>
      </c>
      <c r="Z30" s="62">
        <f t="shared" si="2"/>
        <v>-25</v>
      </c>
      <c r="AA30" s="62">
        <f t="shared" si="3"/>
        <v>30</v>
      </c>
      <c r="AB30" s="21">
        <f t="shared" si="1"/>
        <v>-80</v>
      </c>
    </row>
    <row r="31" spans="1:28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135">
        <v>0</v>
      </c>
      <c r="G31" s="60">
        <v>25</v>
      </c>
      <c r="H31" s="60">
        <v>25</v>
      </c>
      <c r="I31" s="60">
        <v>0</v>
      </c>
      <c r="J31" s="60">
        <v>0</v>
      </c>
      <c r="K31" s="60">
        <v>0</v>
      </c>
      <c r="L31" s="135">
        <v>0</v>
      </c>
      <c r="M31" s="60">
        <v>30</v>
      </c>
      <c r="N31" s="52"/>
      <c r="O31" s="61">
        <v>0</v>
      </c>
      <c r="P31" s="61">
        <v>0</v>
      </c>
      <c r="Q31" s="60">
        <v>-25</v>
      </c>
      <c r="R31" s="60">
        <v>-25</v>
      </c>
      <c r="S31" s="60">
        <v>-25</v>
      </c>
      <c r="T31" s="61">
        <v>-50</v>
      </c>
      <c r="U31" s="61">
        <v>-30</v>
      </c>
      <c r="V31" s="61">
        <v>0</v>
      </c>
      <c r="W31" s="61">
        <v>0</v>
      </c>
      <c r="X31" s="58"/>
      <c r="Y31" s="62">
        <f t="shared" si="0"/>
        <v>-75</v>
      </c>
      <c r="Z31" s="62">
        <f t="shared" si="2"/>
        <v>-25</v>
      </c>
      <c r="AA31" s="62">
        <f t="shared" si="3"/>
        <v>30</v>
      </c>
      <c r="AB31" s="21">
        <f t="shared" si="1"/>
        <v>-80</v>
      </c>
    </row>
    <row r="32" spans="1:28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135">
        <v>0</v>
      </c>
      <c r="G32" s="60">
        <v>25</v>
      </c>
      <c r="H32" s="60">
        <v>25</v>
      </c>
      <c r="I32" s="60">
        <v>0</v>
      </c>
      <c r="J32" s="60">
        <v>0</v>
      </c>
      <c r="K32" s="60">
        <v>0</v>
      </c>
      <c r="L32" s="135">
        <v>0</v>
      </c>
      <c r="M32" s="60">
        <v>30</v>
      </c>
      <c r="N32" s="52"/>
      <c r="O32" s="61">
        <v>0</v>
      </c>
      <c r="P32" s="61">
        <v>0</v>
      </c>
      <c r="Q32" s="60">
        <v>-25</v>
      </c>
      <c r="R32" s="60">
        <v>-25</v>
      </c>
      <c r="S32" s="60">
        <v>-25</v>
      </c>
      <c r="T32" s="61">
        <v>-50</v>
      </c>
      <c r="U32" s="61">
        <v>-30</v>
      </c>
      <c r="V32" s="61">
        <v>0</v>
      </c>
      <c r="W32" s="61">
        <v>0</v>
      </c>
      <c r="X32" s="58"/>
      <c r="Y32" s="62">
        <f t="shared" si="0"/>
        <v>-75</v>
      </c>
      <c r="Z32" s="62">
        <f t="shared" si="2"/>
        <v>-25</v>
      </c>
      <c r="AA32" s="62">
        <f t="shared" si="3"/>
        <v>30</v>
      </c>
      <c r="AB32" s="21">
        <f t="shared" si="1"/>
        <v>-80</v>
      </c>
    </row>
    <row r="33" spans="1:30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135">
        <v>0</v>
      </c>
      <c r="G33" s="60">
        <v>25</v>
      </c>
      <c r="H33" s="60">
        <v>25</v>
      </c>
      <c r="I33" s="60">
        <v>0</v>
      </c>
      <c r="J33" s="60">
        <v>0</v>
      </c>
      <c r="K33" s="60">
        <v>0</v>
      </c>
      <c r="L33" s="135">
        <v>0</v>
      </c>
      <c r="M33" s="60">
        <v>30</v>
      </c>
      <c r="N33" s="52"/>
      <c r="O33" s="61">
        <v>0</v>
      </c>
      <c r="P33" s="61">
        <v>0</v>
      </c>
      <c r="Q33" s="60">
        <v>-25</v>
      </c>
      <c r="R33" s="60">
        <v>-25</v>
      </c>
      <c r="S33" s="60">
        <v>-25</v>
      </c>
      <c r="T33" s="61">
        <v>-50</v>
      </c>
      <c r="U33" s="61">
        <v>-30</v>
      </c>
      <c r="V33" s="61">
        <v>0</v>
      </c>
      <c r="W33" s="61">
        <v>0</v>
      </c>
      <c r="X33" s="58"/>
      <c r="Y33" s="62">
        <f t="shared" si="0"/>
        <v>-75</v>
      </c>
      <c r="Z33" s="62">
        <f t="shared" si="2"/>
        <v>-25</v>
      </c>
      <c r="AA33" s="62">
        <f t="shared" si="3"/>
        <v>30</v>
      </c>
      <c r="AB33" s="21">
        <f t="shared" si="1"/>
        <v>-80</v>
      </c>
    </row>
    <row r="34" spans="1:30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135">
        <v>0</v>
      </c>
      <c r="G34" s="60">
        <v>25</v>
      </c>
      <c r="H34" s="60">
        <v>25</v>
      </c>
      <c r="I34" s="60">
        <v>0</v>
      </c>
      <c r="J34" s="60">
        <v>0</v>
      </c>
      <c r="K34" s="60">
        <v>0</v>
      </c>
      <c r="L34" s="135">
        <v>0</v>
      </c>
      <c r="M34" s="60">
        <v>30</v>
      </c>
      <c r="N34" s="52"/>
      <c r="O34" s="61">
        <v>0</v>
      </c>
      <c r="P34" s="61">
        <v>0</v>
      </c>
      <c r="Q34" s="60">
        <v>-25</v>
      </c>
      <c r="R34" s="60">
        <v>-25</v>
      </c>
      <c r="S34" s="60">
        <v>-25</v>
      </c>
      <c r="T34" s="61">
        <v>-50</v>
      </c>
      <c r="U34" s="61">
        <v>-30</v>
      </c>
      <c r="V34" s="61">
        <v>0</v>
      </c>
      <c r="W34" s="61">
        <v>0</v>
      </c>
      <c r="X34" s="58"/>
      <c r="Y34" s="62">
        <f t="shared" si="0"/>
        <v>-75</v>
      </c>
      <c r="Z34" s="62">
        <f t="shared" si="2"/>
        <v>-25</v>
      </c>
      <c r="AA34" s="62">
        <f t="shared" si="3"/>
        <v>30</v>
      </c>
      <c r="AB34" s="21">
        <f t="shared" si="1"/>
        <v>-80</v>
      </c>
    </row>
    <row r="35" spans="1:30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135">
        <v>0</v>
      </c>
      <c r="G35" s="60">
        <v>25</v>
      </c>
      <c r="H35" s="60">
        <v>25</v>
      </c>
      <c r="I35" s="60">
        <v>0</v>
      </c>
      <c r="J35" s="60">
        <v>0</v>
      </c>
      <c r="K35" s="60">
        <v>0</v>
      </c>
      <c r="L35" s="135">
        <v>0</v>
      </c>
      <c r="M35" s="60">
        <v>30</v>
      </c>
      <c r="N35" s="52"/>
      <c r="O35" s="61">
        <v>0</v>
      </c>
      <c r="P35" s="61">
        <v>0</v>
      </c>
      <c r="Q35" s="60">
        <v>-25</v>
      </c>
      <c r="R35" s="60">
        <v>-25</v>
      </c>
      <c r="S35" s="60">
        <v>-25</v>
      </c>
      <c r="T35" s="61">
        <v>-50</v>
      </c>
      <c r="U35" s="61">
        <v>-30</v>
      </c>
      <c r="V35" s="61">
        <v>0</v>
      </c>
      <c r="W35" s="61">
        <v>0</v>
      </c>
      <c r="X35" s="58"/>
      <c r="Y35" s="62">
        <f t="shared" si="0"/>
        <v>-75</v>
      </c>
      <c r="Z35" s="62">
        <f t="shared" si="2"/>
        <v>-25</v>
      </c>
      <c r="AA35" s="62">
        <f t="shared" si="3"/>
        <v>30</v>
      </c>
      <c r="AB35" s="21">
        <f t="shared" si="1"/>
        <v>-80</v>
      </c>
    </row>
    <row r="36" spans="1:30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135">
        <v>0</v>
      </c>
      <c r="G36" s="60">
        <v>25</v>
      </c>
      <c r="H36" s="60">
        <v>25</v>
      </c>
      <c r="I36" s="60">
        <v>0</v>
      </c>
      <c r="J36" s="60">
        <v>0</v>
      </c>
      <c r="K36" s="60">
        <v>0</v>
      </c>
      <c r="L36" s="135">
        <v>0</v>
      </c>
      <c r="M36" s="60">
        <v>30</v>
      </c>
      <c r="N36" s="52"/>
      <c r="O36" s="61">
        <v>0</v>
      </c>
      <c r="P36" s="61">
        <v>0</v>
      </c>
      <c r="Q36" s="60">
        <v>-25</v>
      </c>
      <c r="R36" s="60">
        <v>-25</v>
      </c>
      <c r="S36" s="60">
        <v>-25</v>
      </c>
      <c r="T36" s="61">
        <v>-50</v>
      </c>
      <c r="U36" s="61">
        <v>-30</v>
      </c>
      <c r="V36" s="61">
        <v>0</v>
      </c>
      <c r="W36" s="61">
        <v>0</v>
      </c>
      <c r="X36" s="58"/>
      <c r="Y36" s="62">
        <f t="shared" si="0"/>
        <v>-75</v>
      </c>
      <c r="Z36" s="62">
        <f t="shared" si="2"/>
        <v>-25</v>
      </c>
      <c r="AA36" s="62">
        <f t="shared" si="3"/>
        <v>30</v>
      </c>
      <c r="AB36" s="21">
        <f t="shared" si="1"/>
        <v>-80</v>
      </c>
    </row>
    <row r="37" spans="1:30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135">
        <v>0</v>
      </c>
      <c r="G37" s="60">
        <v>25</v>
      </c>
      <c r="H37" s="60">
        <v>25</v>
      </c>
      <c r="I37" s="60">
        <v>0</v>
      </c>
      <c r="J37" s="60">
        <v>0</v>
      </c>
      <c r="K37" s="60">
        <v>0</v>
      </c>
      <c r="L37" s="135">
        <v>0</v>
      </c>
      <c r="M37" s="60">
        <v>30</v>
      </c>
      <c r="N37" s="52"/>
      <c r="O37" s="61">
        <v>0</v>
      </c>
      <c r="P37" s="61">
        <v>0</v>
      </c>
      <c r="Q37" s="60">
        <v>-25</v>
      </c>
      <c r="R37" s="60">
        <v>-25</v>
      </c>
      <c r="S37" s="60">
        <v>-25</v>
      </c>
      <c r="T37" s="61">
        <v>-50</v>
      </c>
      <c r="U37" s="61">
        <v>-30</v>
      </c>
      <c r="V37" s="61">
        <v>0</v>
      </c>
      <c r="W37" s="61">
        <v>0</v>
      </c>
      <c r="X37" s="58"/>
      <c r="Y37" s="62">
        <f t="shared" si="0"/>
        <v>-75</v>
      </c>
      <c r="Z37" s="62">
        <f t="shared" si="2"/>
        <v>-25</v>
      </c>
      <c r="AA37" s="62">
        <f t="shared" si="3"/>
        <v>30</v>
      </c>
      <c r="AB37" s="21">
        <f t="shared" si="1"/>
        <v>-80</v>
      </c>
    </row>
    <row r="38" spans="1:30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135">
        <v>0</v>
      </c>
      <c r="G38" s="60">
        <v>25</v>
      </c>
      <c r="H38" s="60">
        <v>25</v>
      </c>
      <c r="I38" s="60">
        <v>0</v>
      </c>
      <c r="J38" s="60">
        <v>0</v>
      </c>
      <c r="K38" s="60">
        <v>0</v>
      </c>
      <c r="L38" s="135">
        <v>0</v>
      </c>
      <c r="M38" s="60">
        <v>30</v>
      </c>
      <c r="N38" s="52"/>
      <c r="O38" s="61">
        <v>0</v>
      </c>
      <c r="P38" s="61">
        <v>0</v>
      </c>
      <c r="Q38" s="60">
        <v>-25</v>
      </c>
      <c r="R38" s="60">
        <v>-25</v>
      </c>
      <c r="S38" s="60">
        <v>-25</v>
      </c>
      <c r="T38" s="61">
        <v>-50</v>
      </c>
      <c r="U38" s="61">
        <v>-30</v>
      </c>
      <c r="V38" s="61">
        <v>0</v>
      </c>
      <c r="W38" s="61">
        <v>0</v>
      </c>
      <c r="X38" s="58"/>
      <c r="Y38" s="62">
        <f t="shared" si="0"/>
        <v>-75</v>
      </c>
      <c r="Z38" s="62">
        <f t="shared" si="2"/>
        <v>-25</v>
      </c>
      <c r="AA38" s="62">
        <f t="shared" si="3"/>
        <v>30</v>
      </c>
      <c r="AB38" s="21">
        <f t="shared" si="1"/>
        <v>-80</v>
      </c>
    </row>
    <row r="39" spans="1:30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135">
        <v>0</v>
      </c>
      <c r="G39" s="60">
        <v>25</v>
      </c>
      <c r="H39" s="60">
        <v>25</v>
      </c>
      <c r="I39" s="60">
        <v>0</v>
      </c>
      <c r="J39" s="60">
        <v>0</v>
      </c>
      <c r="K39" s="60">
        <v>0</v>
      </c>
      <c r="L39" s="135">
        <v>0</v>
      </c>
      <c r="M39" s="60">
        <v>30</v>
      </c>
      <c r="N39" s="52"/>
      <c r="O39" s="61">
        <v>0</v>
      </c>
      <c r="P39" s="61">
        <v>0</v>
      </c>
      <c r="Q39" s="60">
        <v>-25</v>
      </c>
      <c r="R39" s="60">
        <v>-25</v>
      </c>
      <c r="S39" s="60">
        <v>-25</v>
      </c>
      <c r="T39" s="61">
        <v>-50</v>
      </c>
      <c r="U39" s="61">
        <v>-30</v>
      </c>
      <c r="V39" s="61">
        <v>0</v>
      </c>
      <c r="W39" s="61">
        <v>0</v>
      </c>
      <c r="X39" s="58"/>
      <c r="Y39" s="62">
        <f t="shared" si="0"/>
        <v>-75</v>
      </c>
      <c r="Z39" s="62">
        <f t="shared" si="2"/>
        <v>-25</v>
      </c>
      <c r="AA39" s="62">
        <f t="shared" si="3"/>
        <v>30</v>
      </c>
      <c r="AB39" s="21">
        <f t="shared" si="1"/>
        <v>-80</v>
      </c>
    </row>
    <row r="40" spans="1:30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135">
        <v>0</v>
      </c>
      <c r="G40" s="60">
        <v>25</v>
      </c>
      <c r="H40" s="60">
        <v>25</v>
      </c>
      <c r="I40" s="60">
        <v>0</v>
      </c>
      <c r="J40" s="60">
        <v>0</v>
      </c>
      <c r="K40" s="60">
        <v>0</v>
      </c>
      <c r="L40" s="135">
        <v>0</v>
      </c>
      <c r="M40" s="60">
        <v>30</v>
      </c>
      <c r="N40" s="52"/>
      <c r="O40" s="61">
        <v>0</v>
      </c>
      <c r="P40" s="61">
        <v>0</v>
      </c>
      <c r="Q40" s="60">
        <v>-25</v>
      </c>
      <c r="R40" s="60">
        <v>-25</v>
      </c>
      <c r="S40" s="60">
        <v>-25</v>
      </c>
      <c r="T40" s="61">
        <v>-50</v>
      </c>
      <c r="U40" s="61">
        <v>-30</v>
      </c>
      <c r="V40" s="61">
        <v>0</v>
      </c>
      <c r="W40" s="61">
        <v>0</v>
      </c>
      <c r="X40" s="58"/>
      <c r="Y40" s="62">
        <f t="shared" si="0"/>
        <v>-75</v>
      </c>
      <c r="Z40" s="62">
        <f t="shared" si="2"/>
        <v>-25</v>
      </c>
      <c r="AA40" s="62">
        <f t="shared" si="3"/>
        <v>30</v>
      </c>
      <c r="AB40" s="21">
        <f t="shared" si="1"/>
        <v>-80</v>
      </c>
    </row>
    <row r="41" spans="1:30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135">
        <v>0</v>
      </c>
      <c r="G41" s="60">
        <v>0</v>
      </c>
      <c r="H41" s="60">
        <v>0</v>
      </c>
      <c r="I41" s="60">
        <v>25</v>
      </c>
      <c r="J41" s="60">
        <v>25</v>
      </c>
      <c r="K41" s="60">
        <v>25</v>
      </c>
      <c r="L41" s="135">
        <v>25</v>
      </c>
      <c r="M41" s="60">
        <v>0</v>
      </c>
      <c r="N41" s="52"/>
      <c r="O41" s="61">
        <v>0</v>
      </c>
      <c r="P41" s="61">
        <v>0</v>
      </c>
      <c r="Q41" s="60">
        <v>0</v>
      </c>
      <c r="R41" s="60">
        <v>0</v>
      </c>
      <c r="S41" s="60">
        <v>0</v>
      </c>
      <c r="T41" s="61">
        <v>0</v>
      </c>
      <c r="U41" s="61">
        <v>0</v>
      </c>
      <c r="V41" s="61">
        <v>-50</v>
      </c>
      <c r="W41" s="61">
        <v>-25</v>
      </c>
      <c r="X41" s="58"/>
      <c r="Y41" s="62">
        <f t="shared" si="0"/>
        <v>25</v>
      </c>
      <c r="Z41" s="62">
        <f t="shared" si="2"/>
        <v>75</v>
      </c>
      <c r="AA41" s="62">
        <f t="shared" si="3"/>
        <v>25</v>
      </c>
      <c r="AB41" s="21">
        <f t="shared" si="1"/>
        <v>-75</v>
      </c>
    </row>
    <row r="42" spans="1:30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136">
        <v>0</v>
      </c>
      <c r="G42" s="64">
        <v>0</v>
      </c>
      <c r="H42" s="64">
        <v>0</v>
      </c>
      <c r="I42" s="64">
        <v>25</v>
      </c>
      <c r="J42" s="64">
        <v>25</v>
      </c>
      <c r="K42" s="64">
        <v>25</v>
      </c>
      <c r="L42" s="136">
        <v>25</v>
      </c>
      <c r="M42" s="64">
        <v>0</v>
      </c>
      <c r="N42" s="52"/>
      <c r="O42" s="65">
        <v>0</v>
      </c>
      <c r="P42" s="65">
        <v>0</v>
      </c>
      <c r="Q42" s="64">
        <v>0</v>
      </c>
      <c r="R42" s="64">
        <v>0</v>
      </c>
      <c r="S42" s="64">
        <v>0</v>
      </c>
      <c r="T42" s="65">
        <v>0</v>
      </c>
      <c r="U42" s="65">
        <v>0</v>
      </c>
      <c r="V42" s="65">
        <v>-50</v>
      </c>
      <c r="W42" s="65">
        <v>-25</v>
      </c>
      <c r="X42" s="58"/>
      <c r="Y42" s="66">
        <f t="shared" si="0"/>
        <v>25</v>
      </c>
      <c r="Z42" s="66">
        <f t="shared" si="2"/>
        <v>75</v>
      </c>
      <c r="AA42" s="66">
        <f t="shared" si="3"/>
        <v>25</v>
      </c>
      <c r="AB42" s="67">
        <f t="shared" si="1"/>
        <v>-75</v>
      </c>
    </row>
    <row r="43" spans="1:30" s="13" customFormat="1" x14ac:dyDescent="0.2">
      <c r="A43" s="58"/>
      <c r="B43" s="58"/>
      <c r="C43" s="58"/>
      <c r="D43" s="58"/>
      <c r="E43" s="58"/>
      <c r="F43" s="69"/>
      <c r="G43" s="58"/>
      <c r="H43" s="58"/>
      <c r="I43" s="58"/>
      <c r="J43" s="58"/>
      <c r="K43" s="58"/>
      <c r="L43" s="69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11"/>
      <c r="Z43" s="11"/>
      <c r="AA43" s="11"/>
      <c r="AB43" s="11"/>
    </row>
    <row r="44" spans="1:30" ht="13.5" thickBot="1" x14ac:dyDescent="0.25">
      <c r="A44" s="23"/>
      <c r="B44" s="23"/>
      <c r="C44" s="23"/>
      <c r="D44" s="23"/>
      <c r="E44" s="23"/>
      <c r="F44" s="70"/>
      <c r="G44" s="23"/>
      <c r="H44" s="23"/>
      <c r="I44" s="23"/>
      <c r="J44" s="23"/>
      <c r="K44" s="23"/>
      <c r="L44" s="70"/>
      <c r="M44" s="70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</row>
    <row r="45" spans="1:30" ht="26.25" thickBot="1" x14ac:dyDescent="0.25">
      <c r="B45" s="71" t="s">
        <v>34</v>
      </c>
      <c r="C45" s="53">
        <f>SUM(C18:C41)</f>
        <v>25</v>
      </c>
      <c r="D45" s="53">
        <f>SUM(D18:D41)</f>
        <v>25</v>
      </c>
      <c r="E45" s="53">
        <f>SUM(E18:E41)</f>
        <v>25</v>
      </c>
      <c r="F45" s="53">
        <f>SUM(F18:F41)</f>
        <v>25</v>
      </c>
      <c r="G45" s="53">
        <f t="shared" ref="G45:M45" si="4">SUM(G18:G41)</f>
        <v>400</v>
      </c>
      <c r="H45" s="53">
        <f t="shared" si="4"/>
        <v>400</v>
      </c>
      <c r="I45" s="53">
        <f t="shared" si="4"/>
        <v>175</v>
      </c>
      <c r="J45" s="53">
        <f t="shared" si="4"/>
        <v>175</v>
      </c>
      <c r="K45" s="53">
        <f t="shared" si="4"/>
        <v>175</v>
      </c>
      <c r="L45" s="53">
        <f t="shared" si="4"/>
        <v>175</v>
      </c>
      <c r="M45" s="53">
        <f t="shared" si="4"/>
        <v>480</v>
      </c>
      <c r="N45" s="19"/>
      <c r="O45" s="53">
        <f>SUM(O18:O41)</f>
        <v>-50</v>
      </c>
      <c r="P45" s="53">
        <f>SUM(P18:P41)</f>
        <v>-25</v>
      </c>
      <c r="Q45" s="53">
        <f t="shared" ref="Q45:W45" si="5">SUM(Q18:Q41)</f>
        <v>-400</v>
      </c>
      <c r="R45" s="53">
        <f t="shared" si="5"/>
        <v>-400</v>
      </c>
      <c r="S45" s="53">
        <f t="shared" si="5"/>
        <v>-400</v>
      </c>
      <c r="T45" s="53">
        <f t="shared" si="5"/>
        <v>-800</v>
      </c>
      <c r="U45" s="53">
        <f t="shared" si="5"/>
        <v>-480</v>
      </c>
      <c r="V45" s="53">
        <f t="shared" si="5"/>
        <v>-350</v>
      </c>
      <c r="W45" s="53">
        <f t="shared" si="5"/>
        <v>-175</v>
      </c>
      <c r="X45" s="21"/>
      <c r="Y45" s="53">
        <f>SUM(Y18:Y41)</f>
        <v>-1000</v>
      </c>
      <c r="Z45" s="53">
        <f>SUM(Z18:Z41)</f>
        <v>200</v>
      </c>
      <c r="AA45" s="53">
        <f>SUM(AA18:AA41)</f>
        <v>680</v>
      </c>
      <c r="AB45" s="53">
        <f>SUM(AB18:AB41)</f>
        <v>-1880</v>
      </c>
      <c r="AC45" s="72" t="s">
        <v>35</v>
      </c>
      <c r="AD45" s="73"/>
    </row>
    <row r="46" spans="1:30" ht="13.5" thickBot="1" x14ac:dyDescent="0.25">
      <c r="B46" s="74"/>
      <c r="C46" s="11"/>
      <c r="D46" s="11"/>
      <c r="E46" s="11"/>
      <c r="F46" s="21"/>
      <c r="G46" s="11"/>
      <c r="H46" s="11"/>
      <c r="I46" s="11"/>
      <c r="J46" s="11"/>
      <c r="K46" s="11"/>
      <c r="L46" s="21"/>
      <c r="M46" s="21"/>
      <c r="N46" s="75" t="s">
        <v>36</v>
      </c>
      <c r="O46" s="11"/>
      <c r="P46" s="11"/>
      <c r="Q46" s="11"/>
      <c r="R46" s="11"/>
      <c r="S46" s="11"/>
      <c r="T46" s="11"/>
      <c r="U46" s="11"/>
      <c r="V46" s="11"/>
      <c r="W46" s="11"/>
      <c r="X46" s="76" t="s">
        <v>37</v>
      </c>
      <c r="Y46" s="21"/>
      <c r="Z46" s="21"/>
      <c r="AA46" s="21"/>
      <c r="AB46" s="21"/>
      <c r="AC46" s="77"/>
    </row>
    <row r="47" spans="1:30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0</v>
      </c>
      <c r="E47" s="53">
        <f>SUM(E19:E42)</f>
        <v>0</v>
      </c>
      <c r="F47" s="53">
        <f>SUM(F19:F42)</f>
        <v>0</v>
      </c>
      <c r="G47" s="53">
        <f t="shared" ref="G47:M47" si="6">SUM(G19:G42)</f>
        <v>400</v>
      </c>
      <c r="H47" s="53">
        <f t="shared" si="6"/>
        <v>400</v>
      </c>
      <c r="I47" s="53">
        <f t="shared" si="6"/>
        <v>200</v>
      </c>
      <c r="J47" s="53">
        <f t="shared" si="6"/>
        <v>200</v>
      </c>
      <c r="K47" s="53">
        <f t="shared" si="6"/>
        <v>200</v>
      </c>
      <c r="L47" s="53">
        <f t="shared" si="6"/>
        <v>200</v>
      </c>
      <c r="M47" s="53">
        <f t="shared" si="6"/>
        <v>480</v>
      </c>
      <c r="N47" s="79">
        <f>SUM(G47:M47)</f>
        <v>2080</v>
      </c>
      <c r="O47" s="53">
        <f>SUM(O19:O42)</f>
        <v>0</v>
      </c>
      <c r="P47" s="53">
        <f>SUM(P19:P42)</f>
        <v>0</v>
      </c>
      <c r="Q47" s="53">
        <f t="shared" ref="Q47:W47" si="7">SUM(Q19:Q42)</f>
        <v>-400</v>
      </c>
      <c r="R47" s="53">
        <f t="shared" si="7"/>
        <v>-400</v>
      </c>
      <c r="S47" s="53">
        <f t="shared" si="7"/>
        <v>-400</v>
      </c>
      <c r="T47" s="53">
        <f t="shared" si="7"/>
        <v>-800</v>
      </c>
      <c r="U47" s="53">
        <f t="shared" si="7"/>
        <v>-480</v>
      </c>
      <c r="V47" s="53">
        <f t="shared" si="7"/>
        <v>-400</v>
      </c>
      <c r="W47" s="53">
        <f t="shared" si="7"/>
        <v>-200</v>
      </c>
      <c r="X47" s="80">
        <f>SUM(Q47:W47)</f>
        <v>-3080</v>
      </c>
      <c r="Y47" s="53">
        <f>SUM(Y19:Y44)</f>
        <v>-1000</v>
      </c>
      <c r="Z47" s="53">
        <f>SUM(Z19:Z44)</f>
        <v>200</v>
      </c>
      <c r="AA47" s="53">
        <f>SUM(AA19:AA44)</f>
        <v>680</v>
      </c>
      <c r="AB47" s="53">
        <f>SUM(AB19:AB44)</f>
        <v>-1880</v>
      </c>
      <c r="AC47" s="77">
        <f>ABS(X47)+ABS(N47)</f>
        <v>5160</v>
      </c>
    </row>
    <row r="48" spans="1:30" ht="13.5" thickBot="1" x14ac:dyDescent="0.25">
      <c r="A48" s="74"/>
      <c r="B48" s="74"/>
      <c r="C48" s="114"/>
      <c r="D48" s="114"/>
      <c r="E48" s="116"/>
      <c r="F48" s="53"/>
      <c r="G48" s="116"/>
      <c r="H48" s="114"/>
      <c r="I48" s="114"/>
      <c r="J48" s="114"/>
      <c r="K48" s="116"/>
      <c r="L48" s="53"/>
      <c r="M48" s="16"/>
      <c r="O48" s="15"/>
      <c r="P48" s="15"/>
      <c r="Q48" s="16"/>
      <c r="R48" s="16"/>
      <c r="S48" s="16"/>
      <c r="T48" s="15"/>
      <c r="U48" s="15"/>
      <c r="V48" s="15"/>
      <c r="W48" s="15"/>
      <c r="Y48" s="81"/>
      <c r="Z48" s="81"/>
      <c r="AA48" s="81"/>
      <c r="AB48" s="81"/>
    </row>
    <row r="49" spans="1:46" x14ac:dyDescent="0.2">
      <c r="A49" s="2"/>
      <c r="B49" s="2"/>
      <c r="C49" s="50" t="s">
        <v>204</v>
      </c>
      <c r="D49" s="50" t="s">
        <v>204</v>
      </c>
      <c r="E49" s="50" t="s">
        <v>204</v>
      </c>
      <c r="F49" s="50" t="s">
        <v>40</v>
      </c>
      <c r="G49" s="112" t="s">
        <v>43</v>
      </c>
      <c r="H49" s="50" t="s">
        <v>204</v>
      </c>
      <c r="I49" s="112" t="s">
        <v>204</v>
      </c>
      <c r="J49" s="50" t="s">
        <v>204</v>
      </c>
      <c r="K49" s="50" t="s">
        <v>204</v>
      </c>
      <c r="L49" s="84" t="s">
        <v>40</v>
      </c>
      <c r="M49" s="50" t="s">
        <v>40</v>
      </c>
      <c r="N49" s="51"/>
      <c r="O49" s="83"/>
      <c r="P49" s="83"/>
      <c r="Q49" s="55"/>
      <c r="R49" s="16"/>
      <c r="S49" s="15"/>
      <c r="T49" s="138"/>
      <c r="U49" s="83"/>
      <c r="V49" s="83"/>
      <c r="W49" s="83"/>
      <c r="X49" s="51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</row>
    <row r="50" spans="1:46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1" t="s">
        <v>60</v>
      </c>
      <c r="H50" s="54" t="s">
        <v>11</v>
      </c>
      <c r="I50" s="51" t="s">
        <v>12</v>
      </c>
      <c r="J50" s="54" t="s">
        <v>12</v>
      </c>
      <c r="K50" s="54" t="s">
        <v>12</v>
      </c>
      <c r="L50" s="84" t="s">
        <v>12</v>
      </c>
      <c r="M50" s="54" t="s">
        <v>12</v>
      </c>
      <c r="N50" s="85"/>
      <c r="O50" s="21" t="s">
        <v>41</v>
      </c>
      <c r="P50" s="21" t="s">
        <v>41</v>
      </c>
      <c r="Q50" s="84" t="s">
        <v>239</v>
      </c>
      <c r="R50" s="54" t="s">
        <v>244</v>
      </c>
      <c r="S50" s="52" t="s">
        <v>107</v>
      </c>
      <c r="T50" s="19" t="s">
        <v>41</v>
      </c>
      <c r="U50" s="21" t="s">
        <v>41</v>
      </c>
      <c r="V50" s="21" t="s">
        <v>41</v>
      </c>
      <c r="W50" s="21" t="s">
        <v>41</v>
      </c>
      <c r="X50" s="85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</row>
    <row r="51" spans="1:46" s="13" customFormat="1" ht="16.5" customHeight="1" x14ac:dyDescent="0.2">
      <c r="A51" s="74"/>
      <c r="B51" s="74"/>
      <c r="C51" s="86" t="s">
        <v>11</v>
      </c>
      <c r="D51" s="86" t="s">
        <v>11</v>
      </c>
      <c r="E51" s="86" t="s">
        <v>11</v>
      </c>
      <c r="F51" s="54" t="s">
        <v>44</v>
      </c>
      <c r="G51" s="81" t="s">
        <v>12</v>
      </c>
      <c r="H51" s="54" t="s">
        <v>46</v>
      </c>
      <c r="I51" s="81" t="s">
        <v>11</v>
      </c>
      <c r="J51" s="86" t="s">
        <v>11</v>
      </c>
      <c r="K51" s="86" t="s">
        <v>11</v>
      </c>
      <c r="L51" s="84" t="s">
        <v>44</v>
      </c>
      <c r="M51" s="54" t="s">
        <v>11</v>
      </c>
      <c r="N51" s="85"/>
      <c r="O51" s="21" t="s">
        <v>42</v>
      </c>
      <c r="P51" s="21" t="s">
        <v>42</v>
      </c>
      <c r="Q51" s="84" t="s">
        <v>240</v>
      </c>
      <c r="R51" s="54" t="s">
        <v>245</v>
      </c>
      <c r="S51" s="52" t="s">
        <v>68</v>
      </c>
      <c r="T51" s="19" t="s">
        <v>42</v>
      </c>
      <c r="U51" s="21" t="s">
        <v>42</v>
      </c>
      <c r="V51" s="21" t="s">
        <v>42</v>
      </c>
      <c r="W51" s="21" t="s">
        <v>42</v>
      </c>
      <c r="X51" s="85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</row>
    <row r="52" spans="1:46" s="13" customFormat="1" ht="18.75" customHeight="1" thickBot="1" x14ac:dyDescent="0.25">
      <c r="A52" s="74"/>
      <c r="B52" s="74"/>
      <c r="C52" s="86" t="s">
        <v>42</v>
      </c>
      <c r="D52" s="86" t="s">
        <v>42</v>
      </c>
      <c r="E52" s="86" t="s">
        <v>42</v>
      </c>
      <c r="F52" s="54" t="s">
        <v>47</v>
      </c>
      <c r="G52" s="140" t="s">
        <v>43</v>
      </c>
      <c r="H52" s="54" t="s">
        <v>61</v>
      </c>
      <c r="I52" s="81" t="s">
        <v>42</v>
      </c>
      <c r="J52" s="86" t="s">
        <v>42</v>
      </c>
      <c r="K52" s="86" t="s">
        <v>42</v>
      </c>
      <c r="L52" s="84" t="s">
        <v>47</v>
      </c>
      <c r="M52" s="54" t="s">
        <v>107</v>
      </c>
      <c r="N52" s="85"/>
      <c r="O52" s="21" t="s">
        <v>12</v>
      </c>
      <c r="P52" s="21" t="s">
        <v>12</v>
      </c>
      <c r="Q52" s="84" t="s">
        <v>60</v>
      </c>
      <c r="R52" s="54" t="s">
        <v>68</v>
      </c>
      <c r="S52" s="52" t="s">
        <v>59</v>
      </c>
      <c r="T52" s="19" t="s">
        <v>12</v>
      </c>
      <c r="U52" s="21" t="s">
        <v>12</v>
      </c>
      <c r="V52" s="21" t="s">
        <v>12</v>
      </c>
      <c r="W52" s="21" t="s">
        <v>12</v>
      </c>
      <c r="X52" s="85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</row>
    <row r="53" spans="1:46" s="13" customFormat="1" ht="19.5" customHeight="1" thickBot="1" x14ac:dyDescent="0.25">
      <c r="A53" s="74"/>
      <c r="B53" s="74"/>
      <c r="C53" s="54" t="s">
        <v>200</v>
      </c>
      <c r="D53" s="54" t="s">
        <v>68</v>
      </c>
      <c r="E53" s="54" t="s">
        <v>68</v>
      </c>
      <c r="F53" s="89" t="s">
        <v>50</v>
      </c>
      <c r="G53" s="51"/>
      <c r="H53" s="54" t="s">
        <v>42</v>
      </c>
      <c r="I53" s="51" t="s">
        <v>200</v>
      </c>
      <c r="J53" s="54" t="s">
        <v>68</v>
      </c>
      <c r="K53" s="54" t="s">
        <v>68</v>
      </c>
      <c r="L53" s="102" t="s">
        <v>50</v>
      </c>
      <c r="M53" s="54" t="s">
        <v>236</v>
      </c>
      <c r="N53" s="88"/>
      <c r="O53" s="21" t="s">
        <v>49</v>
      </c>
      <c r="P53" s="21" t="s">
        <v>49</v>
      </c>
      <c r="Q53" s="84" t="s">
        <v>12</v>
      </c>
      <c r="R53" s="54" t="s">
        <v>60</v>
      </c>
      <c r="S53" s="52" t="s">
        <v>43</v>
      </c>
      <c r="T53" s="19" t="s">
        <v>49</v>
      </c>
      <c r="U53" s="21" t="s">
        <v>49</v>
      </c>
      <c r="V53" s="21" t="s">
        <v>49</v>
      </c>
      <c r="W53" s="21" t="s">
        <v>49</v>
      </c>
      <c r="X53" s="88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</row>
    <row r="54" spans="1:46" s="13" customFormat="1" ht="21" customHeight="1" thickBot="1" x14ac:dyDescent="0.25">
      <c r="A54" s="74"/>
      <c r="B54" s="74"/>
      <c r="C54" s="54" t="s">
        <v>70</v>
      </c>
      <c r="D54" s="54" t="s">
        <v>233</v>
      </c>
      <c r="E54" s="54" t="s">
        <v>233</v>
      </c>
      <c r="F54" s="51"/>
      <c r="G54" s="51"/>
      <c r="H54" s="54" t="s">
        <v>250</v>
      </c>
      <c r="I54" s="51" t="s">
        <v>70</v>
      </c>
      <c r="J54" s="54" t="s">
        <v>233</v>
      </c>
      <c r="K54" s="54" t="s">
        <v>233</v>
      </c>
      <c r="L54" s="51"/>
      <c r="M54" s="89" t="s">
        <v>237</v>
      </c>
      <c r="N54" s="85"/>
      <c r="O54" s="67"/>
      <c r="P54" s="67"/>
      <c r="Q54" s="84" t="s">
        <v>43</v>
      </c>
      <c r="R54" s="54" t="s">
        <v>12</v>
      </c>
      <c r="S54" s="52" t="s">
        <v>11</v>
      </c>
      <c r="T54" s="68"/>
      <c r="U54" s="67"/>
      <c r="V54" s="67"/>
      <c r="W54" s="67"/>
      <c r="X54" s="85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</row>
    <row r="55" spans="1:46" s="13" customFormat="1" ht="24" customHeight="1" x14ac:dyDescent="0.2">
      <c r="A55" s="74"/>
      <c r="B55" s="74"/>
      <c r="C55" s="54" t="s">
        <v>219</v>
      </c>
      <c r="D55" s="54" t="s">
        <v>70</v>
      </c>
      <c r="E55" s="54" t="s">
        <v>46</v>
      </c>
      <c r="F55" s="51"/>
      <c r="G55" s="51"/>
      <c r="H55" s="54" t="s">
        <v>233</v>
      </c>
      <c r="I55" s="51" t="s">
        <v>219</v>
      </c>
      <c r="J55" s="54" t="s">
        <v>70</v>
      </c>
      <c r="K55" s="54" t="s">
        <v>46</v>
      </c>
      <c r="L55" s="51"/>
      <c r="M55" s="51"/>
      <c r="N55" s="85"/>
      <c r="O55" s="11"/>
      <c r="P55" s="11"/>
      <c r="Q55" s="84" t="s">
        <v>241</v>
      </c>
      <c r="R55" s="54" t="s">
        <v>43</v>
      </c>
      <c r="S55" s="52" t="s">
        <v>46</v>
      </c>
      <c r="T55" s="11"/>
      <c r="U55" s="11"/>
      <c r="V55" s="11"/>
      <c r="W55" s="11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</row>
    <row r="56" spans="1:46" s="13" customFormat="1" ht="28.5" customHeight="1" thickBot="1" x14ac:dyDescent="0.25">
      <c r="A56" s="74"/>
      <c r="B56" s="74"/>
      <c r="C56" s="89" t="s">
        <v>202</v>
      </c>
      <c r="D56" s="54" t="s">
        <v>219</v>
      </c>
      <c r="E56" s="54" t="s">
        <v>70</v>
      </c>
      <c r="F56" s="51"/>
      <c r="G56" s="51"/>
      <c r="H56" s="54" t="s">
        <v>251</v>
      </c>
      <c r="I56" s="139" t="s">
        <v>202</v>
      </c>
      <c r="J56" s="54" t="s">
        <v>219</v>
      </c>
      <c r="K56" s="54" t="s">
        <v>70</v>
      </c>
      <c r="L56" s="51"/>
      <c r="M56" s="51"/>
      <c r="N56" s="85"/>
      <c r="O56" s="51"/>
      <c r="P56" s="51"/>
      <c r="Q56" s="84" t="s">
        <v>242</v>
      </c>
      <c r="R56" s="54" t="s">
        <v>241</v>
      </c>
      <c r="S56" s="101" t="s">
        <v>107</v>
      </c>
      <c r="T56" s="51"/>
      <c r="U56" s="51"/>
      <c r="V56" s="51"/>
      <c r="W56" s="51"/>
      <c r="X56" s="85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</row>
    <row r="57" spans="1:46" s="13" customFormat="1" ht="25.5" customHeight="1" thickBot="1" x14ac:dyDescent="0.25">
      <c r="A57" s="74"/>
      <c r="B57" s="74"/>
      <c r="C57" s="51"/>
      <c r="D57" s="89" t="s">
        <v>202</v>
      </c>
      <c r="E57" s="54" t="s">
        <v>219</v>
      </c>
      <c r="F57" s="51"/>
      <c r="G57" s="51"/>
      <c r="H57" s="54" t="s">
        <v>252</v>
      </c>
      <c r="I57" s="51"/>
      <c r="J57" s="89" t="s">
        <v>202</v>
      </c>
      <c r="K57" s="54" t="s">
        <v>219</v>
      </c>
      <c r="L57" s="51"/>
      <c r="M57" s="51"/>
      <c r="N57" s="91"/>
      <c r="O57" s="51"/>
      <c r="P57" s="51"/>
      <c r="Q57" s="102" t="s">
        <v>64</v>
      </c>
      <c r="R57" s="54" t="s">
        <v>242</v>
      </c>
      <c r="S57" s="51"/>
      <c r="T57" s="51"/>
      <c r="U57" s="51"/>
      <c r="V57" s="51"/>
      <c r="W57" s="51"/>
      <c r="X57" s="91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</row>
    <row r="58" spans="1:46" s="13" customFormat="1" ht="27" customHeight="1" thickBot="1" x14ac:dyDescent="0.25">
      <c r="C58" s="35"/>
      <c r="D58" s="35"/>
      <c r="E58" s="89" t="s">
        <v>202</v>
      </c>
      <c r="F58" s="51"/>
      <c r="G58" s="35"/>
      <c r="H58" s="54" t="s">
        <v>233</v>
      </c>
      <c r="I58" s="35"/>
      <c r="J58" s="35"/>
      <c r="K58" s="89" t="s">
        <v>202</v>
      </c>
      <c r="L58" s="51"/>
      <c r="M58" s="51"/>
      <c r="N58" s="91"/>
      <c r="O58" s="51"/>
      <c r="P58" s="51"/>
      <c r="Q58" s="35"/>
      <c r="R58" s="89" t="s">
        <v>64</v>
      </c>
      <c r="S58" s="51"/>
      <c r="T58" s="51"/>
      <c r="U58" s="51"/>
      <c r="V58" s="51"/>
      <c r="W58" s="51"/>
      <c r="X58" s="91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</row>
    <row r="59" spans="1:46" ht="20.25" customHeight="1" x14ac:dyDescent="0.2">
      <c r="B59" s="37"/>
      <c r="F59" s="51"/>
      <c r="H59" s="54" t="s">
        <v>253</v>
      </c>
      <c r="L59" s="51"/>
      <c r="M59" s="51"/>
      <c r="N59" s="91"/>
      <c r="O59" s="37"/>
      <c r="P59" s="37"/>
      <c r="T59" s="37"/>
      <c r="U59" s="37"/>
      <c r="V59" s="37"/>
      <c r="W59" s="37"/>
      <c r="X59" s="92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</row>
    <row r="60" spans="1:46" ht="24" customHeight="1" thickBot="1" x14ac:dyDescent="0.25">
      <c r="B60" s="35"/>
      <c r="F60" s="37"/>
      <c r="H60" s="89" t="s">
        <v>254</v>
      </c>
      <c r="L60" s="37"/>
      <c r="M60" s="37"/>
      <c r="N60" s="91"/>
      <c r="O60" s="37"/>
      <c r="P60" s="37"/>
      <c r="T60" s="37"/>
      <c r="U60" s="37"/>
      <c r="V60" s="37"/>
      <c r="W60" s="37"/>
      <c r="Y60" s="93"/>
      <c r="Z60" s="93"/>
      <c r="AA60" s="93"/>
      <c r="AB60" s="93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</row>
    <row r="61" spans="1:46" ht="15" x14ac:dyDescent="0.2">
      <c r="F61" s="37"/>
      <c r="L61" s="37"/>
      <c r="M61" s="37"/>
      <c r="N61" s="91"/>
      <c r="T61" s="35"/>
      <c r="Y61" s="92"/>
      <c r="Z61" s="92"/>
      <c r="AA61" s="92"/>
      <c r="AB61" s="92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</row>
    <row r="62" spans="1:46" ht="15" x14ac:dyDescent="0.2">
      <c r="F62" s="37"/>
      <c r="L62" s="37"/>
      <c r="M62" s="37"/>
      <c r="N62" s="91"/>
      <c r="T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</row>
    <row r="63" spans="1:46" ht="15" x14ac:dyDescent="0.2">
      <c r="F63" s="37"/>
      <c r="L63" s="37"/>
      <c r="M63" s="37"/>
      <c r="N63" s="91"/>
      <c r="T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</row>
    <row r="64" spans="1:46" ht="15" x14ac:dyDescent="0.2">
      <c r="F64" s="37"/>
      <c r="L64" s="37"/>
      <c r="M64" s="37"/>
      <c r="N64" s="91"/>
      <c r="T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</row>
    <row r="65" spans="6:46" x14ac:dyDescent="0.2">
      <c r="F65" s="37"/>
      <c r="L65" s="37"/>
      <c r="M65" s="37"/>
      <c r="T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</row>
    <row r="66" spans="6:46" x14ac:dyDescent="0.2">
      <c r="F66" s="37"/>
      <c r="L66" s="37"/>
      <c r="M66" s="37"/>
      <c r="T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</row>
    <row r="67" spans="6:46" x14ac:dyDescent="0.2">
      <c r="F67" s="37"/>
      <c r="L67" s="37"/>
      <c r="M67" s="37"/>
      <c r="T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</row>
    <row r="68" spans="6:46" x14ac:dyDescent="0.2">
      <c r="T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</row>
    <row r="69" spans="6:46" x14ac:dyDescent="0.2">
      <c r="T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</row>
    <row r="70" spans="6:46" x14ac:dyDescent="0.2">
      <c r="T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</row>
    <row r="71" spans="6:46" x14ac:dyDescent="0.2">
      <c r="T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</row>
    <row r="72" spans="6:46" x14ac:dyDescent="0.2">
      <c r="T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</row>
    <row r="73" spans="6:46" x14ac:dyDescent="0.2">
      <c r="T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</row>
    <row r="74" spans="6:46" x14ac:dyDescent="0.2">
      <c r="T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</row>
    <row r="75" spans="6:46" x14ac:dyDescent="0.2">
      <c r="T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</row>
    <row r="76" spans="6:46" x14ac:dyDescent="0.2">
      <c r="T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</row>
    <row r="77" spans="6:46" x14ac:dyDescent="0.2">
      <c r="T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</row>
    <row r="78" spans="6:46" x14ac:dyDescent="0.2">
      <c r="T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</row>
    <row r="79" spans="6:46" x14ac:dyDescent="0.2">
      <c r="T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</row>
    <row r="80" spans="6:46" x14ac:dyDescent="0.2">
      <c r="T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</row>
    <row r="81" spans="20:46" x14ac:dyDescent="0.2">
      <c r="T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</row>
    <row r="82" spans="20:46" x14ac:dyDescent="0.2">
      <c r="T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</row>
    <row r="83" spans="20:46" x14ac:dyDescent="0.2">
      <c r="T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</row>
    <row r="84" spans="20:46" x14ac:dyDescent="0.2">
      <c r="T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</row>
    <row r="85" spans="20:46" x14ac:dyDescent="0.2">
      <c r="T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</row>
    <row r="86" spans="20:46" x14ac:dyDescent="0.2">
      <c r="T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</row>
    <row r="87" spans="20:46" x14ac:dyDescent="0.2">
      <c r="T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</row>
    <row r="88" spans="20:46" x14ac:dyDescent="0.2">
      <c r="T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</row>
    <row r="89" spans="20:46" x14ac:dyDescent="0.2">
      <c r="T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</row>
    <row r="90" spans="20:46" x14ac:dyDescent="0.2">
      <c r="T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</row>
    <row r="91" spans="20:46" x14ac:dyDescent="0.2">
      <c r="T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</row>
    <row r="92" spans="20:46" x14ac:dyDescent="0.2">
      <c r="T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</row>
    <row r="93" spans="20:46" x14ac:dyDescent="0.2">
      <c r="T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</row>
    <row r="94" spans="20:46" x14ac:dyDescent="0.2">
      <c r="T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</row>
    <row r="95" spans="20:46" x14ac:dyDescent="0.2">
      <c r="T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</row>
    <row r="96" spans="20:46" x14ac:dyDescent="0.2">
      <c r="T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</row>
    <row r="97" spans="20:46" x14ac:dyDescent="0.2">
      <c r="T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</row>
    <row r="98" spans="20:46" x14ac:dyDescent="0.2">
      <c r="T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</row>
    <row r="99" spans="20:46" x14ac:dyDescent="0.2">
      <c r="T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</row>
    <row r="100" spans="20:46" x14ac:dyDescent="0.2">
      <c r="T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</row>
    <row r="101" spans="20:46" x14ac:dyDescent="0.2">
      <c r="T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</row>
    <row r="102" spans="20:46" x14ac:dyDescent="0.2">
      <c r="T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</row>
    <row r="103" spans="20:46" x14ac:dyDescent="0.2">
      <c r="T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</row>
    <row r="104" spans="20:46" x14ac:dyDescent="0.2">
      <c r="T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</row>
    <row r="105" spans="20:46" x14ac:dyDescent="0.2">
      <c r="T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</row>
    <row r="106" spans="20:46" x14ac:dyDescent="0.2">
      <c r="T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</row>
    <row r="107" spans="20:46" x14ac:dyDescent="0.2">
      <c r="T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107"/>
  <sheetViews>
    <sheetView topLeftCell="U4" zoomScale="60" workbookViewId="0">
      <selection activeCell="AA36" sqref="AA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5" width="30.5703125" style="35" customWidth="1"/>
    <col min="16" max="16" width="21.42578125" style="35" customWidth="1"/>
    <col min="17" max="17" width="30.28515625" style="35" customWidth="1"/>
    <col min="18" max="19" width="30.28515625" style="5" customWidth="1"/>
    <col min="20" max="22" width="30.5703125" style="35" customWidth="1"/>
    <col min="23" max="23" width="30.28515625" style="5" customWidth="1"/>
    <col min="24" max="27" width="30.28515625" style="35" customWidth="1"/>
    <col min="28" max="28" width="21.42578125" style="35" customWidth="1"/>
    <col min="29" max="29" width="31.42578125" style="5" customWidth="1"/>
    <col min="30" max="31" width="28.85546875" style="5" customWidth="1"/>
    <col min="32" max="32" width="31.42578125" style="5" customWidth="1"/>
    <col min="33" max="33" width="23.140625" style="5" customWidth="1"/>
    <col min="34" max="16384" width="16.7109375" style="5"/>
  </cols>
  <sheetData>
    <row r="1" spans="1:3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134"/>
      <c r="R1" s="4"/>
      <c r="S1" s="4"/>
      <c r="T1" s="3"/>
      <c r="U1" s="3"/>
      <c r="V1" s="3"/>
      <c r="W1" s="4"/>
      <c r="X1" s="134"/>
      <c r="Y1" s="134"/>
      <c r="Z1" s="134"/>
      <c r="AA1" s="134"/>
      <c r="AB1" s="3"/>
      <c r="AC1" s="4"/>
      <c r="AD1" s="4"/>
      <c r="AE1" s="4"/>
      <c r="AF1" s="4"/>
    </row>
    <row r="2" spans="1:3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ht="21.75" customHeight="1" x14ac:dyDescent="0.2">
      <c r="B8" s="7">
        <v>37323</v>
      </c>
      <c r="C8" s="8"/>
      <c r="D8" s="8"/>
      <c r="E8" s="8"/>
      <c r="F8" s="8"/>
      <c r="G8" s="6"/>
      <c r="H8" s="6"/>
      <c r="I8" s="8"/>
      <c r="J8" s="8"/>
      <c r="K8" s="8"/>
      <c r="L8" s="8"/>
      <c r="M8" s="8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32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9" t="s">
        <v>193</v>
      </c>
      <c r="G9" s="10" t="s">
        <v>4</v>
      </c>
      <c r="H9" s="10" t="s">
        <v>4</v>
      </c>
      <c r="I9" s="9" t="s">
        <v>193</v>
      </c>
      <c r="J9" s="9" t="s">
        <v>193</v>
      </c>
      <c r="K9" s="9" t="s">
        <v>193</v>
      </c>
      <c r="L9" s="9" t="s">
        <v>193</v>
      </c>
      <c r="M9" s="9" t="s">
        <v>193</v>
      </c>
      <c r="N9" s="10" t="s">
        <v>4</v>
      </c>
      <c r="O9" s="10" t="s">
        <v>4</v>
      </c>
      <c r="P9" s="11"/>
      <c r="Q9" s="123" t="s">
        <v>5</v>
      </c>
      <c r="R9" s="123" t="s">
        <v>5</v>
      </c>
      <c r="S9" s="123" t="s">
        <v>5</v>
      </c>
      <c r="T9" s="10" t="s">
        <v>193</v>
      </c>
      <c r="U9" s="10" t="s">
        <v>193</v>
      </c>
      <c r="V9" s="10" t="s">
        <v>193</v>
      </c>
      <c r="W9" s="123" t="s">
        <v>5</v>
      </c>
      <c r="X9" s="123" t="s">
        <v>5</v>
      </c>
      <c r="Y9" s="123" t="s">
        <v>5</v>
      </c>
      <c r="Z9" s="123" t="s">
        <v>5</v>
      </c>
      <c r="AA9" s="123" t="s">
        <v>5</v>
      </c>
      <c r="AB9" s="11"/>
      <c r="AC9" s="13"/>
      <c r="AD9" s="13"/>
      <c r="AE9" s="13"/>
      <c r="AF9" s="13"/>
    </row>
    <row r="10" spans="1:32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6" t="s">
        <v>8</v>
      </c>
      <c r="H10" s="16" t="s">
        <v>8</v>
      </c>
      <c r="I10" s="15" t="s">
        <v>8</v>
      </c>
      <c r="J10" s="15" t="s">
        <v>8</v>
      </c>
      <c r="K10" s="15" t="s">
        <v>8</v>
      </c>
      <c r="L10" s="15" t="s">
        <v>8</v>
      </c>
      <c r="M10" s="15" t="s">
        <v>8</v>
      </c>
      <c r="N10" s="16" t="s">
        <v>8</v>
      </c>
      <c r="O10" s="16" t="s">
        <v>8</v>
      </c>
      <c r="P10" s="11"/>
      <c r="Q10" s="16" t="s">
        <v>8</v>
      </c>
      <c r="R10" s="55" t="s">
        <v>8</v>
      </c>
      <c r="S10" s="16" t="s">
        <v>8</v>
      </c>
      <c r="T10" s="16" t="s">
        <v>58</v>
      </c>
      <c r="U10" s="16" t="s">
        <v>58</v>
      </c>
      <c r="V10" s="55" t="s">
        <v>58</v>
      </c>
      <c r="W10" s="16" t="s">
        <v>8</v>
      </c>
      <c r="X10" s="16" t="s">
        <v>8</v>
      </c>
      <c r="Y10" s="16" t="s">
        <v>8</v>
      </c>
      <c r="Z10" s="16" t="s">
        <v>8</v>
      </c>
      <c r="AA10" s="16" t="s">
        <v>227</v>
      </c>
      <c r="AB10" s="11"/>
    </row>
    <row r="11" spans="1:32" x14ac:dyDescent="0.2">
      <c r="A11" s="18" t="s">
        <v>9</v>
      </c>
      <c r="B11" s="18" t="s">
        <v>10</v>
      </c>
      <c r="C11" s="19" t="s">
        <v>60</v>
      </c>
      <c r="D11" s="19" t="s">
        <v>11</v>
      </c>
      <c r="E11" s="19" t="s">
        <v>11</v>
      </c>
      <c r="F11" s="19" t="s">
        <v>11</v>
      </c>
      <c r="G11" s="21" t="s">
        <v>12</v>
      </c>
      <c r="H11" s="21" t="s">
        <v>11</v>
      </c>
      <c r="I11" s="19" t="s">
        <v>11</v>
      </c>
      <c r="J11" s="19" t="s">
        <v>11</v>
      </c>
      <c r="K11" s="19" t="s">
        <v>11</v>
      </c>
      <c r="L11" s="19" t="s">
        <v>11</v>
      </c>
      <c r="M11" s="19" t="s">
        <v>11</v>
      </c>
      <c r="N11" s="21" t="s">
        <v>12</v>
      </c>
      <c r="O11" s="21" t="s">
        <v>12</v>
      </c>
      <c r="P11" s="11"/>
      <c r="Q11" s="21" t="s">
        <v>11</v>
      </c>
      <c r="R11" s="21" t="s">
        <v>11</v>
      </c>
      <c r="S11" s="21" t="s">
        <v>11</v>
      </c>
      <c r="T11" s="21" t="s">
        <v>12</v>
      </c>
      <c r="U11" s="21" t="s">
        <v>12</v>
      </c>
      <c r="V11" s="62" t="s">
        <v>59</v>
      </c>
      <c r="W11" s="21" t="s">
        <v>11</v>
      </c>
      <c r="X11" s="21" t="s">
        <v>11</v>
      </c>
      <c r="Y11" s="21" t="s">
        <v>11</v>
      </c>
      <c r="Z11" s="21" t="s">
        <v>11</v>
      </c>
      <c r="AA11" s="21" t="s">
        <v>11</v>
      </c>
      <c r="AB11" s="11"/>
    </row>
    <row r="12" spans="1:32" x14ac:dyDescent="0.2">
      <c r="A12" s="18" t="s">
        <v>14</v>
      </c>
      <c r="B12" s="18" t="s">
        <v>14</v>
      </c>
      <c r="C12" s="22"/>
      <c r="D12" s="22"/>
      <c r="E12" s="22"/>
      <c r="F12" s="22"/>
      <c r="G12" s="24">
        <v>22.25</v>
      </c>
      <c r="H12" s="24"/>
      <c r="I12" s="22"/>
      <c r="J12" s="22"/>
      <c r="K12" s="22"/>
      <c r="L12" s="22"/>
      <c r="M12" s="22"/>
      <c r="N12" s="24">
        <v>22.25</v>
      </c>
      <c r="O12" s="24">
        <v>22.25</v>
      </c>
      <c r="P12" s="25"/>
      <c r="Q12" s="26"/>
      <c r="R12" s="125"/>
      <c r="S12" s="26"/>
      <c r="T12" s="24">
        <v>121</v>
      </c>
      <c r="U12" s="24">
        <v>121</v>
      </c>
      <c r="V12" s="121">
        <v>141.5</v>
      </c>
      <c r="W12" s="26"/>
      <c r="X12" s="26"/>
      <c r="Y12" s="26"/>
      <c r="Z12" s="26"/>
      <c r="AA12" s="26"/>
      <c r="AB12" s="25"/>
    </row>
    <row r="13" spans="1:32" ht="43.5" customHeight="1" thickBot="1" x14ac:dyDescent="0.25">
      <c r="A13" s="27"/>
      <c r="B13" s="27"/>
      <c r="C13" s="28" t="s">
        <v>228</v>
      </c>
      <c r="D13" s="28" t="s">
        <v>228</v>
      </c>
      <c r="E13" s="28" t="s">
        <v>228</v>
      </c>
      <c r="F13" s="28" t="s">
        <v>228</v>
      </c>
      <c r="G13" s="28" t="s">
        <v>228</v>
      </c>
      <c r="H13" s="28" t="s">
        <v>228</v>
      </c>
      <c r="I13" s="29" t="s">
        <v>16</v>
      </c>
      <c r="J13" s="29" t="s">
        <v>16</v>
      </c>
      <c r="K13" s="29" t="s">
        <v>16</v>
      </c>
      <c r="L13" s="29" t="s">
        <v>16</v>
      </c>
      <c r="M13" s="29" t="s">
        <v>16</v>
      </c>
      <c r="N13" s="31" t="s">
        <v>78</v>
      </c>
      <c r="O13" s="31" t="s">
        <v>78</v>
      </c>
      <c r="P13" s="32"/>
      <c r="Q13" s="28" t="s">
        <v>228</v>
      </c>
      <c r="R13" s="28" t="s">
        <v>228</v>
      </c>
      <c r="S13" s="28" t="s">
        <v>228</v>
      </c>
      <c r="T13" s="31" t="s">
        <v>78</v>
      </c>
      <c r="U13" s="31" t="s">
        <v>78</v>
      </c>
      <c r="V13" s="30" t="s">
        <v>77</v>
      </c>
      <c r="W13" s="31" t="s">
        <v>77</v>
      </c>
      <c r="X13" s="31" t="s">
        <v>77</v>
      </c>
      <c r="Y13" s="29" t="s">
        <v>16</v>
      </c>
      <c r="Z13" s="29" t="s">
        <v>16</v>
      </c>
      <c r="AA13" s="124" t="s">
        <v>16</v>
      </c>
      <c r="AC13" s="36"/>
      <c r="AD13" s="36"/>
      <c r="AE13" s="36"/>
      <c r="AF13" s="36"/>
    </row>
    <row r="14" spans="1:32" x14ac:dyDescent="0.2">
      <c r="A14" s="27"/>
      <c r="B14" s="27"/>
      <c r="C14" s="19"/>
      <c r="D14" s="19"/>
      <c r="E14" s="19"/>
      <c r="F14" s="19"/>
      <c r="G14" s="21"/>
      <c r="H14" s="21"/>
      <c r="I14" s="19"/>
      <c r="J14" s="19"/>
      <c r="K14" s="19"/>
      <c r="L14" s="19"/>
      <c r="M14" s="19"/>
      <c r="N14" s="21"/>
      <c r="O14" s="21"/>
      <c r="P14" s="37"/>
      <c r="Q14" s="21"/>
      <c r="R14" s="62"/>
      <c r="S14" s="21"/>
      <c r="T14" s="21"/>
      <c r="U14" s="21"/>
      <c r="V14" s="62"/>
      <c r="W14" s="21"/>
      <c r="X14" s="21"/>
      <c r="Y14" s="21"/>
      <c r="Z14" s="21"/>
      <c r="AA14" s="21"/>
      <c r="AB14" s="126"/>
      <c r="AC14" s="39"/>
      <c r="AD14" s="39"/>
      <c r="AE14" s="39"/>
      <c r="AF14" s="39"/>
    </row>
    <row r="15" spans="1:32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194</v>
      </c>
      <c r="G15" s="40" t="s">
        <v>203</v>
      </c>
      <c r="H15" s="120" t="s">
        <v>203</v>
      </c>
      <c r="I15" s="40" t="s">
        <v>194</v>
      </c>
      <c r="J15" s="40" t="s">
        <v>194</v>
      </c>
      <c r="K15" s="40" t="s">
        <v>194</v>
      </c>
      <c r="L15" s="40" t="s">
        <v>194</v>
      </c>
      <c r="M15" s="40" t="s">
        <v>194</v>
      </c>
      <c r="N15" s="40" t="s">
        <v>203</v>
      </c>
      <c r="O15" s="40" t="s">
        <v>203</v>
      </c>
      <c r="P15" s="118"/>
      <c r="Q15" s="118" t="s">
        <v>203</v>
      </c>
      <c r="R15" s="120">
        <v>37332</v>
      </c>
      <c r="S15" s="120">
        <v>37332</v>
      </c>
      <c r="T15" s="40" t="s">
        <v>203</v>
      </c>
      <c r="U15" s="40" t="s">
        <v>203</v>
      </c>
      <c r="V15" s="118" t="s">
        <v>203</v>
      </c>
      <c r="W15" s="118" t="s">
        <v>203</v>
      </c>
      <c r="X15" s="120" t="s">
        <v>203</v>
      </c>
      <c r="Y15" s="120" t="s">
        <v>229</v>
      </c>
      <c r="Z15" s="120" t="s">
        <v>229</v>
      </c>
      <c r="AA15" s="120">
        <v>37332</v>
      </c>
      <c r="AB15" s="122"/>
      <c r="AC15" s="40"/>
      <c r="AD15" s="41"/>
      <c r="AE15" s="41"/>
      <c r="AF15" s="41"/>
    </row>
    <row r="16" spans="1:32" s="35" customFormat="1" ht="26.25" customHeight="1" thickBot="1" x14ac:dyDescent="0.25">
      <c r="A16" s="42"/>
      <c r="B16" s="42"/>
      <c r="C16" s="94" t="s">
        <v>205</v>
      </c>
      <c r="D16" s="94" t="s">
        <v>211</v>
      </c>
      <c r="E16" s="94" t="s">
        <v>212</v>
      </c>
      <c r="F16" s="94" t="s">
        <v>213</v>
      </c>
      <c r="G16" s="53" t="s">
        <v>195</v>
      </c>
      <c r="H16" s="94" t="s">
        <v>210</v>
      </c>
      <c r="I16" s="94" t="s">
        <v>109</v>
      </c>
      <c r="J16" s="94" t="s">
        <v>249</v>
      </c>
      <c r="K16" s="94" t="s">
        <v>259</v>
      </c>
      <c r="L16" s="94" t="s">
        <v>260</v>
      </c>
      <c r="M16" s="94" t="s">
        <v>261</v>
      </c>
      <c r="N16" s="53" t="s">
        <v>232</v>
      </c>
      <c r="O16" s="50" t="s">
        <v>231</v>
      </c>
      <c r="P16" s="19"/>
      <c r="Q16" s="53" t="s">
        <v>207</v>
      </c>
      <c r="R16" s="68" t="s">
        <v>208</v>
      </c>
      <c r="S16" s="68" t="s">
        <v>209</v>
      </c>
      <c r="T16" s="94" t="s">
        <v>238</v>
      </c>
      <c r="U16" s="94" t="s">
        <v>243</v>
      </c>
      <c r="V16" s="94" t="s">
        <v>109</v>
      </c>
      <c r="W16" s="53" t="s">
        <v>247</v>
      </c>
      <c r="X16" s="53" t="s">
        <v>248</v>
      </c>
      <c r="Y16" s="53" t="s">
        <v>257</v>
      </c>
      <c r="Z16" s="53" t="s">
        <v>258</v>
      </c>
      <c r="AA16" s="68" t="s">
        <v>246</v>
      </c>
      <c r="AB16" s="21"/>
      <c r="AC16" s="44" t="s">
        <v>17</v>
      </c>
      <c r="AD16" s="45" t="s">
        <v>18</v>
      </c>
      <c r="AE16" s="46" t="s">
        <v>19</v>
      </c>
      <c r="AF16" s="47" t="s">
        <v>20</v>
      </c>
    </row>
    <row r="17" spans="1:32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16" t="s">
        <v>23</v>
      </c>
      <c r="S17" s="53" t="s">
        <v>23</v>
      </c>
      <c r="T17" s="50" t="s">
        <v>23</v>
      </c>
      <c r="U17" s="50" t="s">
        <v>23</v>
      </c>
      <c r="V17" s="50" t="s">
        <v>23</v>
      </c>
      <c r="W17" s="53" t="s">
        <v>23</v>
      </c>
      <c r="X17" s="53" t="s">
        <v>23</v>
      </c>
      <c r="Y17" s="53" t="s">
        <v>23</v>
      </c>
      <c r="Z17" s="53" t="s">
        <v>23</v>
      </c>
      <c r="AA17" s="53" t="s">
        <v>23</v>
      </c>
      <c r="AB17" s="54"/>
      <c r="AC17" s="55"/>
      <c r="AD17" s="16"/>
      <c r="AE17" s="16"/>
      <c r="AF17" s="16"/>
    </row>
    <row r="18" spans="1:32" s="37" customFormat="1" x14ac:dyDescent="0.2">
      <c r="A18" s="56">
        <v>2400</v>
      </c>
      <c r="B18" s="57" t="s">
        <v>24</v>
      </c>
      <c r="C18" s="56">
        <v>25</v>
      </c>
      <c r="D18" s="56">
        <v>50</v>
      </c>
      <c r="E18" s="56">
        <v>25</v>
      </c>
      <c r="F18" s="56">
        <v>25</v>
      </c>
      <c r="G18" s="56">
        <v>25</v>
      </c>
      <c r="H18" s="56">
        <v>30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7">
        <v>0</v>
      </c>
      <c r="O18" s="56">
        <v>0</v>
      </c>
      <c r="P18" s="52"/>
      <c r="Q18" s="127">
        <v>-30</v>
      </c>
      <c r="R18" s="59">
        <v>-50</v>
      </c>
      <c r="S18" s="130">
        <v>-50</v>
      </c>
      <c r="T18" s="56">
        <v>0</v>
      </c>
      <c r="U18" s="56">
        <v>0</v>
      </c>
      <c r="V18" s="56">
        <v>0</v>
      </c>
      <c r="W18" s="59">
        <v>0</v>
      </c>
      <c r="X18" s="59">
        <v>0</v>
      </c>
      <c r="Y18" s="59">
        <v>0</v>
      </c>
      <c r="Z18" s="59">
        <v>0</v>
      </c>
      <c r="AA18" s="59">
        <v>0</v>
      </c>
      <c r="AB18" s="58"/>
      <c r="AC18" s="55">
        <f>SUM(C18:AA18)</f>
        <v>50</v>
      </c>
      <c r="AD18" s="55">
        <f>SUM(C18:F18,I18:M18,T18:V18)</f>
        <v>125</v>
      </c>
      <c r="AE18" s="55">
        <f>SUM(G18:H18,N18:O18)</f>
        <v>55</v>
      </c>
      <c r="AF18" s="16">
        <f>SUM(Q18:S18,W18:AA18)</f>
        <v>-130</v>
      </c>
    </row>
    <row r="19" spans="1:32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25</v>
      </c>
      <c r="L19" s="60">
        <v>25</v>
      </c>
      <c r="M19" s="60">
        <v>25</v>
      </c>
      <c r="N19" s="135">
        <v>25</v>
      </c>
      <c r="O19" s="60">
        <v>0</v>
      </c>
      <c r="P19" s="52"/>
      <c r="Q19" s="128">
        <v>0</v>
      </c>
      <c r="R19" s="61">
        <v>0</v>
      </c>
      <c r="S19" s="131">
        <v>0</v>
      </c>
      <c r="T19" s="60">
        <v>0</v>
      </c>
      <c r="U19" s="60">
        <v>0</v>
      </c>
      <c r="V19" s="60">
        <v>0</v>
      </c>
      <c r="W19" s="61">
        <v>0</v>
      </c>
      <c r="X19" s="61">
        <v>0</v>
      </c>
      <c r="Y19" s="61">
        <v>-50</v>
      </c>
      <c r="Z19" s="61">
        <v>-25</v>
      </c>
      <c r="AA19" s="61">
        <v>0</v>
      </c>
      <c r="AB19" s="58"/>
      <c r="AC19" s="62">
        <f t="shared" ref="AC19:AC42" si="0">SUM(C19:AA19)</f>
        <v>25</v>
      </c>
      <c r="AD19" s="62">
        <f t="shared" ref="AD19:AD42" si="1">SUM(C19:F19,I19:M19,T19:V19)</f>
        <v>75</v>
      </c>
      <c r="AE19" s="62">
        <f t="shared" ref="AE19:AE42" si="2">SUM(G19:H19,N19:O19)</f>
        <v>25</v>
      </c>
      <c r="AF19" s="21">
        <f t="shared" ref="AF19:AF42" si="3">SUM(Q19:S19,W19:AA19)</f>
        <v>-75</v>
      </c>
    </row>
    <row r="20" spans="1:32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25</v>
      </c>
      <c r="L20" s="60">
        <v>25</v>
      </c>
      <c r="M20" s="60">
        <v>25</v>
      </c>
      <c r="N20" s="135">
        <v>25</v>
      </c>
      <c r="O20" s="60">
        <v>0</v>
      </c>
      <c r="P20" s="52"/>
      <c r="Q20" s="128">
        <v>0</v>
      </c>
      <c r="R20" s="61">
        <v>0</v>
      </c>
      <c r="S20" s="131">
        <v>0</v>
      </c>
      <c r="T20" s="60">
        <v>0</v>
      </c>
      <c r="U20" s="60">
        <v>0</v>
      </c>
      <c r="V20" s="60">
        <v>0</v>
      </c>
      <c r="W20" s="61">
        <v>0</v>
      </c>
      <c r="X20" s="61">
        <v>0</v>
      </c>
      <c r="Y20" s="61">
        <v>-50</v>
      </c>
      <c r="Z20" s="61">
        <v>-25</v>
      </c>
      <c r="AA20" s="61">
        <v>0</v>
      </c>
      <c r="AB20" s="58"/>
      <c r="AC20" s="62">
        <f t="shared" si="0"/>
        <v>25</v>
      </c>
      <c r="AD20" s="62">
        <f t="shared" si="1"/>
        <v>75</v>
      </c>
      <c r="AE20" s="62">
        <f t="shared" si="2"/>
        <v>25</v>
      </c>
      <c r="AF20" s="21">
        <f t="shared" si="3"/>
        <v>-75</v>
      </c>
    </row>
    <row r="21" spans="1:32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25</v>
      </c>
      <c r="L21" s="60">
        <v>25</v>
      </c>
      <c r="M21" s="60">
        <v>25</v>
      </c>
      <c r="N21" s="135">
        <v>25</v>
      </c>
      <c r="O21" s="60">
        <v>0</v>
      </c>
      <c r="P21" s="52"/>
      <c r="Q21" s="128">
        <v>0</v>
      </c>
      <c r="R21" s="61">
        <v>0</v>
      </c>
      <c r="S21" s="131">
        <v>0</v>
      </c>
      <c r="T21" s="60">
        <v>0</v>
      </c>
      <c r="U21" s="60">
        <v>0</v>
      </c>
      <c r="V21" s="60">
        <v>0</v>
      </c>
      <c r="W21" s="61">
        <v>0</v>
      </c>
      <c r="X21" s="61">
        <v>0</v>
      </c>
      <c r="Y21" s="61">
        <v>-50</v>
      </c>
      <c r="Z21" s="61">
        <v>-25</v>
      </c>
      <c r="AA21" s="61">
        <v>0</v>
      </c>
      <c r="AB21" s="58"/>
      <c r="AC21" s="62">
        <f t="shared" si="0"/>
        <v>25</v>
      </c>
      <c r="AD21" s="62">
        <f t="shared" si="1"/>
        <v>75</v>
      </c>
      <c r="AE21" s="62">
        <f t="shared" si="2"/>
        <v>25</v>
      </c>
      <c r="AF21" s="21">
        <f t="shared" si="3"/>
        <v>-75</v>
      </c>
    </row>
    <row r="22" spans="1:32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25</v>
      </c>
      <c r="L22" s="60">
        <v>25</v>
      </c>
      <c r="M22" s="60">
        <v>25</v>
      </c>
      <c r="N22" s="135">
        <v>25</v>
      </c>
      <c r="O22" s="60">
        <v>0</v>
      </c>
      <c r="P22" s="52"/>
      <c r="Q22" s="128">
        <v>0</v>
      </c>
      <c r="R22" s="61">
        <v>0</v>
      </c>
      <c r="S22" s="131">
        <v>0</v>
      </c>
      <c r="T22" s="60">
        <v>0</v>
      </c>
      <c r="U22" s="60">
        <v>0</v>
      </c>
      <c r="V22" s="60">
        <v>0</v>
      </c>
      <c r="W22" s="61">
        <v>0</v>
      </c>
      <c r="X22" s="61">
        <v>0</v>
      </c>
      <c r="Y22" s="61">
        <v>-50</v>
      </c>
      <c r="Z22" s="61">
        <v>-25</v>
      </c>
      <c r="AA22" s="61">
        <v>0</v>
      </c>
      <c r="AB22" s="58"/>
      <c r="AC22" s="62">
        <f t="shared" si="0"/>
        <v>25</v>
      </c>
      <c r="AD22" s="62">
        <f t="shared" si="1"/>
        <v>75</v>
      </c>
      <c r="AE22" s="62">
        <f t="shared" si="2"/>
        <v>25</v>
      </c>
      <c r="AF22" s="21">
        <f t="shared" si="3"/>
        <v>-75</v>
      </c>
    </row>
    <row r="23" spans="1:32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25</v>
      </c>
      <c r="L23" s="60">
        <v>25</v>
      </c>
      <c r="M23" s="60">
        <v>25</v>
      </c>
      <c r="N23" s="135">
        <v>25</v>
      </c>
      <c r="O23" s="60">
        <v>0</v>
      </c>
      <c r="P23" s="52"/>
      <c r="Q23" s="128">
        <v>0</v>
      </c>
      <c r="R23" s="61">
        <v>0</v>
      </c>
      <c r="S23" s="131">
        <v>0</v>
      </c>
      <c r="T23" s="60">
        <v>0</v>
      </c>
      <c r="U23" s="60">
        <v>0</v>
      </c>
      <c r="V23" s="60">
        <v>0</v>
      </c>
      <c r="W23" s="61">
        <v>0</v>
      </c>
      <c r="X23" s="61">
        <v>0</v>
      </c>
      <c r="Y23" s="61">
        <v>-50</v>
      </c>
      <c r="Z23" s="61">
        <v>-25</v>
      </c>
      <c r="AA23" s="61">
        <v>0</v>
      </c>
      <c r="AB23" s="58"/>
      <c r="AC23" s="62">
        <f t="shared" si="0"/>
        <v>25</v>
      </c>
      <c r="AD23" s="62">
        <f t="shared" si="1"/>
        <v>75</v>
      </c>
      <c r="AE23" s="62">
        <f t="shared" si="2"/>
        <v>25</v>
      </c>
      <c r="AF23" s="21">
        <f t="shared" si="3"/>
        <v>-75</v>
      </c>
    </row>
    <row r="24" spans="1:32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25</v>
      </c>
      <c r="L24" s="60">
        <v>25</v>
      </c>
      <c r="M24" s="60">
        <v>25</v>
      </c>
      <c r="N24" s="135">
        <v>25</v>
      </c>
      <c r="O24" s="60">
        <v>0</v>
      </c>
      <c r="P24" s="52"/>
      <c r="Q24" s="128">
        <v>0</v>
      </c>
      <c r="R24" s="61">
        <v>0</v>
      </c>
      <c r="S24" s="131">
        <v>0</v>
      </c>
      <c r="T24" s="60">
        <v>0</v>
      </c>
      <c r="U24" s="60">
        <v>0</v>
      </c>
      <c r="V24" s="60">
        <v>0</v>
      </c>
      <c r="W24" s="61">
        <v>0</v>
      </c>
      <c r="X24" s="61">
        <v>0</v>
      </c>
      <c r="Y24" s="61">
        <v>-50</v>
      </c>
      <c r="Z24" s="61">
        <v>-25</v>
      </c>
      <c r="AA24" s="61">
        <v>0</v>
      </c>
      <c r="AB24" s="58"/>
      <c r="AC24" s="62">
        <f t="shared" si="0"/>
        <v>25</v>
      </c>
      <c r="AD24" s="62">
        <f t="shared" si="1"/>
        <v>75</v>
      </c>
      <c r="AE24" s="62">
        <f t="shared" si="2"/>
        <v>25</v>
      </c>
      <c r="AF24" s="21">
        <f t="shared" si="3"/>
        <v>-75</v>
      </c>
    </row>
    <row r="25" spans="1:32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25</v>
      </c>
      <c r="J25" s="60">
        <v>25</v>
      </c>
      <c r="K25" s="60">
        <v>0</v>
      </c>
      <c r="L25" s="60">
        <v>0</v>
      </c>
      <c r="M25" s="60">
        <v>0</v>
      </c>
      <c r="N25" s="135">
        <v>0</v>
      </c>
      <c r="O25" s="60">
        <v>30</v>
      </c>
      <c r="P25" s="52"/>
      <c r="Q25" s="128">
        <v>0</v>
      </c>
      <c r="R25" s="61">
        <v>0</v>
      </c>
      <c r="S25" s="131">
        <v>0</v>
      </c>
      <c r="T25" s="60">
        <v>-25</v>
      </c>
      <c r="U25" s="60">
        <v>-25</v>
      </c>
      <c r="V25" s="60">
        <v>-25</v>
      </c>
      <c r="W25" s="61">
        <v>-50</v>
      </c>
      <c r="X25" s="61">
        <v>-30</v>
      </c>
      <c r="Y25" s="61">
        <v>0</v>
      </c>
      <c r="Z25" s="61">
        <v>0</v>
      </c>
      <c r="AA25" s="61">
        <v>0</v>
      </c>
      <c r="AB25" s="58"/>
      <c r="AC25" s="62">
        <f t="shared" si="0"/>
        <v>-75</v>
      </c>
      <c r="AD25" s="62">
        <f t="shared" si="1"/>
        <v>-25</v>
      </c>
      <c r="AE25" s="62">
        <f t="shared" si="2"/>
        <v>30</v>
      </c>
      <c r="AF25" s="21">
        <f t="shared" si="3"/>
        <v>-80</v>
      </c>
    </row>
    <row r="26" spans="1:32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25</v>
      </c>
      <c r="J26" s="60">
        <v>25</v>
      </c>
      <c r="K26" s="60">
        <v>0</v>
      </c>
      <c r="L26" s="60">
        <v>0</v>
      </c>
      <c r="M26" s="60">
        <v>0</v>
      </c>
      <c r="N26" s="135">
        <v>0</v>
      </c>
      <c r="O26" s="60">
        <v>30</v>
      </c>
      <c r="P26" s="52"/>
      <c r="Q26" s="128">
        <v>0</v>
      </c>
      <c r="R26" s="61">
        <v>0</v>
      </c>
      <c r="S26" s="131">
        <v>0</v>
      </c>
      <c r="T26" s="60">
        <v>-25</v>
      </c>
      <c r="U26" s="60">
        <v>-25</v>
      </c>
      <c r="V26" s="60">
        <v>-25</v>
      </c>
      <c r="W26" s="61">
        <v>-50</v>
      </c>
      <c r="X26" s="61">
        <v>-30</v>
      </c>
      <c r="Y26" s="61">
        <v>0</v>
      </c>
      <c r="Z26" s="61">
        <v>0</v>
      </c>
      <c r="AA26" s="61">
        <v>0</v>
      </c>
      <c r="AB26" s="58"/>
      <c r="AC26" s="62">
        <f t="shared" si="0"/>
        <v>-75</v>
      </c>
      <c r="AD26" s="62">
        <f t="shared" si="1"/>
        <v>-25</v>
      </c>
      <c r="AE26" s="62">
        <f t="shared" si="2"/>
        <v>30</v>
      </c>
      <c r="AF26" s="21">
        <f t="shared" si="3"/>
        <v>-80</v>
      </c>
    </row>
    <row r="27" spans="1:32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25</v>
      </c>
      <c r="J27" s="60">
        <v>25</v>
      </c>
      <c r="K27" s="60">
        <v>0</v>
      </c>
      <c r="L27" s="60">
        <v>0</v>
      </c>
      <c r="M27" s="60">
        <v>0</v>
      </c>
      <c r="N27" s="135">
        <v>0</v>
      </c>
      <c r="O27" s="60">
        <v>30</v>
      </c>
      <c r="P27" s="52"/>
      <c r="Q27" s="128">
        <v>0</v>
      </c>
      <c r="R27" s="61">
        <v>0</v>
      </c>
      <c r="S27" s="131">
        <v>0</v>
      </c>
      <c r="T27" s="60">
        <v>-25</v>
      </c>
      <c r="U27" s="60">
        <v>-25</v>
      </c>
      <c r="V27" s="60">
        <v>-25</v>
      </c>
      <c r="W27" s="61">
        <v>-50</v>
      </c>
      <c r="X27" s="61">
        <v>-30</v>
      </c>
      <c r="Y27" s="61">
        <v>0</v>
      </c>
      <c r="Z27" s="61">
        <v>0</v>
      </c>
      <c r="AA27" s="61">
        <v>0</v>
      </c>
      <c r="AB27" s="58"/>
      <c r="AC27" s="62">
        <f t="shared" si="0"/>
        <v>-75</v>
      </c>
      <c r="AD27" s="62">
        <f t="shared" si="1"/>
        <v>-25</v>
      </c>
      <c r="AE27" s="62">
        <f t="shared" si="2"/>
        <v>30</v>
      </c>
      <c r="AF27" s="21">
        <f t="shared" si="3"/>
        <v>-80</v>
      </c>
    </row>
    <row r="28" spans="1:32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25</v>
      </c>
      <c r="J28" s="60">
        <v>25</v>
      </c>
      <c r="K28" s="60">
        <v>0</v>
      </c>
      <c r="L28" s="60">
        <v>0</v>
      </c>
      <c r="M28" s="60">
        <v>0</v>
      </c>
      <c r="N28" s="135">
        <v>0</v>
      </c>
      <c r="O28" s="60">
        <v>30</v>
      </c>
      <c r="P28" s="52"/>
      <c r="Q28" s="128">
        <v>0</v>
      </c>
      <c r="R28" s="61">
        <v>0</v>
      </c>
      <c r="S28" s="131">
        <v>0</v>
      </c>
      <c r="T28" s="60">
        <v>-25</v>
      </c>
      <c r="U28" s="60">
        <v>-25</v>
      </c>
      <c r="V28" s="60">
        <v>-25</v>
      </c>
      <c r="W28" s="61">
        <v>-50</v>
      </c>
      <c r="X28" s="61">
        <v>-30</v>
      </c>
      <c r="Y28" s="61">
        <v>0</v>
      </c>
      <c r="Z28" s="61">
        <v>0</v>
      </c>
      <c r="AA28" s="61">
        <v>0</v>
      </c>
      <c r="AB28" s="58"/>
      <c r="AC28" s="62">
        <f t="shared" si="0"/>
        <v>-75</v>
      </c>
      <c r="AD28" s="62">
        <f t="shared" si="1"/>
        <v>-25</v>
      </c>
      <c r="AE28" s="62">
        <f t="shared" si="2"/>
        <v>30</v>
      </c>
      <c r="AF28" s="21">
        <f t="shared" si="3"/>
        <v>-80</v>
      </c>
    </row>
    <row r="29" spans="1:32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60">
        <v>25</v>
      </c>
      <c r="J29" s="60">
        <v>25</v>
      </c>
      <c r="K29" s="60">
        <v>0</v>
      </c>
      <c r="L29" s="60">
        <v>0</v>
      </c>
      <c r="M29" s="60">
        <v>0</v>
      </c>
      <c r="N29" s="135">
        <v>0</v>
      </c>
      <c r="O29" s="60">
        <v>30</v>
      </c>
      <c r="P29" s="52"/>
      <c r="Q29" s="128">
        <v>0</v>
      </c>
      <c r="R29" s="61">
        <v>0</v>
      </c>
      <c r="S29" s="131">
        <v>0</v>
      </c>
      <c r="T29" s="60">
        <v>-25</v>
      </c>
      <c r="U29" s="60">
        <v>-25</v>
      </c>
      <c r="V29" s="60">
        <v>-25</v>
      </c>
      <c r="W29" s="61">
        <v>-50</v>
      </c>
      <c r="X29" s="61">
        <v>-30</v>
      </c>
      <c r="Y29" s="61">
        <v>0</v>
      </c>
      <c r="Z29" s="61">
        <v>0</v>
      </c>
      <c r="AA29" s="61">
        <v>0</v>
      </c>
      <c r="AB29" s="58"/>
      <c r="AC29" s="62">
        <f t="shared" si="0"/>
        <v>-75</v>
      </c>
      <c r="AD29" s="62">
        <f t="shared" si="1"/>
        <v>-25</v>
      </c>
      <c r="AE29" s="62">
        <f t="shared" si="2"/>
        <v>30</v>
      </c>
      <c r="AF29" s="21">
        <f t="shared" si="3"/>
        <v>-80</v>
      </c>
    </row>
    <row r="30" spans="1:32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60">
        <v>25</v>
      </c>
      <c r="J30" s="60">
        <v>25</v>
      </c>
      <c r="K30" s="60">
        <v>0</v>
      </c>
      <c r="L30" s="60">
        <v>0</v>
      </c>
      <c r="M30" s="60">
        <v>0</v>
      </c>
      <c r="N30" s="135">
        <v>0</v>
      </c>
      <c r="O30" s="60">
        <v>30</v>
      </c>
      <c r="P30" s="52"/>
      <c r="Q30" s="128">
        <v>0</v>
      </c>
      <c r="R30" s="61">
        <v>0</v>
      </c>
      <c r="S30" s="131">
        <v>0</v>
      </c>
      <c r="T30" s="60">
        <v>-25</v>
      </c>
      <c r="U30" s="60">
        <v>-25</v>
      </c>
      <c r="V30" s="60">
        <v>-25</v>
      </c>
      <c r="W30" s="61">
        <v>-50</v>
      </c>
      <c r="X30" s="61">
        <v>-30</v>
      </c>
      <c r="Y30" s="61">
        <v>0</v>
      </c>
      <c r="Z30" s="61">
        <v>0</v>
      </c>
      <c r="AA30" s="61">
        <v>0</v>
      </c>
      <c r="AB30" s="58"/>
      <c r="AC30" s="62">
        <f t="shared" si="0"/>
        <v>-75</v>
      </c>
      <c r="AD30" s="62">
        <f t="shared" si="1"/>
        <v>-25</v>
      </c>
      <c r="AE30" s="62">
        <f t="shared" si="2"/>
        <v>30</v>
      </c>
      <c r="AF30" s="21">
        <f t="shared" si="3"/>
        <v>-80</v>
      </c>
    </row>
    <row r="31" spans="1:32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60">
        <v>25</v>
      </c>
      <c r="J31" s="60">
        <v>25</v>
      </c>
      <c r="K31" s="60">
        <v>0</v>
      </c>
      <c r="L31" s="60">
        <v>0</v>
      </c>
      <c r="M31" s="60">
        <v>0</v>
      </c>
      <c r="N31" s="135">
        <v>0</v>
      </c>
      <c r="O31" s="60">
        <v>30</v>
      </c>
      <c r="P31" s="52"/>
      <c r="Q31" s="128">
        <v>0</v>
      </c>
      <c r="R31" s="61">
        <v>0</v>
      </c>
      <c r="S31" s="131">
        <v>0</v>
      </c>
      <c r="T31" s="60">
        <v>-25</v>
      </c>
      <c r="U31" s="60">
        <v>-25</v>
      </c>
      <c r="V31" s="60">
        <v>-25</v>
      </c>
      <c r="W31" s="61">
        <v>-50</v>
      </c>
      <c r="X31" s="61">
        <v>-30</v>
      </c>
      <c r="Y31" s="61">
        <v>0</v>
      </c>
      <c r="Z31" s="61">
        <v>0</v>
      </c>
      <c r="AA31" s="61">
        <v>0</v>
      </c>
      <c r="AB31" s="58"/>
      <c r="AC31" s="62">
        <f t="shared" si="0"/>
        <v>-75</v>
      </c>
      <c r="AD31" s="62">
        <f t="shared" si="1"/>
        <v>-25</v>
      </c>
      <c r="AE31" s="62">
        <f t="shared" si="2"/>
        <v>30</v>
      </c>
      <c r="AF31" s="21">
        <f t="shared" si="3"/>
        <v>-80</v>
      </c>
    </row>
    <row r="32" spans="1:32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60">
        <v>25</v>
      </c>
      <c r="J32" s="60">
        <v>25</v>
      </c>
      <c r="K32" s="60">
        <v>0</v>
      </c>
      <c r="L32" s="60">
        <v>0</v>
      </c>
      <c r="M32" s="60">
        <v>0</v>
      </c>
      <c r="N32" s="135">
        <v>0</v>
      </c>
      <c r="O32" s="60">
        <v>30</v>
      </c>
      <c r="P32" s="52"/>
      <c r="Q32" s="128">
        <v>0</v>
      </c>
      <c r="R32" s="61">
        <v>0</v>
      </c>
      <c r="S32" s="131">
        <v>0</v>
      </c>
      <c r="T32" s="60">
        <v>-25</v>
      </c>
      <c r="U32" s="60">
        <v>-25</v>
      </c>
      <c r="V32" s="60">
        <v>-25</v>
      </c>
      <c r="W32" s="61">
        <v>-50</v>
      </c>
      <c r="X32" s="61">
        <v>-30</v>
      </c>
      <c r="Y32" s="61">
        <v>0</v>
      </c>
      <c r="Z32" s="61">
        <v>0</v>
      </c>
      <c r="AA32" s="61">
        <v>0</v>
      </c>
      <c r="AB32" s="58"/>
      <c r="AC32" s="62">
        <f t="shared" si="0"/>
        <v>-75</v>
      </c>
      <c r="AD32" s="62">
        <f t="shared" si="1"/>
        <v>-25</v>
      </c>
      <c r="AE32" s="62">
        <f t="shared" si="2"/>
        <v>30</v>
      </c>
      <c r="AF32" s="21">
        <f t="shared" si="3"/>
        <v>-80</v>
      </c>
    </row>
    <row r="33" spans="1:34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60">
        <v>25</v>
      </c>
      <c r="J33" s="60">
        <v>25</v>
      </c>
      <c r="K33" s="60">
        <v>0</v>
      </c>
      <c r="L33" s="60">
        <v>0</v>
      </c>
      <c r="M33" s="60">
        <v>0</v>
      </c>
      <c r="N33" s="135">
        <v>0</v>
      </c>
      <c r="O33" s="60">
        <v>30</v>
      </c>
      <c r="P33" s="52"/>
      <c r="Q33" s="128">
        <v>0</v>
      </c>
      <c r="R33" s="61">
        <v>0</v>
      </c>
      <c r="S33" s="131">
        <v>0</v>
      </c>
      <c r="T33" s="60">
        <v>-25</v>
      </c>
      <c r="U33" s="60">
        <v>-25</v>
      </c>
      <c r="V33" s="60">
        <v>-25</v>
      </c>
      <c r="W33" s="61">
        <v>-50</v>
      </c>
      <c r="X33" s="61">
        <v>-30</v>
      </c>
      <c r="Y33" s="61">
        <v>0</v>
      </c>
      <c r="Z33" s="61">
        <v>0</v>
      </c>
      <c r="AA33" s="61">
        <v>0</v>
      </c>
      <c r="AB33" s="58"/>
      <c r="AC33" s="62">
        <f t="shared" si="0"/>
        <v>-75</v>
      </c>
      <c r="AD33" s="62">
        <f t="shared" si="1"/>
        <v>-25</v>
      </c>
      <c r="AE33" s="62">
        <f t="shared" si="2"/>
        <v>30</v>
      </c>
      <c r="AF33" s="21">
        <f t="shared" si="3"/>
        <v>-80</v>
      </c>
    </row>
    <row r="34" spans="1:34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60">
        <v>25</v>
      </c>
      <c r="J34" s="60">
        <v>25</v>
      </c>
      <c r="K34" s="60">
        <v>0</v>
      </c>
      <c r="L34" s="60">
        <v>0</v>
      </c>
      <c r="M34" s="60">
        <v>0</v>
      </c>
      <c r="N34" s="135">
        <v>0</v>
      </c>
      <c r="O34" s="60">
        <v>30</v>
      </c>
      <c r="P34" s="52"/>
      <c r="Q34" s="128">
        <v>0</v>
      </c>
      <c r="R34" s="61">
        <v>0</v>
      </c>
      <c r="S34" s="131">
        <v>0</v>
      </c>
      <c r="T34" s="60">
        <v>-25</v>
      </c>
      <c r="U34" s="60">
        <v>-25</v>
      </c>
      <c r="V34" s="60">
        <v>-25</v>
      </c>
      <c r="W34" s="61">
        <v>-50</v>
      </c>
      <c r="X34" s="61">
        <v>-30</v>
      </c>
      <c r="Y34" s="61">
        <v>0</v>
      </c>
      <c r="Z34" s="61">
        <v>0</v>
      </c>
      <c r="AA34" s="61">
        <v>0</v>
      </c>
      <c r="AB34" s="58"/>
      <c r="AC34" s="62">
        <f t="shared" si="0"/>
        <v>-75</v>
      </c>
      <c r="AD34" s="62">
        <f t="shared" si="1"/>
        <v>-25</v>
      </c>
      <c r="AE34" s="62">
        <f t="shared" si="2"/>
        <v>30</v>
      </c>
      <c r="AF34" s="21">
        <f t="shared" si="3"/>
        <v>-80</v>
      </c>
    </row>
    <row r="35" spans="1:34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60">
        <v>25</v>
      </c>
      <c r="J35" s="60">
        <v>25</v>
      </c>
      <c r="K35" s="60">
        <v>0</v>
      </c>
      <c r="L35" s="60">
        <v>0</v>
      </c>
      <c r="M35" s="60">
        <v>0</v>
      </c>
      <c r="N35" s="135">
        <v>0</v>
      </c>
      <c r="O35" s="60">
        <v>30</v>
      </c>
      <c r="P35" s="52"/>
      <c r="Q35" s="128">
        <v>0</v>
      </c>
      <c r="R35" s="61">
        <v>0</v>
      </c>
      <c r="S35" s="131">
        <v>0</v>
      </c>
      <c r="T35" s="60">
        <v>-25</v>
      </c>
      <c r="U35" s="60">
        <v>-25</v>
      </c>
      <c r="V35" s="60">
        <v>-25</v>
      </c>
      <c r="W35" s="61">
        <v>-50</v>
      </c>
      <c r="X35" s="61">
        <v>-30</v>
      </c>
      <c r="Y35" s="61">
        <v>0</v>
      </c>
      <c r="Z35" s="61">
        <v>0</v>
      </c>
      <c r="AA35" s="61">
        <v>0</v>
      </c>
      <c r="AB35" s="58"/>
      <c r="AC35" s="62">
        <f t="shared" si="0"/>
        <v>-75</v>
      </c>
      <c r="AD35" s="62">
        <f t="shared" si="1"/>
        <v>-25</v>
      </c>
      <c r="AE35" s="62">
        <f t="shared" si="2"/>
        <v>30</v>
      </c>
      <c r="AF35" s="21">
        <f t="shared" si="3"/>
        <v>-80</v>
      </c>
    </row>
    <row r="36" spans="1:34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0">
        <v>0</v>
      </c>
      <c r="I36" s="60">
        <v>25</v>
      </c>
      <c r="J36" s="60">
        <v>25</v>
      </c>
      <c r="K36" s="60">
        <v>0</v>
      </c>
      <c r="L36" s="60">
        <v>0</v>
      </c>
      <c r="M36" s="60">
        <v>0</v>
      </c>
      <c r="N36" s="135">
        <v>0</v>
      </c>
      <c r="O36" s="60">
        <v>30</v>
      </c>
      <c r="P36" s="52"/>
      <c r="Q36" s="128">
        <v>0</v>
      </c>
      <c r="R36" s="61">
        <v>0</v>
      </c>
      <c r="S36" s="131">
        <v>0</v>
      </c>
      <c r="T36" s="60">
        <v>-25</v>
      </c>
      <c r="U36" s="60">
        <v>-25</v>
      </c>
      <c r="V36" s="60">
        <v>-25</v>
      </c>
      <c r="W36" s="61">
        <v>-50</v>
      </c>
      <c r="X36" s="61">
        <v>-30</v>
      </c>
      <c r="Y36" s="61">
        <v>0</v>
      </c>
      <c r="Z36" s="61">
        <v>0</v>
      </c>
      <c r="AA36" s="61">
        <v>-53</v>
      </c>
      <c r="AB36" s="58"/>
      <c r="AC36" s="62">
        <f t="shared" si="0"/>
        <v>-128</v>
      </c>
      <c r="AD36" s="62">
        <f t="shared" si="1"/>
        <v>-25</v>
      </c>
      <c r="AE36" s="62">
        <f t="shared" si="2"/>
        <v>30</v>
      </c>
      <c r="AF36" s="21">
        <f t="shared" si="3"/>
        <v>-133</v>
      </c>
    </row>
    <row r="37" spans="1:34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60">
        <v>25</v>
      </c>
      <c r="J37" s="60">
        <v>25</v>
      </c>
      <c r="K37" s="60">
        <v>0</v>
      </c>
      <c r="L37" s="60">
        <v>0</v>
      </c>
      <c r="M37" s="60">
        <v>0</v>
      </c>
      <c r="N37" s="135">
        <v>0</v>
      </c>
      <c r="O37" s="60">
        <v>30</v>
      </c>
      <c r="P37" s="52"/>
      <c r="Q37" s="128">
        <v>0</v>
      </c>
      <c r="R37" s="61">
        <v>0</v>
      </c>
      <c r="S37" s="131">
        <v>0</v>
      </c>
      <c r="T37" s="60">
        <v>-25</v>
      </c>
      <c r="U37" s="60">
        <v>-25</v>
      </c>
      <c r="V37" s="60">
        <v>-25</v>
      </c>
      <c r="W37" s="61">
        <v>-50</v>
      </c>
      <c r="X37" s="61">
        <v>-30</v>
      </c>
      <c r="Y37" s="61">
        <v>0</v>
      </c>
      <c r="Z37" s="61">
        <v>0</v>
      </c>
      <c r="AA37" s="61">
        <v>-53</v>
      </c>
      <c r="AB37" s="58"/>
      <c r="AC37" s="62">
        <f t="shared" si="0"/>
        <v>-128</v>
      </c>
      <c r="AD37" s="62">
        <f t="shared" si="1"/>
        <v>-25</v>
      </c>
      <c r="AE37" s="62">
        <f t="shared" si="2"/>
        <v>30</v>
      </c>
      <c r="AF37" s="21">
        <f t="shared" si="3"/>
        <v>-133</v>
      </c>
    </row>
    <row r="38" spans="1:34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60">
        <v>25</v>
      </c>
      <c r="J38" s="60">
        <v>25</v>
      </c>
      <c r="K38" s="60">
        <v>0</v>
      </c>
      <c r="L38" s="60">
        <v>0</v>
      </c>
      <c r="M38" s="60">
        <v>0</v>
      </c>
      <c r="N38" s="135">
        <v>0</v>
      </c>
      <c r="O38" s="60">
        <v>30</v>
      </c>
      <c r="P38" s="52"/>
      <c r="Q38" s="128">
        <v>0</v>
      </c>
      <c r="R38" s="61">
        <v>0</v>
      </c>
      <c r="S38" s="131">
        <v>0</v>
      </c>
      <c r="T38" s="60">
        <v>-25</v>
      </c>
      <c r="U38" s="60">
        <v>-25</v>
      </c>
      <c r="V38" s="60">
        <v>-25</v>
      </c>
      <c r="W38" s="61">
        <v>-50</v>
      </c>
      <c r="X38" s="61">
        <v>-30</v>
      </c>
      <c r="Y38" s="61">
        <v>0</v>
      </c>
      <c r="Z38" s="61">
        <v>0</v>
      </c>
      <c r="AA38" s="61">
        <v>-53</v>
      </c>
      <c r="AB38" s="58"/>
      <c r="AC38" s="62">
        <f t="shared" si="0"/>
        <v>-128</v>
      </c>
      <c r="AD38" s="62">
        <f t="shared" si="1"/>
        <v>-25</v>
      </c>
      <c r="AE38" s="62">
        <f t="shared" si="2"/>
        <v>30</v>
      </c>
      <c r="AF38" s="21">
        <f t="shared" si="3"/>
        <v>-133</v>
      </c>
    </row>
    <row r="39" spans="1:34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60">
        <v>25</v>
      </c>
      <c r="J39" s="60">
        <v>25</v>
      </c>
      <c r="K39" s="60">
        <v>0</v>
      </c>
      <c r="L39" s="60">
        <v>0</v>
      </c>
      <c r="M39" s="60">
        <v>0</v>
      </c>
      <c r="N39" s="135">
        <v>0</v>
      </c>
      <c r="O39" s="60">
        <v>30</v>
      </c>
      <c r="P39" s="52"/>
      <c r="Q39" s="128">
        <v>0</v>
      </c>
      <c r="R39" s="61">
        <v>0</v>
      </c>
      <c r="S39" s="131">
        <v>0</v>
      </c>
      <c r="T39" s="60">
        <v>-25</v>
      </c>
      <c r="U39" s="60">
        <v>-25</v>
      </c>
      <c r="V39" s="60">
        <v>-25</v>
      </c>
      <c r="W39" s="61">
        <v>-50</v>
      </c>
      <c r="X39" s="61">
        <v>-30</v>
      </c>
      <c r="Y39" s="61">
        <v>0</v>
      </c>
      <c r="Z39" s="61">
        <v>0</v>
      </c>
      <c r="AA39" s="61">
        <v>-53</v>
      </c>
      <c r="AB39" s="58"/>
      <c r="AC39" s="62">
        <f t="shared" si="0"/>
        <v>-128</v>
      </c>
      <c r="AD39" s="62">
        <f t="shared" si="1"/>
        <v>-25</v>
      </c>
      <c r="AE39" s="62">
        <f t="shared" si="2"/>
        <v>30</v>
      </c>
      <c r="AF39" s="21">
        <f t="shared" si="3"/>
        <v>-133</v>
      </c>
    </row>
    <row r="40" spans="1:34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60">
        <v>25</v>
      </c>
      <c r="J40" s="60">
        <v>25</v>
      </c>
      <c r="K40" s="60">
        <v>0</v>
      </c>
      <c r="L40" s="60">
        <v>0</v>
      </c>
      <c r="M40" s="60">
        <v>0</v>
      </c>
      <c r="N40" s="135">
        <v>0</v>
      </c>
      <c r="O40" s="60">
        <v>30</v>
      </c>
      <c r="P40" s="52"/>
      <c r="Q40" s="128">
        <v>0</v>
      </c>
      <c r="R40" s="61">
        <v>0</v>
      </c>
      <c r="S40" s="131">
        <v>0</v>
      </c>
      <c r="T40" s="60">
        <v>-25</v>
      </c>
      <c r="U40" s="60">
        <v>-25</v>
      </c>
      <c r="V40" s="60">
        <v>-25</v>
      </c>
      <c r="W40" s="61">
        <v>-50</v>
      </c>
      <c r="X40" s="61">
        <v>-30</v>
      </c>
      <c r="Y40" s="61">
        <v>0</v>
      </c>
      <c r="Z40" s="61">
        <v>0</v>
      </c>
      <c r="AA40" s="61">
        <v>0</v>
      </c>
      <c r="AB40" s="58"/>
      <c r="AC40" s="62">
        <f t="shared" si="0"/>
        <v>-75</v>
      </c>
      <c r="AD40" s="62">
        <f t="shared" si="1"/>
        <v>-25</v>
      </c>
      <c r="AE40" s="62">
        <f t="shared" si="2"/>
        <v>30</v>
      </c>
      <c r="AF40" s="21">
        <f t="shared" si="3"/>
        <v>-80</v>
      </c>
    </row>
    <row r="41" spans="1:34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25</v>
      </c>
      <c r="L41" s="60">
        <v>25</v>
      </c>
      <c r="M41" s="60">
        <v>25</v>
      </c>
      <c r="N41" s="135">
        <v>25</v>
      </c>
      <c r="O41" s="60">
        <v>0</v>
      </c>
      <c r="P41" s="52"/>
      <c r="Q41" s="128">
        <v>0</v>
      </c>
      <c r="R41" s="61">
        <v>0</v>
      </c>
      <c r="S41" s="131">
        <v>0</v>
      </c>
      <c r="T41" s="60">
        <v>0</v>
      </c>
      <c r="U41" s="60">
        <v>0</v>
      </c>
      <c r="V41" s="60">
        <v>0</v>
      </c>
      <c r="W41" s="61">
        <v>0</v>
      </c>
      <c r="X41" s="61">
        <v>0</v>
      </c>
      <c r="Y41" s="61">
        <v>-50</v>
      </c>
      <c r="Z41" s="61">
        <v>-25</v>
      </c>
      <c r="AA41" s="61">
        <v>0</v>
      </c>
      <c r="AB41" s="58"/>
      <c r="AC41" s="62">
        <f t="shared" si="0"/>
        <v>25</v>
      </c>
      <c r="AD41" s="62">
        <f t="shared" si="1"/>
        <v>75</v>
      </c>
      <c r="AE41" s="62">
        <f t="shared" si="2"/>
        <v>25</v>
      </c>
      <c r="AF41" s="21">
        <f t="shared" si="3"/>
        <v>-75</v>
      </c>
    </row>
    <row r="42" spans="1:34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0</v>
      </c>
      <c r="G42" s="64">
        <v>0</v>
      </c>
      <c r="H42" s="60">
        <v>0</v>
      </c>
      <c r="I42" s="64">
        <v>0</v>
      </c>
      <c r="J42" s="64">
        <v>0</v>
      </c>
      <c r="K42" s="64">
        <v>25</v>
      </c>
      <c r="L42" s="64">
        <v>25</v>
      </c>
      <c r="M42" s="64">
        <v>25</v>
      </c>
      <c r="N42" s="136">
        <v>25</v>
      </c>
      <c r="O42" s="64">
        <v>0</v>
      </c>
      <c r="P42" s="52"/>
      <c r="Q42" s="129">
        <v>0</v>
      </c>
      <c r="R42" s="65">
        <v>0</v>
      </c>
      <c r="S42" s="132">
        <v>0</v>
      </c>
      <c r="T42" s="64">
        <v>0</v>
      </c>
      <c r="U42" s="64">
        <v>0</v>
      </c>
      <c r="V42" s="64">
        <v>0</v>
      </c>
      <c r="W42" s="65">
        <v>0</v>
      </c>
      <c r="X42" s="65">
        <v>0</v>
      </c>
      <c r="Y42" s="65">
        <v>-50</v>
      </c>
      <c r="Z42" s="65">
        <v>-25</v>
      </c>
      <c r="AA42" s="65">
        <v>0</v>
      </c>
      <c r="AB42" s="58"/>
      <c r="AC42" s="66">
        <f t="shared" si="0"/>
        <v>25</v>
      </c>
      <c r="AD42" s="66">
        <f t="shared" si="1"/>
        <v>75</v>
      </c>
      <c r="AE42" s="66">
        <f t="shared" si="2"/>
        <v>25</v>
      </c>
      <c r="AF42" s="67">
        <f t="shared" si="3"/>
        <v>-75</v>
      </c>
    </row>
    <row r="43" spans="1:34" s="13" customFormat="1" x14ac:dyDescent="0.2">
      <c r="A43" s="58"/>
      <c r="B43" s="58"/>
      <c r="C43" s="58"/>
      <c r="D43" s="58"/>
      <c r="E43" s="58"/>
      <c r="F43" s="58"/>
      <c r="G43" s="69"/>
      <c r="H43" s="69"/>
      <c r="I43" s="58"/>
      <c r="J43" s="58"/>
      <c r="K43" s="58"/>
      <c r="L43" s="58"/>
      <c r="M43" s="58"/>
      <c r="N43" s="69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11"/>
      <c r="AD43" s="11"/>
      <c r="AE43" s="11"/>
      <c r="AF43" s="11"/>
    </row>
    <row r="44" spans="1:34" ht="13.5" thickBot="1" x14ac:dyDescent="0.25">
      <c r="A44" s="23"/>
      <c r="B44" s="23"/>
      <c r="C44" s="23"/>
      <c r="D44" s="23"/>
      <c r="E44" s="23"/>
      <c r="F44" s="23"/>
      <c r="G44" s="70"/>
      <c r="H44" s="70"/>
      <c r="I44" s="23"/>
      <c r="J44" s="23"/>
      <c r="K44" s="23"/>
      <c r="L44" s="23"/>
      <c r="M44" s="23"/>
      <c r="N44" s="70"/>
      <c r="O44" s="70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</row>
    <row r="45" spans="1:34" ht="26.25" thickBot="1" x14ac:dyDescent="0.25">
      <c r="B45" s="71" t="s">
        <v>34</v>
      </c>
      <c r="C45" s="53">
        <f t="shared" ref="C45:N45" si="4">SUM(C18:C41)</f>
        <v>25</v>
      </c>
      <c r="D45" s="53">
        <f t="shared" si="4"/>
        <v>50</v>
      </c>
      <c r="E45" s="53">
        <f t="shared" si="4"/>
        <v>25</v>
      </c>
      <c r="F45" s="53">
        <f t="shared" si="4"/>
        <v>25</v>
      </c>
      <c r="G45" s="53">
        <f t="shared" si="4"/>
        <v>25</v>
      </c>
      <c r="H45" s="53">
        <f t="shared" si="4"/>
        <v>30</v>
      </c>
      <c r="I45" s="53">
        <f t="shared" si="4"/>
        <v>400</v>
      </c>
      <c r="J45" s="53">
        <f>SUM(J18:J41)</f>
        <v>400</v>
      </c>
      <c r="K45" s="53">
        <f>SUM(K18:K41)</f>
        <v>175</v>
      </c>
      <c r="L45" s="53">
        <f>SUM(L18:L41)</f>
        <v>175</v>
      </c>
      <c r="M45" s="53">
        <f>SUM(M18:M41)</f>
        <v>175</v>
      </c>
      <c r="N45" s="53">
        <f t="shared" si="4"/>
        <v>175</v>
      </c>
      <c r="O45" s="53">
        <f>SUM(O18:O41)</f>
        <v>480</v>
      </c>
      <c r="P45" s="19"/>
      <c r="Q45" s="53">
        <f t="shared" ref="Q45:AA45" si="5">SUM(Q18:Q41)</f>
        <v>-30</v>
      </c>
      <c r="R45" s="53">
        <f t="shared" si="5"/>
        <v>-50</v>
      </c>
      <c r="S45" s="53">
        <f t="shared" si="5"/>
        <v>-50</v>
      </c>
      <c r="T45" s="53">
        <f t="shared" si="5"/>
        <v>-400</v>
      </c>
      <c r="U45" s="53">
        <f t="shared" si="5"/>
        <v>-400</v>
      </c>
      <c r="V45" s="53">
        <f t="shared" si="5"/>
        <v>-400</v>
      </c>
      <c r="W45" s="53">
        <f t="shared" si="5"/>
        <v>-800</v>
      </c>
      <c r="X45" s="53">
        <f t="shared" si="5"/>
        <v>-480</v>
      </c>
      <c r="Y45" s="53">
        <f t="shared" si="5"/>
        <v>-350</v>
      </c>
      <c r="Z45" s="53">
        <f t="shared" si="5"/>
        <v>-175</v>
      </c>
      <c r="AA45" s="53">
        <f t="shared" si="5"/>
        <v>-212</v>
      </c>
      <c r="AB45" s="21"/>
      <c r="AC45" s="53">
        <f>SUM(AC18:AC41)</f>
        <v>-1187</v>
      </c>
      <c r="AD45" s="53">
        <f>SUM(AD18:AD41)</f>
        <v>250</v>
      </c>
      <c r="AE45" s="53">
        <f>SUM(AE18:AE41)</f>
        <v>710</v>
      </c>
      <c r="AF45" s="53">
        <f>SUM(AF18:AF41)</f>
        <v>-2147</v>
      </c>
      <c r="AG45" s="72" t="s">
        <v>35</v>
      </c>
      <c r="AH45" s="73"/>
    </row>
    <row r="46" spans="1:34" ht="13.5" thickBot="1" x14ac:dyDescent="0.25">
      <c r="B46" s="74"/>
      <c r="C46" s="11"/>
      <c r="D46" s="11"/>
      <c r="E46" s="11"/>
      <c r="F46" s="11"/>
      <c r="G46" s="21"/>
      <c r="H46" s="21"/>
      <c r="I46" s="11"/>
      <c r="J46" s="11"/>
      <c r="K46" s="11"/>
      <c r="L46" s="11"/>
      <c r="M46" s="1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76" t="s">
        <v>37</v>
      </c>
      <c r="AC46" s="21"/>
      <c r="AD46" s="21"/>
      <c r="AE46" s="21"/>
      <c r="AF46" s="21"/>
      <c r="AG46" s="77"/>
    </row>
    <row r="47" spans="1:34" ht="30.75" customHeight="1" thickBot="1" x14ac:dyDescent="0.25">
      <c r="A47" s="74"/>
      <c r="B47" s="78" t="s">
        <v>38</v>
      </c>
      <c r="C47" s="53">
        <f t="shared" ref="C47:N47" si="6">SUM(C19:C42)</f>
        <v>0</v>
      </c>
      <c r="D47" s="53">
        <f t="shared" si="6"/>
        <v>0</v>
      </c>
      <c r="E47" s="53">
        <f t="shared" si="6"/>
        <v>0</v>
      </c>
      <c r="F47" s="53">
        <f t="shared" si="6"/>
        <v>0</v>
      </c>
      <c r="G47" s="53">
        <f t="shared" si="6"/>
        <v>0</v>
      </c>
      <c r="H47" s="53">
        <f t="shared" si="6"/>
        <v>0</v>
      </c>
      <c r="I47" s="53">
        <f t="shared" si="6"/>
        <v>400</v>
      </c>
      <c r="J47" s="53">
        <f>SUM(J19:J42)</f>
        <v>400</v>
      </c>
      <c r="K47" s="53">
        <f>SUM(K19:K42)</f>
        <v>200</v>
      </c>
      <c r="L47" s="53">
        <f>SUM(L19:L42)</f>
        <v>200</v>
      </c>
      <c r="M47" s="53">
        <f>SUM(M19:M42)</f>
        <v>200</v>
      </c>
      <c r="N47" s="53">
        <f t="shared" si="6"/>
        <v>200</v>
      </c>
      <c r="O47" s="53">
        <f>SUM(O19:O42)</f>
        <v>480</v>
      </c>
      <c r="P47" s="79">
        <f>SUM(C47:O47)</f>
        <v>2080</v>
      </c>
      <c r="Q47" s="53">
        <f t="shared" ref="Q47:AA47" si="7">SUM(Q19:Q42)</f>
        <v>0</v>
      </c>
      <c r="R47" s="53">
        <f t="shared" si="7"/>
        <v>0</v>
      </c>
      <c r="S47" s="53">
        <f t="shared" si="7"/>
        <v>0</v>
      </c>
      <c r="T47" s="53">
        <f t="shared" si="7"/>
        <v>-400</v>
      </c>
      <c r="U47" s="53">
        <f t="shared" si="7"/>
        <v>-400</v>
      </c>
      <c r="V47" s="53">
        <f t="shared" si="7"/>
        <v>-400</v>
      </c>
      <c r="W47" s="53">
        <f t="shared" si="7"/>
        <v>-800</v>
      </c>
      <c r="X47" s="53">
        <f t="shared" si="7"/>
        <v>-480</v>
      </c>
      <c r="Y47" s="53">
        <f t="shared" si="7"/>
        <v>-400</v>
      </c>
      <c r="Z47" s="53">
        <f t="shared" si="7"/>
        <v>-200</v>
      </c>
      <c r="AA47" s="53">
        <f t="shared" si="7"/>
        <v>-212</v>
      </c>
      <c r="AB47" s="80">
        <f>SUM(Q47:AA47)</f>
        <v>-3292</v>
      </c>
      <c r="AC47" s="53">
        <f>SUM(AC19:AC44)</f>
        <v>-1212</v>
      </c>
      <c r="AD47" s="53">
        <f>SUM(AD19:AD44)</f>
        <v>200</v>
      </c>
      <c r="AE47" s="53">
        <f>SUM(AE19:AE44)</f>
        <v>680</v>
      </c>
      <c r="AF47" s="53">
        <f>SUM(AF19:AF44)</f>
        <v>-2092</v>
      </c>
      <c r="AG47" s="77">
        <f>ABS(AB47)+ABS(P47)</f>
        <v>5372</v>
      </c>
    </row>
    <row r="48" spans="1:34" ht="13.5" thickBot="1" x14ac:dyDescent="0.25">
      <c r="A48" s="74"/>
      <c r="B48" s="74"/>
      <c r="C48" s="55"/>
      <c r="D48" s="55"/>
      <c r="E48" s="55"/>
      <c r="F48" s="55"/>
      <c r="G48" s="53"/>
      <c r="H48" s="16"/>
      <c r="I48" s="116"/>
      <c r="J48" s="114"/>
      <c r="K48" s="114"/>
      <c r="L48" s="114"/>
      <c r="M48" s="116"/>
      <c r="N48" s="53"/>
      <c r="O48" s="16"/>
      <c r="Q48" s="15"/>
      <c r="R48" s="15"/>
      <c r="S48" s="15"/>
      <c r="T48" s="16"/>
      <c r="U48" s="16"/>
      <c r="V48" s="16"/>
      <c r="W48" s="15"/>
      <c r="X48" s="15"/>
      <c r="Y48" s="15"/>
      <c r="Z48" s="15"/>
      <c r="AA48" s="15"/>
      <c r="AC48" s="81"/>
      <c r="AD48" s="81"/>
      <c r="AE48" s="81"/>
      <c r="AF48" s="81"/>
    </row>
    <row r="49" spans="1:50" x14ac:dyDescent="0.2">
      <c r="A49" s="2"/>
      <c r="B49" s="2"/>
      <c r="C49" s="50" t="s">
        <v>204</v>
      </c>
      <c r="D49" s="50" t="s">
        <v>204</v>
      </c>
      <c r="E49" s="82" t="s">
        <v>204</v>
      </c>
      <c r="F49" s="82" t="s">
        <v>204</v>
      </c>
      <c r="G49" s="84" t="s">
        <v>40</v>
      </c>
      <c r="H49" s="50" t="s">
        <v>40</v>
      </c>
      <c r="I49" s="112" t="s">
        <v>43</v>
      </c>
      <c r="J49" s="50" t="s">
        <v>204</v>
      </c>
      <c r="K49" s="112" t="s">
        <v>204</v>
      </c>
      <c r="L49" s="50" t="s">
        <v>204</v>
      </c>
      <c r="M49" s="50" t="s">
        <v>204</v>
      </c>
      <c r="N49" s="84" t="s">
        <v>40</v>
      </c>
      <c r="O49" s="50" t="s">
        <v>40</v>
      </c>
      <c r="P49" s="51"/>
      <c r="Q49" s="83"/>
      <c r="R49" s="83"/>
      <c r="S49" s="137"/>
      <c r="T49" s="55"/>
      <c r="U49" s="16"/>
      <c r="V49" s="15"/>
      <c r="W49" s="138"/>
      <c r="X49" s="83"/>
      <c r="Y49" s="83"/>
      <c r="Z49" s="83"/>
      <c r="AA49" s="83"/>
      <c r="AB49" s="51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</row>
    <row r="50" spans="1:50" s="13" customFormat="1" ht="16.5" customHeight="1" x14ac:dyDescent="0.2">
      <c r="A50" s="74"/>
      <c r="B50" s="74"/>
      <c r="C50" s="54" t="s">
        <v>12</v>
      </c>
      <c r="D50" s="54" t="s">
        <v>12</v>
      </c>
      <c r="E50" s="84" t="s">
        <v>12</v>
      </c>
      <c r="F50" s="84" t="s">
        <v>12</v>
      </c>
      <c r="G50" s="84" t="s">
        <v>12</v>
      </c>
      <c r="H50" s="54" t="s">
        <v>12</v>
      </c>
      <c r="I50" s="51" t="s">
        <v>60</v>
      </c>
      <c r="J50" s="54" t="s">
        <v>11</v>
      </c>
      <c r="K50" s="51" t="s">
        <v>12</v>
      </c>
      <c r="L50" s="54" t="s">
        <v>12</v>
      </c>
      <c r="M50" s="54" t="s">
        <v>12</v>
      </c>
      <c r="N50" s="84" t="s">
        <v>12</v>
      </c>
      <c r="O50" s="54" t="s">
        <v>12</v>
      </c>
      <c r="P50" s="85"/>
      <c r="Q50" s="21" t="s">
        <v>41</v>
      </c>
      <c r="R50" s="21" t="s">
        <v>41</v>
      </c>
      <c r="S50" s="62" t="s">
        <v>41</v>
      </c>
      <c r="T50" s="84" t="s">
        <v>239</v>
      </c>
      <c r="U50" s="54" t="s">
        <v>244</v>
      </c>
      <c r="V50" s="52" t="s">
        <v>107</v>
      </c>
      <c r="W50" s="19" t="s">
        <v>41</v>
      </c>
      <c r="X50" s="21" t="s">
        <v>41</v>
      </c>
      <c r="Y50" s="21" t="s">
        <v>41</v>
      </c>
      <c r="Z50" s="21" t="s">
        <v>41</v>
      </c>
      <c r="AA50" s="21" t="s">
        <v>41</v>
      </c>
      <c r="AB50" s="85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</row>
    <row r="51" spans="1:50" s="13" customFormat="1" ht="16.5" customHeight="1" x14ac:dyDescent="0.2">
      <c r="A51" s="74"/>
      <c r="B51" s="74"/>
      <c r="C51" s="54" t="s">
        <v>60</v>
      </c>
      <c r="D51" s="54" t="s">
        <v>11</v>
      </c>
      <c r="E51" s="84" t="s">
        <v>11</v>
      </c>
      <c r="F51" s="84" t="s">
        <v>11</v>
      </c>
      <c r="G51" s="84" t="s">
        <v>44</v>
      </c>
      <c r="H51" s="54" t="s">
        <v>11</v>
      </c>
      <c r="I51" s="81" t="s">
        <v>12</v>
      </c>
      <c r="J51" s="54" t="s">
        <v>46</v>
      </c>
      <c r="K51" s="81" t="s">
        <v>11</v>
      </c>
      <c r="L51" s="86" t="s">
        <v>11</v>
      </c>
      <c r="M51" s="86" t="s">
        <v>11</v>
      </c>
      <c r="N51" s="84" t="s">
        <v>44</v>
      </c>
      <c r="O51" s="54" t="s">
        <v>11</v>
      </c>
      <c r="P51" s="85"/>
      <c r="Q51" s="21" t="s">
        <v>42</v>
      </c>
      <c r="R51" s="21" t="s">
        <v>42</v>
      </c>
      <c r="S51" s="62" t="s">
        <v>42</v>
      </c>
      <c r="T51" s="84" t="s">
        <v>240</v>
      </c>
      <c r="U51" s="54" t="s">
        <v>245</v>
      </c>
      <c r="V51" s="52" t="s">
        <v>68</v>
      </c>
      <c r="W51" s="19" t="s">
        <v>42</v>
      </c>
      <c r="X51" s="21" t="s">
        <v>42</v>
      </c>
      <c r="Y51" s="21" t="s">
        <v>42</v>
      </c>
      <c r="Z51" s="21" t="s">
        <v>42</v>
      </c>
      <c r="AA51" s="21" t="s">
        <v>42</v>
      </c>
      <c r="AB51" s="85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</row>
    <row r="52" spans="1:50" s="13" customFormat="1" ht="18.75" customHeight="1" thickBot="1" x14ac:dyDescent="0.25">
      <c r="A52" s="74"/>
      <c r="B52" s="74"/>
      <c r="C52" s="54" t="s">
        <v>191</v>
      </c>
      <c r="D52" s="54" t="s">
        <v>42</v>
      </c>
      <c r="E52" s="84" t="s">
        <v>42</v>
      </c>
      <c r="F52" s="84" t="s">
        <v>42</v>
      </c>
      <c r="G52" s="84" t="s">
        <v>47</v>
      </c>
      <c r="H52" s="54" t="s">
        <v>107</v>
      </c>
      <c r="I52" s="140" t="s">
        <v>43</v>
      </c>
      <c r="J52" s="54" t="s">
        <v>61</v>
      </c>
      <c r="K52" s="81" t="s">
        <v>42</v>
      </c>
      <c r="L52" s="86" t="s">
        <v>42</v>
      </c>
      <c r="M52" s="86" t="s">
        <v>42</v>
      </c>
      <c r="N52" s="84" t="s">
        <v>47</v>
      </c>
      <c r="O52" s="54" t="s">
        <v>107</v>
      </c>
      <c r="P52" s="85"/>
      <c r="Q52" s="21" t="s">
        <v>12</v>
      </c>
      <c r="R52" s="21" t="s">
        <v>12</v>
      </c>
      <c r="S52" s="62" t="s">
        <v>12</v>
      </c>
      <c r="T52" s="84" t="s">
        <v>60</v>
      </c>
      <c r="U52" s="54" t="s">
        <v>68</v>
      </c>
      <c r="V52" s="52" t="s">
        <v>59</v>
      </c>
      <c r="W52" s="19" t="s">
        <v>12</v>
      </c>
      <c r="X52" s="21" t="s">
        <v>12</v>
      </c>
      <c r="Y52" s="21" t="s">
        <v>12</v>
      </c>
      <c r="Z52" s="21" t="s">
        <v>12</v>
      </c>
      <c r="AA52" s="21" t="s">
        <v>12</v>
      </c>
      <c r="AB52" s="85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</row>
    <row r="53" spans="1:50" s="13" customFormat="1" ht="19.5" customHeight="1" thickBot="1" x14ac:dyDescent="0.25">
      <c r="A53" s="74"/>
      <c r="B53" s="74"/>
      <c r="C53" s="54" t="s">
        <v>192</v>
      </c>
      <c r="D53" s="54" t="s">
        <v>150</v>
      </c>
      <c r="E53" s="84" t="s">
        <v>70</v>
      </c>
      <c r="F53" s="84" t="s">
        <v>107</v>
      </c>
      <c r="G53" s="102" t="s">
        <v>50</v>
      </c>
      <c r="H53" s="54" t="s">
        <v>224</v>
      </c>
      <c r="I53" s="51"/>
      <c r="J53" s="54" t="s">
        <v>42</v>
      </c>
      <c r="K53" s="51" t="s">
        <v>200</v>
      </c>
      <c r="L53" s="54" t="s">
        <v>68</v>
      </c>
      <c r="M53" s="54" t="s">
        <v>68</v>
      </c>
      <c r="N53" s="102" t="s">
        <v>50</v>
      </c>
      <c r="O53" s="54" t="s">
        <v>236</v>
      </c>
      <c r="P53" s="88"/>
      <c r="Q53" s="21" t="s">
        <v>49</v>
      </c>
      <c r="R53" s="21" t="s">
        <v>49</v>
      </c>
      <c r="S53" s="62" t="s">
        <v>49</v>
      </c>
      <c r="T53" s="84" t="s">
        <v>12</v>
      </c>
      <c r="U53" s="54" t="s">
        <v>60</v>
      </c>
      <c r="V53" s="52" t="s">
        <v>43</v>
      </c>
      <c r="W53" s="19" t="s">
        <v>49</v>
      </c>
      <c r="X53" s="21" t="s">
        <v>49</v>
      </c>
      <c r="Y53" s="21" t="s">
        <v>49</v>
      </c>
      <c r="Z53" s="21" t="s">
        <v>49</v>
      </c>
      <c r="AA53" s="21" t="s">
        <v>49</v>
      </c>
      <c r="AB53" s="88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</row>
    <row r="54" spans="1:50" s="13" customFormat="1" ht="21" customHeight="1" thickBot="1" x14ac:dyDescent="0.25">
      <c r="A54" s="74"/>
      <c r="B54" s="74"/>
      <c r="C54" s="54" t="s">
        <v>175</v>
      </c>
      <c r="D54" s="54" t="s">
        <v>217</v>
      </c>
      <c r="E54" s="84" t="s">
        <v>219</v>
      </c>
      <c r="F54" s="84" t="s">
        <v>120</v>
      </c>
      <c r="G54" s="51"/>
      <c r="H54" s="89" t="s">
        <v>223</v>
      </c>
      <c r="I54" s="51"/>
      <c r="J54" s="54" t="s">
        <v>250</v>
      </c>
      <c r="K54" s="51" t="s">
        <v>70</v>
      </c>
      <c r="L54" s="54" t="s">
        <v>233</v>
      </c>
      <c r="M54" s="54" t="s">
        <v>233</v>
      </c>
      <c r="N54" s="51"/>
      <c r="O54" s="89" t="s">
        <v>237</v>
      </c>
      <c r="P54" s="85"/>
      <c r="Q54" s="67"/>
      <c r="R54" s="67"/>
      <c r="S54" s="66"/>
      <c r="T54" s="84" t="s">
        <v>43</v>
      </c>
      <c r="U54" s="54" t="s">
        <v>12</v>
      </c>
      <c r="V54" s="52" t="s">
        <v>11</v>
      </c>
      <c r="W54" s="68"/>
      <c r="X54" s="67"/>
      <c r="Y54" s="67"/>
      <c r="Z54" s="67"/>
      <c r="AA54" s="67"/>
      <c r="AB54" s="85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</row>
    <row r="55" spans="1:50" s="13" customFormat="1" ht="24" customHeight="1" thickBot="1" x14ac:dyDescent="0.25">
      <c r="A55" s="74"/>
      <c r="B55" s="74"/>
      <c r="C55" s="89" t="s">
        <v>176</v>
      </c>
      <c r="D55" s="89" t="s">
        <v>218</v>
      </c>
      <c r="E55" s="102" t="s">
        <v>202</v>
      </c>
      <c r="F55" s="84" t="s">
        <v>68</v>
      </c>
      <c r="G55" s="51"/>
      <c r="H55" s="51"/>
      <c r="I55" s="51"/>
      <c r="J55" s="54" t="s">
        <v>233</v>
      </c>
      <c r="K55" s="51" t="s">
        <v>219</v>
      </c>
      <c r="L55" s="54" t="s">
        <v>70</v>
      </c>
      <c r="M55" s="54" t="s">
        <v>46</v>
      </c>
      <c r="N55" s="51"/>
      <c r="O55" s="51"/>
      <c r="P55" s="85"/>
      <c r="Q55" s="11"/>
      <c r="R55" s="11"/>
      <c r="S55" s="11"/>
      <c r="T55" s="84" t="s">
        <v>241</v>
      </c>
      <c r="U55" s="54" t="s">
        <v>43</v>
      </c>
      <c r="V55" s="52" t="s">
        <v>46</v>
      </c>
      <c r="W55" s="11"/>
      <c r="X55" s="11"/>
      <c r="Y55" s="11"/>
      <c r="Z55" s="11"/>
      <c r="AA55" s="11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</row>
    <row r="56" spans="1:50" s="13" customFormat="1" ht="28.5" customHeight="1" thickBot="1" x14ac:dyDescent="0.25">
      <c r="A56" s="74"/>
      <c r="B56" s="74"/>
      <c r="C56" s="35"/>
      <c r="D56" s="35"/>
      <c r="E56" s="35"/>
      <c r="F56" s="84" t="s">
        <v>143</v>
      </c>
      <c r="G56" s="51"/>
      <c r="H56" s="51"/>
      <c r="I56" s="51"/>
      <c r="J56" s="54" t="s">
        <v>251</v>
      </c>
      <c r="K56" s="139" t="s">
        <v>202</v>
      </c>
      <c r="L56" s="54" t="s">
        <v>219</v>
      </c>
      <c r="M56" s="54" t="s">
        <v>70</v>
      </c>
      <c r="N56" s="51"/>
      <c r="O56" s="51"/>
      <c r="P56" s="85"/>
      <c r="Q56" s="51"/>
      <c r="R56" s="51"/>
      <c r="S56" s="51"/>
      <c r="T56" s="84" t="s">
        <v>242</v>
      </c>
      <c r="U56" s="54" t="s">
        <v>241</v>
      </c>
      <c r="V56" s="101" t="s">
        <v>107</v>
      </c>
      <c r="W56" s="51"/>
      <c r="X56" s="51"/>
      <c r="Y56" s="51"/>
      <c r="Z56" s="51"/>
      <c r="AA56" s="51"/>
      <c r="AB56" s="85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</row>
    <row r="57" spans="1:50" s="13" customFormat="1" ht="25.5" customHeight="1" thickBot="1" x14ac:dyDescent="0.25">
      <c r="A57" s="74"/>
      <c r="B57" s="74"/>
      <c r="C57" s="35"/>
      <c r="D57" s="35"/>
      <c r="E57" s="35"/>
      <c r="F57" s="84" t="s">
        <v>220</v>
      </c>
      <c r="G57" s="51"/>
      <c r="H57" s="51"/>
      <c r="I57" s="51"/>
      <c r="J57" s="54" t="s">
        <v>252</v>
      </c>
      <c r="K57" s="51"/>
      <c r="L57" s="89" t="s">
        <v>202</v>
      </c>
      <c r="M57" s="54" t="s">
        <v>219</v>
      </c>
      <c r="N57" s="51"/>
      <c r="O57" s="51"/>
      <c r="P57" s="91"/>
      <c r="Q57" s="51"/>
      <c r="R57" s="51"/>
      <c r="S57" s="51"/>
      <c r="T57" s="102" t="s">
        <v>64</v>
      </c>
      <c r="U57" s="54" t="s">
        <v>242</v>
      </c>
      <c r="V57" s="51"/>
      <c r="W57" s="51"/>
      <c r="X57" s="51"/>
      <c r="Y57" s="51"/>
      <c r="Z57" s="51"/>
      <c r="AA57" s="51"/>
      <c r="AB57" s="91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</row>
    <row r="58" spans="1:50" s="13" customFormat="1" ht="27" customHeight="1" thickBot="1" x14ac:dyDescent="0.25">
      <c r="C58" s="35"/>
      <c r="D58" s="35"/>
      <c r="E58" s="35"/>
      <c r="F58" s="84" t="s">
        <v>219</v>
      </c>
      <c r="G58" s="51"/>
      <c r="H58" s="51"/>
      <c r="I58" s="35"/>
      <c r="J58" s="54" t="s">
        <v>233</v>
      </c>
      <c r="K58" s="35"/>
      <c r="L58" s="35"/>
      <c r="M58" s="89" t="s">
        <v>202</v>
      </c>
      <c r="N58" s="51"/>
      <c r="O58" s="51"/>
      <c r="P58" s="91"/>
      <c r="Q58" s="51"/>
      <c r="R58" s="51"/>
      <c r="S58" s="51"/>
      <c r="T58" s="35"/>
      <c r="U58" s="89" t="s">
        <v>64</v>
      </c>
      <c r="V58" s="51"/>
      <c r="W58" s="51"/>
      <c r="X58" s="51"/>
      <c r="Y58" s="51"/>
      <c r="Z58" s="51"/>
      <c r="AA58" s="51"/>
      <c r="AB58" s="91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</row>
    <row r="59" spans="1:50" ht="20.25" customHeight="1" thickBot="1" x14ac:dyDescent="0.25">
      <c r="B59" s="37"/>
      <c r="F59" s="102" t="s">
        <v>221</v>
      </c>
      <c r="G59" s="51"/>
      <c r="H59" s="37"/>
      <c r="J59" s="54" t="s">
        <v>253</v>
      </c>
      <c r="N59" s="51"/>
      <c r="O59" s="51"/>
      <c r="P59" s="91"/>
      <c r="Q59" s="37"/>
      <c r="R59" s="37"/>
      <c r="S59" s="37"/>
      <c r="W59" s="37"/>
      <c r="X59" s="37"/>
      <c r="Y59" s="37"/>
      <c r="Z59" s="37"/>
      <c r="AA59" s="37"/>
      <c r="AB59" s="92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</row>
    <row r="60" spans="1:50" ht="24" customHeight="1" thickBot="1" x14ac:dyDescent="0.25">
      <c r="B60" s="35"/>
      <c r="G60" s="37"/>
      <c r="H60" s="37"/>
      <c r="J60" s="89" t="s">
        <v>254</v>
      </c>
      <c r="N60" s="37"/>
      <c r="O60" s="37"/>
      <c r="P60" s="91"/>
      <c r="Q60" s="37"/>
      <c r="R60" s="37"/>
      <c r="S60" s="37"/>
      <c r="W60" s="37"/>
      <c r="X60" s="37"/>
      <c r="Y60" s="37"/>
      <c r="Z60" s="37"/>
      <c r="AA60" s="37"/>
      <c r="AC60" s="93"/>
      <c r="AD60" s="93"/>
      <c r="AE60" s="93"/>
      <c r="AF60" s="93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</row>
    <row r="61" spans="1:50" ht="15" x14ac:dyDescent="0.2">
      <c r="G61" s="37"/>
      <c r="H61" s="37"/>
      <c r="N61" s="37"/>
      <c r="O61" s="37"/>
      <c r="P61" s="91"/>
      <c r="R61" s="35"/>
      <c r="S61" s="35"/>
      <c r="W61" s="35"/>
      <c r="AC61" s="92"/>
      <c r="AD61" s="92"/>
      <c r="AE61" s="92"/>
      <c r="AF61" s="92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</row>
    <row r="62" spans="1:50" ht="15" x14ac:dyDescent="0.2">
      <c r="G62" s="37"/>
      <c r="H62" s="37"/>
      <c r="N62" s="37"/>
      <c r="O62" s="37"/>
      <c r="P62" s="91"/>
      <c r="R62" s="35"/>
      <c r="S62" s="35"/>
      <c r="W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</row>
    <row r="63" spans="1:50" ht="15" x14ac:dyDescent="0.2">
      <c r="G63" s="37"/>
      <c r="H63" s="37"/>
      <c r="N63" s="37"/>
      <c r="O63" s="37"/>
      <c r="P63" s="91"/>
      <c r="R63" s="35"/>
      <c r="S63" s="35"/>
      <c r="W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</row>
    <row r="64" spans="1:50" ht="15" x14ac:dyDescent="0.2">
      <c r="G64" s="37"/>
      <c r="H64" s="37"/>
      <c r="N64" s="37"/>
      <c r="O64" s="37"/>
      <c r="P64" s="91"/>
      <c r="R64" s="35"/>
      <c r="S64" s="35"/>
      <c r="W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</row>
    <row r="65" spans="7:50" x14ac:dyDescent="0.2">
      <c r="G65" s="37"/>
      <c r="H65" s="37"/>
      <c r="N65" s="37"/>
      <c r="O65" s="37"/>
      <c r="R65" s="35"/>
      <c r="S65" s="35"/>
      <c r="W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</row>
    <row r="66" spans="7:50" x14ac:dyDescent="0.2">
      <c r="G66" s="37"/>
      <c r="H66" s="37"/>
      <c r="N66" s="37"/>
      <c r="O66" s="37"/>
      <c r="R66" s="35"/>
      <c r="S66" s="35"/>
      <c r="W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</row>
    <row r="67" spans="7:50" x14ac:dyDescent="0.2">
      <c r="G67" s="37"/>
      <c r="N67" s="37"/>
      <c r="O67" s="37"/>
      <c r="R67" s="35"/>
      <c r="S67" s="35"/>
      <c r="W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</row>
    <row r="68" spans="7:50" x14ac:dyDescent="0.2">
      <c r="R68" s="35"/>
      <c r="S68" s="35"/>
      <c r="W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</row>
    <row r="69" spans="7:50" x14ac:dyDescent="0.2">
      <c r="R69" s="35"/>
      <c r="S69" s="35"/>
      <c r="W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</row>
    <row r="70" spans="7:50" x14ac:dyDescent="0.2">
      <c r="R70" s="35"/>
      <c r="S70" s="35"/>
      <c r="W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</row>
    <row r="71" spans="7:50" x14ac:dyDescent="0.2">
      <c r="R71" s="35"/>
      <c r="S71" s="35"/>
      <c r="W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</row>
    <row r="72" spans="7:50" x14ac:dyDescent="0.2">
      <c r="R72" s="35"/>
      <c r="S72" s="35"/>
      <c r="W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</row>
    <row r="73" spans="7:50" x14ac:dyDescent="0.2">
      <c r="R73" s="35"/>
      <c r="S73" s="35"/>
      <c r="W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</row>
    <row r="74" spans="7:50" x14ac:dyDescent="0.2">
      <c r="R74" s="35"/>
      <c r="S74" s="35"/>
      <c r="W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</row>
    <row r="75" spans="7:50" x14ac:dyDescent="0.2">
      <c r="R75" s="35"/>
      <c r="S75" s="35"/>
      <c r="W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</row>
    <row r="76" spans="7:50" x14ac:dyDescent="0.2">
      <c r="R76" s="35"/>
      <c r="S76" s="35"/>
      <c r="W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</row>
    <row r="77" spans="7:50" x14ac:dyDescent="0.2">
      <c r="R77" s="35"/>
      <c r="S77" s="35"/>
      <c r="W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</row>
    <row r="78" spans="7:50" x14ac:dyDescent="0.2">
      <c r="R78" s="35"/>
      <c r="S78" s="35"/>
      <c r="W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</row>
    <row r="79" spans="7:50" x14ac:dyDescent="0.2">
      <c r="R79" s="35"/>
      <c r="S79" s="35"/>
      <c r="W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</row>
    <row r="80" spans="7:50" x14ac:dyDescent="0.2">
      <c r="R80" s="35"/>
      <c r="S80" s="35"/>
      <c r="W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</row>
    <row r="81" spans="18:50" x14ac:dyDescent="0.2">
      <c r="R81" s="35"/>
      <c r="S81" s="35"/>
      <c r="W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</row>
    <row r="82" spans="18:50" x14ac:dyDescent="0.2">
      <c r="R82" s="35"/>
      <c r="S82" s="35"/>
      <c r="W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</row>
    <row r="83" spans="18:50" x14ac:dyDescent="0.2">
      <c r="R83" s="35"/>
      <c r="S83" s="35"/>
      <c r="W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</row>
    <row r="84" spans="18:50" x14ac:dyDescent="0.2">
      <c r="R84" s="35"/>
      <c r="S84" s="35"/>
      <c r="W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</row>
    <row r="85" spans="18:50" x14ac:dyDescent="0.2">
      <c r="R85" s="35"/>
      <c r="S85" s="35"/>
      <c r="W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</row>
    <row r="86" spans="18:50" x14ac:dyDescent="0.2">
      <c r="R86" s="35"/>
      <c r="S86" s="35"/>
      <c r="W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</row>
    <row r="87" spans="18:50" x14ac:dyDescent="0.2">
      <c r="R87" s="35"/>
      <c r="S87" s="35"/>
      <c r="W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</row>
    <row r="88" spans="18:50" x14ac:dyDescent="0.2">
      <c r="R88" s="35"/>
      <c r="S88" s="35"/>
      <c r="W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</row>
    <row r="89" spans="18:50" x14ac:dyDescent="0.2">
      <c r="R89" s="35"/>
      <c r="S89" s="35"/>
      <c r="W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</row>
    <row r="90" spans="18:50" x14ac:dyDescent="0.2">
      <c r="R90" s="35"/>
      <c r="S90" s="35"/>
      <c r="W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</row>
    <row r="91" spans="18:50" x14ac:dyDescent="0.2">
      <c r="R91" s="35"/>
      <c r="S91" s="35"/>
      <c r="W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</row>
    <row r="92" spans="18:50" x14ac:dyDescent="0.2">
      <c r="R92" s="35"/>
      <c r="S92" s="35"/>
      <c r="W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</row>
    <row r="93" spans="18:50" x14ac:dyDescent="0.2">
      <c r="R93" s="35"/>
      <c r="S93" s="35"/>
      <c r="W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</row>
    <row r="94" spans="18:50" x14ac:dyDescent="0.2">
      <c r="R94" s="35"/>
      <c r="S94" s="35"/>
      <c r="W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</row>
    <row r="95" spans="18:50" x14ac:dyDescent="0.2">
      <c r="R95" s="35"/>
      <c r="S95" s="35"/>
      <c r="W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</row>
    <row r="96" spans="18:50" x14ac:dyDescent="0.2">
      <c r="R96" s="35"/>
      <c r="S96" s="35"/>
      <c r="W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</row>
    <row r="97" spans="18:50" x14ac:dyDescent="0.2">
      <c r="R97" s="35"/>
      <c r="S97" s="35"/>
      <c r="W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</row>
    <row r="98" spans="18:50" x14ac:dyDescent="0.2">
      <c r="R98" s="35"/>
      <c r="S98" s="35"/>
      <c r="W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</row>
    <row r="99" spans="18:50" x14ac:dyDescent="0.2">
      <c r="R99" s="35"/>
      <c r="S99" s="35"/>
      <c r="W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</row>
    <row r="100" spans="18:50" x14ac:dyDescent="0.2">
      <c r="R100" s="35"/>
      <c r="S100" s="35"/>
      <c r="W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</row>
    <row r="101" spans="18:50" x14ac:dyDescent="0.2">
      <c r="R101" s="35"/>
      <c r="S101" s="35"/>
      <c r="W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</row>
    <row r="102" spans="18:50" x14ac:dyDescent="0.2">
      <c r="R102" s="35"/>
      <c r="S102" s="35"/>
      <c r="W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</row>
    <row r="103" spans="18:50" x14ac:dyDescent="0.2">
      <c r="R103" s="35"/>
      <c r="S103" s="35"/>
      <c r="W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</row>
    <row r="104" spans="18:50" x14ac:dyDescent="0.2">
      <c r="R104" s="35"/>
      <c r="S104" s="35"/>
      <c r="W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</row>
    <row r="105" spans="18:50" x14ac:dyDescent="0.2">
      <c r="R105" s="35"/>
      <c r="S105" s="35"/>
      <c r="W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</row>
    <row r="106" spans="18:50" x14ac:dyDescent="0.2">
      <c r="R106" s="35"/>
      <c r="S106" s="35"/>
      <c r="W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</row>
    <row r="107" spans="18:50" x14ac:dyDescent="0.2">
      <c r="R107" s="35"/>
      <c r="S107" s="35"/>
      <c r="W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107"/>
  <sheetViews>
    <sheetView topLeftCell="G4" zoomScale="60" workbookViewId="0">
      <selection activeCell="I4" sqref="I1:I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1" width="30.5703125" style="35" customWidth="1"/>
    <col min="12" max="12" width="21.42578125" style="35" customWidth="1"/>
    <col min="13" max="14" width="30.5703125" style="35" customWidth="1"/>
    <col min="15" max="15" width="30.28515625" style="5" customWidth="1"/>
    <col min="16" max="16" width="30.28515625" style="35" customWidth="1"/>
    <col min="17" max="18" width="30.28515625" style="5" customWidth="1"/>
    <col min="19" max="19" width="30.28515625" style="35" customWidth="1"/>
    <col min="20" max="20" width="21.42578125" style="35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3.1406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134"/>
      <c r="Q1" s="4"/>
      <c r="R1" s="4"/>
      <c r="S1" s="134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37322</v>
      </c>
      <c r="C8" s="8"/>
      <c r="D8" s="8"/>
      <c r="E8" s="8"/>
      <c r="F8" s="8"/>
      <c r="G8" s="8"/>
      <c r="H8" s="8"/>
      <c r="I8" s="8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9" t="s">
        <v>193</v>
      </c>
      <c r="G9" s="9" t="s">
        <v>193</v>
      </c>
      <c r="H9" s="9" t="s">
        <v>193</v>
      </c>
      <c r="I9" s="9" t="s">
        <v>193</v>
      </c>
      <c r="J9" s="10" t="s">
        <v>4</v>
      </c>
      <c r="K9" s="10" t="s">
        <v>4</v>
      </c>
      <c r="L9" s="11"/>
      <c r="M9" s="10" t="s">
        <v>193</v>
      </c>
      <c r="N9" s="10" t="s">
        <v>193</v>
      </c>
      <c r="O9" s="123" t="s">
        <v>5</v>
      </c>
      <c r="P9" s="123" t="s">
        <v>5</v>
      </c>
      <c r="Q9" s="123" t="s">
        <v>5</v>
      </c>
      <c r="R9" s="123" t="s">
        <v>5</v>
      </c>
      <c r="S9" s="123" t="s">
        <v>5</v>
      </c>
      <c r="T9" s="11"/>
      <c r="U9" s="13"/>
      <c r="V9" s="13"/>
      <c r="W9" s="13"/>
      <c r="X9" s="13"/>
    </row>
    <row r="10" spans="1:24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8</v>
      </c>
      <c r="H10" s="15" t="s">
        <v>8</v>
      </c>
      <c r="I10" s="15" t="s">
        <v>8</v>
      </c>
      <c r="J10" s="16" t="s">
        <v>8</v>
      </c>
      <c r="K10" s="16" t="s">
        <v>8</v>
      </c>
      <c r="L10" s="11"/>
      <c r="M10" s="16" t="s">
        <v>58</v>
      </c>
      <c r="N10" s="55" t="s">
        <v>58</v>
      </c>
      <c r="O10" s="16" t="s">
        <v>8</v>
      </c>
      <c r="P10" s="16" t="s">
        <v>8</v>
      </c>
      <c r="Q10" s="55" t="s">
        <v>8</v>
      </c>
      <c r="R10" s="16" t="s">
        <v>8</v>
      </c>
      <c r="S10" s="16" t="s">
        <v>227</v>
      </c>
      <c r="T10" s="11"/>
    </row>
    <row r="11" spans="1:24" x14ac:dyDescent="0.2">
      <c r="A11" s="18" t="s">
        <v>9</v>
      </c>
      <c r="B11" s="18" t="s">
        <v>10</v>
      </c>
      <c r="C11" s="19" t="s">
        <v>60</v>
      </c>
      <c r="D11" s="19" t="s">
        <v>11</v>
      </c>
      <c r="E11" s="19" t="s">
        <v>11</v>
      </c>
      <c r="F11" s="19" t="s">
        <v>11</v>
      </c>
      <c r="G11" s="19" t="s">
        <v>11</v>
      </c>
      <c r="H11" s="19" t="s">
        <v>11</v>
      </c>
      <c r="I11" s="19" t="s">
        <v>11</v>
      </c>
      <c r="J11" s="21" t="s">
        <v>12</v>
      </c>
      <c r="K11" s="21" t="s">
        <v>11</v>
      </c>
      <c r="L11" s="11"/>
      <c r="M11" s="21" t="s">
        <v>12</v>
      </c>
      <c r="N11" s="62" t="s">
        <v>59</v>
      </c>
      <c r="O11" s="21" t="s">
        <v>11</v>
      </c>
      <c r="P11" s="21" t="s">
        <v>11</v>
      </c>
      <c r="Q11" s="21" t="s">
        <v>11</v>
      </c>
      <c r="R11" s="21" t="s">
        <v>11</v>
      </c>
      <c r="S11" s="21" t="s">
        <v>11</v>
      </c>
      <c r="T11" s="11"/>
    </row>
    <row r="12" spans="1:24" x14ac:dyDescent="0.2">
      <c r="A12" s="18" t="s">
        <v>14</v>
      </c>
      <c r="B12" s="18" t="s">
        <v>14</v>
      </c>
      <c r="C12" s="22"/>
      <c r="D12" s="22"/>
      <c r="E12" s="22"/>
      <c r="F12" s="22"/>
      <c r="G12" s="22"/>
      <c r="H12" s="22"/>
      <c r="I12" s="22">
        <v>0</v>
      </c>
      <c r="J12" s="24">
        <v>22.25</v>
      </c>
      <c r="K12" s="24">
        <v>0</v>
      </c>
      <c r="L12" s="25"/>
      <c r="M12" s="24">
        <v>121</v>
      </c>
      <c r="N12" s="121">
        <v>141.5</v>
      </c>
      <c r="O12" s="26"/>
      <c r="P12" s="26"/>
      <c r="Q12" s="125"/>
      <c r="R12" s="26"/>
      <c r="S12" s="26"/>
      <c r="T12" s="25"/>
    </row>
    <row r="13" spans="1:24" ht="43.5" customHeight="1" thickBot="1" x14ac:dyDescent="0.25">
      <c r="A13" s="27"/>
      <c r="B13" s="27"/>
      <c r="C13" s="29" t="s">
        <v>16</v>
      </c>
      <c r="D13" s="29" t="s">
        <v>16</v>
      </c>
      <c r="E13" s="29" t="s">
        <v>16</v>
      </c>
      <c r="F13" s="29" t="s">
        <v>16</v>
      </c>
      <c r="G13" s="29" t="s">
        <v>16</v>
      </c>
      <c r="H13" s="29" t="s">
        <v>16</v>
      </c>
      <c r="I13" s="29" t="s">
        <v>16</v>
      </c>
      <c r="J13" s="31" t="s">
        <v>78</v>
      </c>
      <c r="K13" s="31" t="s">
        <v>78</v>
      </c>
      <c r="L13" s="32"/>
      <c r="M13" s="31" t="s">
        <v>78</v>
      </c>
      <c r="N13" s="30" t="s">
        <v>77</v>
      </c>
      <c r="O13" s="31" t="s">
        <v>77</v>
      </c>
      <c r="P13" s="31" t="s">
        <v>77</v>
      </c>
      <c r="Q13" s="33" t="s">
        <v>16</v>
      </c>
      <c r="R13" s="124" t="s">
        <v>16</v>
      </c>
      <c r="S13" s="124" t="s">
        <v>16</v>
      </c>
      <c r="U13" s="36"/>
      <c r="V13" s="36"/>
      <c r="W13" s="36"/>
      <c r="X13" s="36"/>
    </row>
    <row r="14" spans="1:24" x14ac:dyDescent="0.2">
      <c r="A14" s="27"/>
      <c r="B14" s="27"/>
      <c r="C14" s="19"/>
      <c r="D14" s="19"/>
      <c r="E14" s="19"/>
      <c r="F14" s="19"/>
      <c r="G14" s="19"/>
      <c r="H14" s="19"/>
      <c r="I14" s="19"/>
      <c r="J14" s="21"/>
      <c r="K14" s="21"/>
      <c r="L14" s="37"/>
      <c r="M14" s="21"/>
      <c r="N14" s="62"/>
      <c r="O14" s="21"/>
      <c r="P14" s="21"/>
      <c r="Q14" s="62"/>
      <c r="R14" s="21"/>
      <c r="S14" s="21"/>
      <c r="T14" s="126"/>
      <c r="U14" s="39"/>
      <c r="V14" s="39"/>
      <c r="W14" s="39"/>
      <c r="X14" s="39"/>
    </row>
    <row r="15" spans="1:24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194</v>
      </c>
      <c r="G15" s="40" t="s">
        <v>194</v>
      </c>
      <c r="H15" s="40" t="s">
        <v>194</v>
      </c>
      <c r="I15" s="40" t="s">
        <v>194</v>
      </c>
      <c r="J15" s="40" t="s">
        <v>203</v>
      </c>
      <c r="K15" s="120" t="s">
        <v>194</v>
      </c>
      <c r="L15" s="118"/>
      <c r="M15" s="40" t="s">
        <v>203</v>
      </c>
      <c r="N15" s="118" t="s">
        <v>203</v>
      </c>
      <c r="O15" s="118" t="s">
        <v>203</v>
      </c>
      <c r="P15" s="118" t="s">
        <v>203</v>
      </c>
      <c r="Q15" s="120">
        <v>37332</v>
      </c>
      <c r="R15" s="120">
        <v>37332</v>
      </c>
      <c r="S15" s="120">
        <v>37332</v>
      </c>
      <c r="T15" s="122"/>
      <c r="U15" s="40"/>
      <c r="V15" s="41"/>
      <c r="W15" s="41"/>
      <c r="X15" s="41"/>
    </row>
    <row r="16" spans="1:24" s="35" customFormat="1" ht="26.25" customHeight="1" thickBot="1" x14ac:dyDescent="0.25">
      <c r="A16" s="42"/>
      <c r="B16" s="42"/>
      <c r="C16" s="94" t="s">
        <v>205</v>
      </c>
      <c r="D16" s="94" t="s">
        <v>211</v>
      </c>
      <c r="E16" s="94" t="s">
        <v>212</v>
      </c>
      <c r="F16" s="94" t="s">
        <v>213</v>
      </c>
      <c r="G16" s="94" t="s">
        <v>214</v>
      </c>
      <c r="H16" s="94" t="s">
        <v>215</v>
      </c>
      <c r="I16" s="94" t="s">
        <v>109</v>
      </c>
      <c r="J16" s="53" t="s">
        <v>195</v>
      </c>
      <c r="K16" s="94" t="s">
        <v>210</v>
      </c>
      <c r="L16" s="19"/>
      <c r="M16" s="94" t="s">
        <v>109</v>
      </c>
      <c r="N16" s="94" t="s">
        <v>196</v>
      </c>
      <c r="O16" s="53" t="s">
        <v>206</v>
      </c>
      <c r="P16" s="53" t="s">
        <v>207</v>
      </c>
      <c r="Q16" s="68" t="s">
        <v>208</v>
      </c>
      <c r="R16" s="68" t="s">
        <v>209</v>
      </c>
      <c r="S16" s="68" t="s">
        <v>216</v>
      </c>
      <c r="T16" s="21"/>
      <c r="U16" s="44" t="s">
        <v>17</v>
      </c>
      <c r="V16" s="45" t="s">
        <v>18</v>
      </c>
      <c r="W16" s="46" t="s">
        <v>19</v>
      </c>
      <c r="X16" s="47" t="s">
        <v>20</v>
      </c>
    </row>
    <row r="17" spans="1:24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2"/>
      <c r="M17" s="50" t="s">
        <v>23</v>
      </c>
      <c r="N17" s="50" t="s">
        <v>23</v>
      </c>
      <c r="O17" s="53" t="s">
        <v>23</v>
      </c>
      <c r="P17" s="53" t="s">
        <v>23</v>
      </c>
      <c r="Q17" s="16" t="s">
        <v>23</v>
      </c>
      <c r="R17" s="53" t="s">
        <v>23</v>
      </c>
      <c r="S17" s="53" t="s">
        <v>23</v>
      </c>
      <c r="T17" s="54"/>
      <c r="U17" s="55"/>
      <c r="V17" s="16"/>
      <c r="W17" s="16"/>
      <c r="X17" s="16"/>
    </row>
    <row r="18" spans="1:24" s="37" customFormat="1" x14ac:dyDescent="0.2">
      <c r="A18" s="56">
        <v>2400</v>
      </c>
      <c r="B18" s="57" t="s">
        <v>24</v>
      </c>
      <c r="C18" s="56">
        <v>0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2"/>
      <c r="M18" s="56">
        <v>0</v>
      </c>
      <c r="N18" s="56">
        <v>0</v>
      </c>
      <c r="O18" s="59">
        <v>0</v>
      </c>
      <c r="P18" s="127">
        <v>0</v>
      </c>
      <c r="Q18" s="59">
        <v>0</v>
      </c>
      <c r="R18" s="130">
        <v>0</v>
      </c>
      <c r="S18" s="59">
        <v>0</v>
      </c>
      <c r="T18" s="58"/>
      <c r="U18" s="55">
        <f t="shared" ref="U18:U42" si="0">SUM(C18:R18)</f>
        <v>0</v>
      </c>
      <c r="V18" s="16">
        <f t="shared" ref="V18:V42" si="1">SUM(C18:I18,M18:N18)</f>
        <v>0</v>
      </c>
      <c r="W18" s="114">
        <f t="shared" ref="W18:W42" si="2">SUM(J18:K18)</f>
        <v>0</v>
      </c>
      <c r="X18" s="16">
        <f>SUM(O18:S18)</f>
        <v>0</v>
      </c>
    </row>
    <row r="19" spans="1:24" x14ac:dyDescent="0.2">
      <c r="A19" s="60" t="s">
        <v>24</v>
      </c>
      <c r="B19" s="60" t="s">
        <v>25</v>
      </c>
      <c r="C19" s="60">
        <v>25</v>
      </c>
      <c r="D19" s="60">
        <v>50</v>
      </c>
      <c r="E19" s="60">
        <v>25</v>
      </c>
      <c r="F19" s="60">
        <v>25</v>
      </c>
      <c r="G19" s="60">
        <v>0</v>
      </c>
      <c r="H19" s="60">
        <v>0</v>
      </c>
      <c r="I19" s="60">
        <v>0</v>
      </c>
      <c r="J19" s="60">
        <v>25</v>
      </c>
      <c r="K19" s="60">
        <v>30</v>
      </c>
      <c r="L19" s="52"/>
      <c r="M19" s="60">
        <v>0</v>
      </c>
      <c r="N19" s="60">
        <v>0</v>
      </c>
      <c r="O19" s="61">
        <v>0</v>
      </c>
      <c r="P19" s="128">
        <v>-30</v>
      </c>
      <c r="Q19" s="61">
        <v>-50</v>
      </c>
      <c r="R19" s="131">
        <v>-50</v>
      </c>
      <c r="S19" s="61">
        <v>0</v>
      </c>
      <c r="T19" s="58"/>
      <c r="U19" s="62">
        <f t="shared" si="0"/>
        <v>50</v>
      </c>
      <c r="V19" s="21">
        <f t="shared" si="1"/>
        <v>125</v>
      </c>
      <c r="W19" s="11">
        <f t="shared" si="2"/>
        <v>55</v>
      </c>
      <c r="X19" s="21">
        <f t="shared" ref="X19:X42" si="3">SUM(O19:S19)</f>
        <v>-130</v>
      </c>
    </row>
    <row r="20" spans="1:24" x14ac:dyDescent="0.2">
      <c r="A20" s="60" t="s">
        <v>25</v>
      </c>
      <c r="B20" s="60" t="s">
        <v>26</v>
      </c>
      <c r="C20" s="60">
        <v>25</v>
      </c>
      <c r="D20" s="60">
        <v>50</v>
      </c>
      <c r="E20" s="60">
        <v>25</v>
      </c>
      <c r="F20" s="60">
        <v>25</v>
      </c>
      <c r="G20" s="60">
        <v>0</v>
      </c>
      <c r="H20" s="60">
        <v>0</v>
      </c>
      <c r="I20" s="60">
        <v>0</v>
      </c>
      <c r="J20" s="60">
        <v>25</v>
      </c>
      <c r="K20" s="60">
        <v>30</v>
      </c>
      <c r="L20" s="52"/>
      <c r="M20" s="60">
        <v>0</v>
      </c>
      <c r="N20" s="60">
        <v>0</v>
      </c>
      <c r="O20" s="61">
        <v>0</v>
      </c>
      <c r="P20" s="128">
        <v>-30</v>
      </c>
      <c r="Q20" s="61">
        <v>-50</v>
      </c>
      <c r="R20" s="131">
        <v>-50</v>
      </c>
      <c r="S20" s="61">
        <v>0</v>
      </c>
      <c r="T20" s="58"/>
      <c r="U20" s="62">
        <f t="shared" si="0"/>
        <v>50</v>
      </c>
      <c r="V20" s="21">
        <f t="shared" si="1"/>
        <v>125</v>
      </c>
      <c r="W20" s="11">
        <f t="shared" si="2"/>
        <v>55</v>
      </c>
      <c r="X20" s="21">
        <f t="shared" si="3"/>
        <v>-130</v>
      </c>
    </row>
    <row r="21" spans="1:24" x14ac:dyDescent="0.2">
      <c r="A21" s="60" t="s">
        <v>26</v>
      </c>
      <c r="B21" s="60" t="s">
        <v>27</v>
      </c>
      <c r="C21" s="60">
        <v>25</v>
      </c>
      <c r="D21" s="60">
        <v>50</v>
      </c>
      <c r="E21" s="60">
        <v>25</v>
      </c>
      <c r="F21" s="60">
        <v>25</v>
      </c>
      <c r="G21" s="60">
        <v>0</v>
      </c>
      <c r="H21" s="60">
        <v>0</v>
      </c>
      <c r="I21" s="60">
        <v>0</v>
      </c>
      <c r="J21" s="60">
        <v>25</v>
      </c>
      <c r="K21" s="60">
        <v>30</v>
      </c>
      <c r="L21" s="52"/>
      <c r="M21" s="60">
        <v>0</v>
      </c>
      <c r="N21" s="60">
        <v>0</v>
      </c>
      <c r="O21" s="61">
        <v>0</v>
      </c>
      <c r="P21" s="128">
        <v>-30</v>
      </c>
      <c r="Q21" s="61">
        <v>-50</v>
      </c>
      <c r="R21" s="131">
        <v>-50</v>
      </c>
      <c r="S21" s="61">
        <v>0</v>
      </c>
      <c r="T21" s="58"/>
      <c r="U21" s="62">
        <f t="shared" si="0"/>
        <v>50</v>
      </c>
      <c r="V21" s="21">
        <f t="shared" si="1"/>
        <v>125</v>
      </c>
      <c r="W21" s="11">
        <f t="shared" si="2"/>
        <v>55</v>
      </c>
      <c r="X21" s="21">
        <f t="shared" si="3"/>
        <v>-130</v>
      </c>
    </row>
    <row r="22" spans="1:24" x14ac:dyDescent="0.2">
      <c r="A22" s="60" t="s">
        <v>27</v>
      </c>
      <c r="B22" s="60" t="s">
        <v>28</v>
      </c>
      <c r="C22" s="60">
        <v>25</v>
      </c>
      <c r="D22" s="60">
        <v>50</v>
      </c>
      <c r="E22" s="60">
        <v>25</v>
      </c>
      <c r="F22" s="60">
        <v>25</v>
      </c>
      <c r="G22" s="60">
        <v>0</v>
      </c>
      <c r="H22" s="60">
        <v>0</v>
      </c>
      <c r="I22" s="60">
        <v>0</v>
      </c>
      <c r="J22" s="60">
        <v>25</v>
      </c>
      <c r="K22" s="60">
        <v>30</v>
      </c>
      <c r="L22" s="52"/>
      <c r="M22" s="60">
        <v>0</v>
      </c>
      <c r="N22" s="60">
        <v>0</v>
      </c>
      <c r="O22" s="61">
        <v>0</v>
      </c>
      <c r="P22" s="128">
        <v>-30</v>
      </c>
      <c r="Q22" s="61">
        <v>-50</v>
      </c>
      <c r="R22" s="131">
        <v>-50</v>
      </c>
      <c r="S22" s="61">
        <v>0</v>
      </c>
      <c r="T22" s="58"/>
      <c r="U22" s="62">
        <f t="shared" si="0"/>
        <v>50</v>
      </c>
      <c r="V22" s="21">
        <f t="shared" si="1"/>
        <v>125</v>
      </c>
      <c r="W22" s="11">
        <f t="shared" si="2"/>
        <v>55</v>
      </c>
      <c r="X22" s="21">
        <f t="shared" si="3"/>
        <v>-130</v>
      </c>
    </row>
    <row r="23" spans="1:24" x14ac:dyDescent="0.2">
      <c r="A23" s="60" t="s">
        <v>28</v>
      </c>
      <c r="B23" s="60" t="s">
        <v>29</v>
      </c>
      <c r="C23" s="60">
        <v>25</v>
      </c>
      <c r="D23" s="60">
        <v>50</v>
      </c>
      <c r="E23" s="60">
        <v>25</v>
      </c>
      <c r="F23" s="60">
        <v>25</v>
      </c>
      <c r="G23" s="60">
        <v>0</v>
      </c>
      <c r="H23" s="60">
        <v>0</v>
      </c>
      <c r="I23" s="60">
        <v>0</v>
      </c>
      <c r="J23" s="60">
        <v>25</v>
      </c>
      <c r="K23" s="60">
        <v>30</v>
      </c>
      <c r="L23" s="52"/>
      <c r="M23" s="60">
        <v>0</v>
      </c>
      <c r="N23" s="60">
        <v>0</v>
      </c>
      <c r="O23" s="61">
        <v>0</v>
      </c>
      <c r="P23" s="128">
        <v>-30</v>
      </c>
      <c r="Q23" s="61">
        <v>-50</v>
      </c>
      <c r="R23" s="131">
        <v>-50</v>
      </c>
      <c r="S23" s="61">
        <v>0</v>
      </c>
      <c r="T23" s="58"/>
      <c r="U23" s="62">
        <f t="shared" si="0"/>
        <v>50</v>
      </c>
      <c r="V23" s="21">
        <f t="shared" si="1"/>
        <v>125</v>
      </c>
      <c r="W23" s="11">
        <f t="shared" si="2"/>
        <v>55</v>
      </c>
      <c r="X23" s="21">
        <f t="shared" si="3"/>
        <v>-130</v>
      </c>
    </row>
    <row r="24" spans="1:24" x14ac:dyDescent="0.2">
      <c r="A24" s="60" t="s">
        <v>29</v>
      </c>
      <c r="B24" s="60" t="s">
        <v>30</v>
      </c>
      <c r="C24" s="60">
        <v>25</v>
      </c>
      <c r="D24" s="60">
        <v>50</v>
      </c>
      <c r="E24" s="60">
        <v>25</v>
      </c>
      <c r="F24" s="60">
        <v>25</v>
      </c>
      <c r="G24" s="60">
        <v>0</v>
      </c>
      <c r="H24" s="60">
        <v>0</v>
      </c>
      <c r="I24" s="60">
        <v>0</v>
      </c>
      <c r="J24" s="60">
        <v>25</v>
      </c>
      <c r="K24" s="60">
        <v>30</v>
      </c>
      <c r="L24" s="52"/>
      <c r="M24" s="60">
        <v>0</v>
      </c>
      <c r="N24" s="60">
        <v>0</v>
      </c>
      <c r="O24" s="61">
        <v>0</v>
      </c>
      <c r="P24" s="128">
        <v>-30</v>
      </c>
      <c r="Q24" s="61">
        <v>-50</v>
      </c>
      <c r="R24" s="131">
        <v>-50</v>
      </c>
      <c r="S24" s="61">
        <v>0</v>
      </c>
      <c r="T24" s="58"/>
      <c r="U24" s="62">
        <f t="shared" si="0"/>
        <v>50</v>
      </c>
      <c r="V24" s="21">
        <f t="shared" si="1"/>
        <v>125</v>
      </c>
      <c r="W24" s="11">
        <f t="shared" si="2"/>
        <v>55</v>
      </c>
      <c r="X24" s="21">
        <f t="shared" si="3"/>
        <v>-130</v>
      </c>
    </row>
    <row r="25" spans="1:24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25</v>
      </c>
      <c r="H25" s="60">
        <v>25</v>
      </c>
      <c r="I25" s="60">
        <v>50</v>
      </c>
      <c r="J25" s="60">
        <v>0</v>
      </c>
      <c r="K25" s="60">
        <v>30</v>
      </c>
      <c r="L25" s="52"/>
      <c r="M25" s="60">
        <v>-50</v>
      </c>
      <c r="N25" s="60">
        <v>-25</v>
      </c>
      <c r="O25" s="61">
        <v>-50</v>
      </c>
      <c r="P25" s="128">
        <v>-30</v>
      </c>
      <c r="Q25" s="61">
        <v>0</v>
      </c>
      <c r="R25" s="131">
        <v>0</v>
      </c>
      <c r="S25" s="61">
        <v>-40</v>
      </c>
      <c r="T25" s="58"/>
      <c r="U25" s="62">
        <f t="shared" si="0"/>
        <v>-25</v>
      </c>
      <c r="V25" s="21">
        <f t="shared" si="1"/>
        <v>25</v>
      </c>
      <c r="W25" s="11">
        <f t="shared" si="2"/>
        <v>30</v>
      </c>
      <c r="X25" s="21">
        <f t="shared" si="3"/>
        <v>-120</v>
      </c>
    </row>
    <row r="26" spans="1:24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25</v>
      </c>
      <c r="H26" s="60">
        <v>25</v>
      </c>
      <c r="I26" s="60">
        <v>50</v>
      </c>
      <c r="J26" s="60">
        <v>0</v>
      </c>
      <c r="K26" s="60">
        <v>30</v>
      </c>
      <c r="L26" s="52"/>
      <c r="M26" s="60">
        <v>-50</v>
      </c>
      <c r="N26" s="60">
        <v>-25</v>
      </c>
      <c r="O26" s="61">
        <v>-50</v>
      </c>
      <c r="P26" s="128">
        <v>-30</v>
      </c>
      <c r="Q26" s="61">
        <v>0</v>
      </c>
      <c r="R26" s="131">
        <v>0</v>
      </c>
      <c r="S26" s="61">
        <v>-40</v>
      </c>
      <c r="T26" s="58"/>
      <c r="U26" s="62">
        <f t="shared" si="0"/>
        <v>-25</v>
      </c>
      <c r="V26" s="21">
        <f t="shared" si="1"/>
        <v>25</v>
      </c>
      <c r="W26" s="11">
        <f t="shared" si="2"/>
        <v>30</v>
      </c>
      <c r="X26" s="21">
        <f t="shared" si="3"/>
        <v>-120</v>
      </c>
    </row>
    <row r="27" spans="1:24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25</v>
      </c>
      <c r="H27" s="60">
        <v>25</v>
      </c>
      <c r="I27" s="60">
        <v>50</v>
      </c>
      <c r="J27" s="60">
        <v>0</v>
      </c>
      <c r="K27" s="60">
        <v>30</v>
      </c>
      <c r="L27" s="52"/>
      <c r="M27" s="60">
        <v>-50</v>
      </c>
      <c r="N27" s="60">
        <v>-25</v>
      </c>
      <c r="O27" s="61">
        <v>-50</v>
      </c>
      <c r="P27" s="128">
        <v>-30</v>
      </c>
      <c r="Q27" s="61">
        <v>0</v>
      </c>
      <c r="R27" s="131">
        <v>0</v>
      </c>
      <c r="S27" s="61">
        <v>-40</v>
      </c>
      <c r="T27" s="58"/>
      <c r="U27" s="62">
        <f t="shared" si="0"/>
        <v>-25</v>
      </c>
      <c r="V27" s="21">
        <f t="shared" si="1"/>
        <v>25</v>
      </c>
      <c r="W27" s="11">
        <f t="shared" si="2"/>
        <v>30</v>
      </c>
      <c r="X27" s="21">
        <f t="shared" si="3"/>
        <v>-120</v>
      </c>
    </row>
    <row r="28" spans="1:24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25</v>
      </c>
      <c r="H28" s="60">
        <v>25</v>
      </c>
      <c r="I28" s="60">
        <v>50</v>
      </c>
      <c r="J28" s="60">
        <v>0</v>
      </c>
      <c r="K28" s="60">
        <v>30</v>
      </c>
      <c r="L28" s="52"/>
      <c r="M28" s="60">
        <v>-50</v>
      </c>
      <c r="N28" s="60">
        <v>-25</v>
      </c>
      <c r="O28" s="61">
        <v>-50</v>
      </c>
      <c r="P28" s="128">
        <v>-30</v>
      </c>
      <c r="Q28" s="61">
        <v>0</v>
      </c>
      <c r="R28" s="131">
        <v>0</v>
      </c>
      <c r="S28" s="61">
        <v>-40</v>
      </c>
      <c r="T28" s="58"/>
      <c r="U28" s="62">
        <f t="shared" si="0"/>
        <v>-25</v>
      </c>
      <c r="V28" s="21">
        <f t="shared" si="1"/>
        <v>25</v>
      </c>
      <c r="W28" s="11">
        <f t="shared" si="2"/>
        <v>30</v>
      </c>
      <c r="X28" s="21">
        <f t="shared" si="3"/>
        <v>-120</v>
      </c>
    </row>
    <row r="29" spans="1:24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25</v>
      </c>
      <c r="H29" s="60">
        <v>25</v>
      </c>
      <c r="I29" s="60">
        <v>50</v>
      </c>
      <c r="J29" s="60">
        <v>0</v>
      </c>
      <c r="K29" s="60">
        <v>30</v>
      </c>
      <c r="L29" s="52"/>
      <c r="M29" s="60">
        <v>-50</v>
      </c>
      <c r="N29" s="60">
        <v>-25</v>
      </c>
      <c r="O29" s="61">
        <v>-50</v>
      </c>
      <c r="P29" s="128">
        <v>-30</v>
      </c>
      <c r="Q29" s="61">
        <v>0</v>
      </c>
      <c r="R29" s="131">
        <v>0</v>
      </c>
      <c r="S29" s="61">
        <v>-40</v>
      </c>
      <c r="T29" s="58"/>
      <c r="U29" s="62">
        <f t="shared" si="0"/>
        <v>-25</v>
      </c>
      <c r="V29" s="21">
        <f t="shared" si="1"/>
        <v>25</v>
      </c>
      <c r="W29" s="11">
        <f t="shared" si="2"/>
        <v>30</v>
      </c>
      <c r="X29" s="21">
        <f t="shared" si="3"/>
        <v>-120</v>
      </c>
    </row>
    <row r="30" spans="1:24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25</v>
      </c>
      <c r="H30" s="60">
        <v>25</v>
      </c>
      <c r="I30" s="60">
        <v>50</v>
      </c>
      <c r="J30" s="60">
        <v>0</v>
      </c>
      <c r="K30" s="60">
        <v>30</v>
      </c>
      <c r="L30" s="52"/>
      <c r="M30" s="60">
        <v>-50</v>
      </c>
      <c r="N30" s="60">
        <v>-25</v>
      </c>
      <c r="O30" s="61">
        <v>-50</v>
      </c>
      <c r="P30" s="128">
        <v>-30</v>
      </c>
      <c r="Q30" s="61">
        <v>0</v>
      </c>
      <c r="R30" s="131">
        <v>0</v>
      </c>
      <c r="S30" s="61">
        <v>-40</v>
      </c>
      <c r="T30" s="58"/>
      <c r="U30" s="62">
        <f t="shared" si="0"/>
        <v>-25</v>
      </c>
      <c r="V30" s="21">
        <f t="shared" si="1"/>
        <v>25</v>
      </c>
      <c r="W30" s="11">
        <f t="shared" si="2"/>
        <v>30</v>
      </c>
      <c r="X30" s="21">
        <f t="shared" si="3"/>
        <v>-120</v>
      </c>
    </row>
    <row r="31" spans="1:24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25</v>
      </c>
      <c r="H31" s="60">
        <v>25</v>
      </c>
      <c r="I31" s="60">
        <v>50</v>
      </c>
      <c r="J31" s="60">
        <v>0</v>
      </c>
      <c r="K31" s="60">
        <v>30</v>
      </c>
      <c r="L31" s="52"/>
      <c r="M31" s="60">
        <v>-50</v>
      </c>
      <c r="N31" s="60">
        <v>-25</v>
      </c>
      <c r="O31" s="61">
        <v>-50</v>
      </c>
      <c r="P31" s="128">
        <v>-30</v>
      </c>
      <c r="Q31" s="61">
        <v>0</v>
      </c>
      <c r="R31" s="131">
        <v>0</v>
      </c>
      <c r="S31" s="61">
        <v>-40</v>
      </c>
      <c r="T31" s="58"/>
      <c r="U31" s="62">
        <f t="shared" si="0"/>
        <v>-25</v>
      </c>
      <c r="V31" s="21">
        <f t="shared" si="1"/>
        <v>25</v>
      </c>
      <c r="W31" s="11">
        <f t="shared" si="2"/>
        <v>30</v>
      </c>
      <c r="X31" s="21">
        <f t="shared" si="3"/>
        <v>-120</v>
      </c>
    </row>
    <row r="32" spans="1:24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25</v>
      </c>
      <c r="H32" s="60">
        <v>25</v>
      </c>
      <c r="I32" s="60">
        <v>50</v>
      </c>
      <c r="J32" s="60">
        <v>0</v>
      </c>
      <c r="K32" s="60">
        <v>30</v>
      </c>
      <c r="L32" s="52"/>
      <c r="M32" s="60">
        <v>-50</v>
      </c>
      <c r="N32" s="60">
        <v>-25</v>
      </c>
      <c r="O32" s="61">
        <v>-50</v>
      </c>
      <c r="P32" s="128">
        <v>-30</v>
      </c>
      <c r="Q32" s="61">
        <v>0</v>
      </c>
      <c r="R32" s="131">
        <v>0</v>
      </c>
      <c r="S32" s="61">
        <v>-40</v>
      </c>
      <c r="T32" s="58"/>
      <c r="U32" s="62">
        <f t="shared" si="0"/>
        <v>-25</v>
      </c>
      <c r="V32" s="21">
        <f t="shared" si="1"/>
        <v>25</v>
      </c>
      <c r="W32" s="11">
        <f t="shared" si="2"/>
        <v>30</v>
      </c>
      <c r="X32" s="21">
        <f t="shared" si="3"/>
        <v>-120</v>
      </c>
    </row>
    <row r="33" spans="1:26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25</v>
      </c>
      <c r="H33" s="60">
        <v>25</v>
      </c>
      <c r="I33" s="60">
        <v>50</v>
      </c>
      <c r="J33" s="60">
        <v>0</v>
      </c>
      <c r="K33" s="60">
        <v>30</v>
      </c>
      <c r="L33" s="52"/>
      <c r="M33" s="60">
        <v>-50</v>
      </c>
      <c r="N33" s="60">
        <v>-25</v>
      </c>
      <c r="O33" s="61">
        <v>-50</v>
      </c>
      <c r="P33" s="128">
        <v>-30</v>
      </c>
      <c r="Q33" s="61">
        <v>0</v>
      </c>
      <c r="R33" s="131">
        <v>0</v>
      </c>
      <c r="S33" s="61">
        <v>-40</v>
      </c>
      <c r="T33" s="58"/>
      <c r="U33" s="62">
        <f t="shared" si="0"/>
        <v>-25</v>
      </c>
      <c r="V33" s="21">
        <f t="shared" si="1"/>
        <v>25</v>
      </c>
      <c r="W33" s="11">
        <f t="shared" si="2"/>
        <v>30</v>
      </c>
      <c r="X33" s="21">
        <f t="shared" si="3"/>
        <v>-120</v>
      </c>
    </row>
    <row r="34" spans="1:26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25</v>
      </c>
      <c r="H34" s="60">
        <v>25</v>
      </c>
      <c r="I34" s="60">
        <v>50</v>
      </c>
      <c r="J34" s="60">
        <v>0</v>
      </c>
      <c r="K34" s="60">
        <v>30</v>
      </c>
      <c r="L34" s="52"/>
      <c r="M34" s="60">
        <v>-50</v>
      </c>
      <c r="N34" s="60">
        <v>-25</v>
      </c>
      <c r="O34" s="61">
        <v>-50</v>
      </c>
      <c r="P34" s="128">
        <v>-30</v>
      </c>
      <c r="Q34" s="61">
        <v>0</v>
      </c>
      <c r="R34" s="131">
        <v>0</v>
      </c>
      <c r="S34" s="61">
        <v>-40</v>
      </c>
      <c r="T34" s="58"/>
      <c r="U34" s="62">
        <f t="shared" si="0"/>
        <v>-25</v>
      </c>
      <c r="V34" s="21">
        <f t="shared" si="1"/>
        <v>25</v>
      </c>
      <c r="W34" s="11">
        <f t="shared" si="2"/>
        <v>30</v>
      </c>
      <c r="X34" s="21">
        <f t="shared" si="3"/>
        <v>-120</v>
      </c>
    </row>
    <row r="35" spans="1:26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25</v>
      </c>
      <c r="H35" s="60">
        <v>25</v>
      </c>
      <c r="I35" s="60">
        <v>50</v>
      </c>
      <c r="J35" s="60">
        <v>0</v>
      </c>
      <c r="K35" s="60">
        <v>30</v>
      </c>
      <c r="L35" s="52"/>
      <c r="M35" s="60">
        <v>-50</v>
      </c>
      <c r="N35" s="60">
        <v>-25</v>
      </c>
      <c r="O35" s="61">
        <v>-50</v>
      </c>
      <c r="P35" s="128">
        <v>-30</v>
      </c>
      <c r="Q35" s="61">
        <v>0</v>
      </c>
      <c r="R35" s="131">
        <v>0</v>
      </c>
      <c r="S35" s="61">
        <v>-40</v>
      </c>
      <c r="T35" s="58"/>
      <c r="U35" s="62">
        <f t="shared" si="0"/>
        <v>-25</v>
      </c>
      <c r="V35" s="21">
        <f t="shared" si="1"/>
        <v>25</v>
      </c>
      <c r="W35" s="11">
        <f t="shared" si="2"/>
        <v>30</v>
      </c>
      <c r="X35" s="21">
        <f t="shared" si="3"/>
        <v>-120</v>
      </c>
    </row>
    <row r="36" spans="1:26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25</v>
      </c>
      <c r="H36" s="60">
        <v>25</v>
      </c>
      <c r="I36" s="60">
        <v>50</v>
      </c>
      <c r="J36" s="60">
        <v>0</v>
      </c>
      <c r="K36" s="60">
        <v>30</v>
      </c>
      <c r="L36" s="52"/>
      <c r="M36" s="60">
        <v>-50</v>
      </c>
      <c r="N36" s="60">
        <v>-25</v>
      </c>
      <c r="O36" s="61">
        <v>-50</v>
      </c>
      <c r="P36" s="128">
        <v>-30</v>
      </c>
      <c r="Q36" s="61">
        <v>0</v>
      </c>
      <c r="R36" s="131">
        <v>0</v>
      </c>
      <c r="S36" s="61">
        <v>-53</v>
      </c>
      <c r="T36" s="58"/>
      <c r="U36" s="62">
        <f t="shared" si="0"/>
        <v>-25</v>
      </c>
      <c r="V36" s="21">
        <f t="shared" si="1"/>
        <v>25</v>
      </c>
      <c r="W36" s="11">
        <f t="shared" si="2"/>
        <v>30</v>
      </c>
      <c r="X36" s="21">
        <f t="shared" si="3"/>
        <v>-133</v>
      </c>
    </row>
    <row r="37" spans="1:26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25</v>
      </c>
      <c r="H37" s="60">
        <v>25</v>
      </c>
      <c r="I37" s="60">
        <v>50</v>
      </c>
      <c r="J37" s="60">
        <v>0</v>
      </c>
      <c r="K37" s="60">
        <v>30</v>
      </c>
      <c r="L37" s="52"/>
      <c r="M37" s="60">
        <v>-50</v>
      </c>
      <c r="N37" s="60">
        <v>-25</v>
      </c>
      <c r="O37" s="61">
        <v>-50</v>
      </c>
      <c r="P37" s="128">
        <v>-30</v>
      </c>
      <c r="Q37" s="61">
        <v>0</v>
      </c>
      <c r="R37" s="131">
        <v>0</v>
      </c>
      <c r="S37" s="61">
        <v>-53</v>
      </c>
      <c r="T37" s="58"/>
      <c r="U37" s="62">
        <f t="shared" si="0"/>
        <v>-25</v>
      </c>
      <c r="V37" s="21">
        <f t="shared" si="1"/>
        <v>25</v>
      </c>
      <c r="W37" s="11">
        <f t="shared" si="2"/>
        <v>30</v>
      </c>
      <c r="X37" s="21">
        <f t="shared" si="3"/>
        <v>-133</v>
      </c>
    </row>
    <row r="38" spans="1:26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25</v>
      </c>
      <c r="H38" s="60">
        <v>25</v>
      </c>
      <c r="I38" s="60">
        <v>50</v>
      </c>
      <c r="J38" s="60">
        <v>0</v>
      </c>
      <c r="K38" s="60">
        <v>30</v>
      </c>
      <c r="L38" s="52"/>
      <c r="M38" s="60">
        <v>-50</v>
      </c>
      <c r="N38" s="60">
        <v>-25</v>
      </c>
      <c r="O38" s="61">
        <v>-50</v>
      </c>
      <c r="P38" s="128">
        <v>-30</v>
      </c>
      <c r="Q38" s="61">
        <v>0</v>
      </c>
      <c r="R38" s="131">
        <v>0</v>
      </c>
      <c r="S38" s="61">
        <v>-53</v>
      </c>
      <c r="T38" s="58"/>
      <c r="U38" s="62">
        <f t="shared" si="0"/>
        <v>-25</v>
      </c>
      <c r="V38" s="21">
        <f t="shared" si="1"/>
        <v>25</v>
      </c>
      <c r="W38" s="11">
        <f t="shared" si="2"/>
        <v>30</v>
      </c>
      <c r="X38" s="21">
        <f t="shared" si="3"/>
        <v>-133</v>
      </c>
    </row>
    <row r="39" spans="1:26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25</v>
      </c>
      <c r="H39" s="60">
        <v>25</v>
      </c>
      <c r="I39" s="60">
        <v>50</v>
      </c>
      <c r="J39" s="60">
        <v>0</v>
      </c>
      <c r="K39" s="60">
        <v>30</v>
      </c>
      <c r="L39" s="52"/>
      <c r="M39" s="60">
        <v>-50</v>
      </c>
      <c r="N39" s="60">
        <v>-25</v>
      </c>
      <c r="O39" s="61">
        <v>-50</v>
      </c>
      <c r="P39" s="128">
        <v>-30</v>
      </c>
      <c r="Q39" s="61">
        <v>0</v>
      </c>
      <c r="R39" s="131">
        <v>0</v>
      </c>
      <c r="S39" s="61">
        <v>-53</v>
      </c>
      <c r="T39" s="58"/>
      <c r="U39" s="62">
        <f t="shared" si="0"/>
        <v>-25</v>
      </c>
      <c r="V39" s="21">
        <f t="shared" si="1"/>
        <v>25</v>
      </c>
      <c r="W39" s="11">
        <f t="shared" si="2"/>
        <v>30</v>
      </c>
      <c r="X39" s="21">
        <f t="shared" si="3"/>
        <v>-133</v>
      </c>
    </row>
    <row r="40" spans="1:26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25</v>
      </c>
      <c r="H40" s="60">
        <v>25</v>
      </c>
      <c r="I40" s="60">
        <v>50</v>
      </c>
      <c r="J40" s="60">
        <v>0</v>
      </c>
      <c r="K40" s="60">
        <v>30</v>
      </c>
      <c r="L40" s="52"/>
      <c r="M40" s="60">
        <v>-50</v>
      </c>
      <c r="N40" s="60">
        <v>-25</v>
      </c>
      <c r="O40" s="61">
        <v>-50</v>
      </c>
      <c r="P40" s="128">
        <v>-30</v>
      </c>
      <c r="Q40" s="61">
        <v>0</v>
      </c>
      <c r="R40" s="131">
        <v>0</v>
      </c>
      <c r="S40" s="61">
        <v>-20</v>
      </c>
      <c r="T40" s="58"/>
      <c r="U40" s="62">
        <f t="shared" si="0"/>
        <v>-25</v>
      </c>
      <c r="V40" s="21">
        <f t="shared" si="1"/>
        <v>25</v>
      </c>
      <c r="W40" s="11">
        <f t="shared" si="2"/>
        <v>30</v>
      </c>
      <c r="X40" s="21">
        <f t="shared" si="3"/>
        <v>-100</v>
      </c>
    </row>
    <row r="41" spans="1:26" s="35" customFormat="1" x14ac:dyDescent="0.2">
      <c r="A41" s="60">
        <v>2300</v>
      </c>
      <c r="B41" s="60">
        <v>2400</v>
      </c>
      <c r="C41" s="60">
        <v>25</v>
      </c>
      <c r="D41" s="60">
        <v>50</v>
      </c>
      <c r="E41" s="60">
        <v>25</v>
      </c>
      <c r="F41" s="60">
        <v>25</v>
      </c>
      <c r="G41" s="60">
        <v>0</v>
      </c>
      <c r="H41" s="60">
        <v>0</v>
      </c>
      <c r="I41" s="60">
        <v>0</v>
      </c>
      <c r="J41" s="60">
        <v>25</v>
      </c>
      <c r="K41" s="60">
        <v>30</v>
      </c>
      <c r="L41" s="52"/>
      <c r="M41" s="60">
        <v>0</v>
      </c>
      <c r="N41" s="60">
        <v>0</v>
      </c>
      <c r="O41" s="61">
        <v>0</v>
      </c>
      <c r="P41" s="128">
        <v>-30</v>
      </c>
      <c r="Q41" s="61">
        <v>-50</v>
      </c>
      <c r="R41" s="131">
        <v>-50</v>
      </c>
      <c r="S41" s="61">
        <v>0</v>
      </c>
      <c r="T41" s="58"/>
      <c r="U41" s="62">
        <f t="shared" si="0"/>
        <v>50</v>
      </c>
      <c r="V41" s="21">
        <f t="shared" si="1"/>
        <v>125</v>
      </c>
      <c r="W41" s="11">
        <f t="shared" si="2"/>
        <v>55</v>
      </c>
      <c r="X41" s="21">
        <f t="shared" si="3"/>
        <v>-130</v>
      </c>
    </row>
    <row r="42" spans="1:26" ht="13.5" thickBot="1" x14ac:dyDescent="0.25">
      <c r="A42" s="64">
        <v>2400</v>
      </c>
      <c r="B42" s="64" t="s">
        <v>24</v>
      </c>
      <c r="C42" s="64">
        <v>25</v>
      </c>
      <c r="D42" s="64">
        <v>50</v>
      </c>
      <c r="E42" s="64">
        <v>25</v>
      </c>
      <c r="F42" s="64">
        <v>25</v>
      </c>
      <c r="G42" s="64">
        <v>0</v>
      </c>
      <c r="H42" s="64">
        <v>0</v>
      </c>
      <c r="I42" s="64">
        <v>0</v>
      </c>
      <c r="J42" s="64">
        <v>25</v>
      </c>
      <c r="K42" s="60">
        <v>30</v>
      </c>
      <c r="L42" s="52"/>
      <c r="M42" s="64">
        <v>0</v>
      </c>
      <c r="N42" s="64">
        <v>0</v>
      </c>
      <c r="O42" s="65">
        <v>0</v>
      </c>
      <c r="P42" s="129">
        <v>-30</v>
      </c>
      <c r="Q42" s="65">
        <v>-50</v>
      </c>
      <c r="R42" s="132">
        <v>-50</v>
      </c>
      <c r="S42" s="65">
        <v>0</v>
      </c>
      <c r="T42" s="58"/>
      <c r="U42" s="66">
        <f t="shared" si="0"/>
        <v>50</v>
      </c>
      <c r="V42" s="67">
        <f t="shared" si="1"/>
        <v>125</v>
      </c>
      <c r="W42" s="119">
        <f t="shared" si="2"/>
        <v>55</v>
      </c>
      <c r="X42" s="67">
        <f t="shared" si="3"/>
        <v>-130</v>
      </c>
    </row>
    <row r="43" spans="1:26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69"/>
      <c r="K43" s="69"/>
      <c r="L43" s="58"/>
      <c r="M43" s="58"/>
      <c r="N43" s="58"/>
      <c r="O43" s="58"/>
      <c r="P43" s="58"/>
      <c r="Q43" s="58"/>
      <c r="R43" s="58"/>
      <c r="S43" s="58"/>
      <c r="T43" s="58"/>
      <c r="U43" s="11"/>
      <c r="V43" s="11"/>
      <c r="W43" s="11"/>
      <c r="X43" s="11"/>
    </row>
    <row r="44" spans="1:26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70"/>
      <c r="K44" s="70"/>
      <c r="L44" s="23"/>
      <c r="M44" s="23"/>
      <c r="N44" s="23"/>
      <c r="O44" s="23"/>
      <c r="P44" s="23"/>
      <c r="Q44" s="23"/>
      <c r="R44" s="23"/>
      <c r="S44" s="23"/>
      <c r="T44" s="23"/>
    </row>
    <row r="45" spans="1:26" ht="26.25" thickBot="1" x14ac:dyDescent="0.25">
      <c r="B45" s="71" t="s">
        <v>34</v>
      </c>
      <c r="C45" s="53">
        <f>SUM(C18:C41)</f>
        <v>175</v>
      </c>
      <c r="D45" s="53">
        <f t="shared" ref="D45:K45" si="4">SUM(D18:D41)</f>
        <v>350</v>
      </c>
      <c r="E45" s="53">
        <f t="shared" si="4"/>
        <v>175</v>
      </c>
      <c r="F45" s="53">
        <f t="shared" si="4"/>
        <v>175</v>
      </c>
      <c r="G45" s="53">
        <f t="shared" si="4"/>
        <v>400</v>
      </c>
      <c r="H45" s="53">
        <f t="shared" si="4"/>
        <v>400</v>
      </c>
      <c r="I45" s="53">
        <f t="shared" si="4"/>
        <v>800</v>
      </c>
      <c r="J45" s="53">
        <f t="shared" si="4"/>
        <v>175</v>
      </c>
      <c r="K45" s="53">
        <f t="shared" si="4"/>
        <v>690</v>
      </c>
      <c r="L45" s="19"/>
      <c r="M45" s="53">
        <f t="shared" ref="M45:S45" si="5">SUM(M18:M41)</f>
        <v>-800</v>
      </c>
      <c r="N45" s="53">
        <f t="shared" si="5"/>
        <v>-400</v>
      </c>
      <c r="O45" s="53">
        <f t="shared" si="5"/>
        <v>-800</v>
      </c>
      <c r="P45" s="53">
        <f t="shared" si="5"/>
        <v>-690</v>
      </c>
      <c r="Q45" s="53">
        <f t="shared" si="5"/>
        <v>-350</v>
      </c>
      <c r="R45" s="53">
        <f t="shared" si="5"/>
        <v>-350</v>
      </c>
      <c r="S45" s="53">
        <f t="shared" si="5"/>
        <v>-672</v>
      </c>
      <c r="T45" s="21"/>
      <c r="U45" s="53">
        <f>SUM(U18:U41)</f>
        <v>-50</v>
      </c>
      <c r="V45" s="53">
        <f>SUM(V18:V41)</f>
        <v>1275</v>
      </c>
      <c r="W45" s="53">
        <f>SUM(W18:W41)</f>
        <v>865</v>
      </c>
      <c r="X45" s="53">
        <f>SUM(X18:X41)</f>
        <v>-2862</v>
      </c>
      <c r="Y45" s="72" t="s">
        <v>35</v>
      </c>
      <c r="Z45" s="73"/>
    </row>
    <row r="46" spans="1:26" ht="13.5" thickBot="1" x14ac:dyDescent="0.25">
      <c r="B46" s="74"/>
      <c r="C46" s="11"/>
      <c r="D46" s="11"/>
      <c r="E46" s="11"/>
      <c r="F46" s="11"/>
      <c r="G46" s="11"/>
      <c r="H46" s="11"/>
      <c r="I46" s="11"/>
      <c r="J46" s="21"/>
      <c r="K46" s="21"/>
      <c r="L46" s="75" t="s">
        <v>36</v>
      </c>
      <c r="M46" s="11"/>
      <c r="N46" s="11"/>
      <c r="O46" s="11"/>
      <c r="P46" s="11"/>
      <c r="Q46" s="11"/>
      <c r="R46" s="11"/>
      <c r="S46" s="11"/>
      <c r="T46" s="76" t="s">
        <v>37</v>
      </c>
      <c r="U46" s="21"/>
      <c r="V46" s="21"/>
      <c r="W46" s="21"/>
      <c r="X46" s="21"/>
      <c r="Y46" s="77"/>
    </row>
    <row r="47" spans="1:26" ht="30.75" customHeight="1" thickBot="1" x14ac:dyDescent="0.25">
      <c r="A47" s="74"/>
      <c r="B47" s="78" t="s">
        <v>38</v>
      </c>
      <c r="C47" s="53">
        <f>SUM(C19:C42)</f>
        <v>200</v>
      </c>
      <c r="D47" s="53">
        <f t="shared" ref="D47:K47" si="6">SUM(D19:D42)</f>
        <v>400</v>
      </c>
      <c r="E47" s="53">
        <f t="shared" si="6"/>
        <v>200</v>
      </c>
      <c r="F47" s="53">
        <f t="shared" si="6"/>
        <v>200</v>
      </c>
      <c r="G47" s="53">
        <f t="shared" si="6"/>
        <v>400</v>
      </c>
      <c r="H47" s="53">
        <f t="shared" si="6"/>
        <v>400</v>
      </c>
      <c r="I47" s="53">
        <f t="shared" si="6"/>
        <v>800</v>
      </c>
      <c r="J47" s="53">
        <f t="shared" si="6"/>
        <v>200</v>
      </c>
      <c r="K47" s="53">
        <f t="shared" si="6"/>
        <v>720</v>
      </c>
      <c r="L47" s="79">
        <f>SUM(C47:K47)</f>
        <v>3520</v>
      </c>
      <c r="M47" s="53">
        <f>SUM(M19:M42)</f>
        <v>-800</v>
      </c>
      <c r="N47" s="53">
        <f t="shared" ref="N47:S47" si="7">SUM(N19:N42)</f>
        <v>-400</v>
      </c>
      <c r="O47" s="53">
        <f t="shared" si="7"/>
        <v>-800</v>
      </c>
      <c r="P47" s="53">
        <f>SUM(P19:P42)</f>
        <v>-720</v>
      </c>
      <c r="Q47" s="53">
        <f>SUM(Q19:Q42)</f>
        <v>-400</v>
      </c>
      <c r="R47" s="53">
        <f t="shared" si="7"/>
        <v>-400</v>
      </c>
      <c r="S47" s="53">
        <f t="shared" si="7"/>
        <v>-672</v>
      </c>
      <c r="T47" s="80">
        <f>SUM(M47:S47)</f>
        <v>-4192</v>
      </c>
      <c r="U47" s="53">
        <f>SUM(U19:U44)</f>
        <v>0</v>
      </c>
      <c r="V47" s="53">
        <f>SUM(V19:V44)</f>
        <v>1400</v>
      </c>
      <c r="W47" s="53">
        <f>SUM(W19:W44)</f>
        <v>920</v>
      </c>
      <c r="X47" s="53">
        <f>SUM(X19:X44)</f>
        <v>-2992</v>
      </c>
      <c r="Y47" s="77">
        <f>ABS(T47)+ABS(L47)</f>
        <v>7712</v>
      </c>
    </row>
    <row r="48" spans="1:26" ht="13.5" thickBot="1" x14ac:dyDescent="0.25">
      <c r="A48" s="74"/>
      <c r="B48" s="74"/>
      <c r="C48" s="55"/>
      <c r="D48" s="55"/>
      <c r="E48" s="55"/>
      <c r="F48" s="55"/>
      <c r="G48" s="55"/>
      <c r="H48" s="55"/>
      <c r="I48" s="116"/>
      <c r="J48" s="53"/>
      <c r="K48" s="16"/>
      <c r="M48" s="53"/>
      <c r="N48" s="16"/>
      <c r="O48" s="15"/>
      <c r="P48" s="15"/>
      <c r="Q48" s="15"/>
      <c r="R48" s="15"/>
      <c r="S48" s="15"/>
      <c r="U48" s="81"/>
      <c r="V48" s="81"/>
      <c r="W48" s="81"/>
      <c r="X48" s="81"/>
    </row>
    <row r="49" spans="1:42" x14ac:dyDescent="0.2">
      <c r="A49" s="2"/>
      <c r="B49" s="2"/>
      <c r="C49" s="50" t="s">
        <v>204</v>
      </c>
      <c r="D49" s="50" t="s">
        <v>204</v>
      </c>
      <c r="E49" s="82" t="s">
        <v>204</v>
      </c>
      <c r="F49" s="82" t="s">
        <v>204</v>
      </c>
      <c r="G49" s="82" t="s">
        <v>204</v>
      </c>
      <c r="H49" s="50" t="s">
        <v>197</v>
      </c>
      <c r="I49" s="100" t="s">
        <v>43</v>
      </c>
      <c r="J49" s="84" t="s">
        <v>40</v>
      </c>
      <c r="K49" s="50" t="s">
        <v>40</v>
      </c>
      <c r="L49" s="51"/>
      <c r="M49" s="82" t="s">
        <v>43</v>
      </c>
      <c r="N49" s="50" t="s">
        <v>197</v>
      </c>
      <c r="O49" s="83"/>
      <c r="P49" s="83"/>
      <c r="Q49" s="83"/>
      <c r="R49" s="83"/>
      <c r="S49" s="83"/>
      <c r="T49" s="5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s="13" customFormat="1" ht="16.5" customHeight="1" x14ac:dyDescent="0.2">
      <c r="A50" s="74"/>
      <c r="B50" s="74"/>
      <c r="C50" s="54" t="s">
        <v>12</v>
      </c>
      <c r="D50" s="54" t="s">
        <v>12</v>
      </c>
      <c r="E50" s="84" t="s">
        <v>12</v>
      </c>
      <c r="F50" s="84" t="s">
        <v>12</v>
      </c>
      <c r="G50" s="84" t="s">
        <v>12</v>
      </c>
      <c r="H50" s="54" t="s">
        <v>59</v>
      </c>
      <c r="I50" s="52" t="s">
        <v>60</v>
      </c>
      <c r="J50" s="84" t="s">
        <v>12</v>
      </c>
      <c r="K50" s="54" t="s">
        <v>12</v>
      </c>
      <c r="L50" s="85"/>
      <c r="M50" s="84" t="s">
        <v>60</v>
      </c>
      <c r="N50" s="54" t="s">
        <v>59</v>
      </c>
      <c r="O50" s="21" t="s">
        <v>41</v>
      </c>
      <c r="P50" s="21" t="s">
        <v>41</v>
      </c>
      <c r="Q50" s="21" t="s">
        <v>41</v>
      </c>
      <c r="R50" s="21" t="s">
        <v>41</v>
      </c>
      <c r="S50" s="21" t="s">
        <v>41</v>
      </c>
      <c r="T50" s="85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s="13" customFormat="1" ht="16.5" customHeight="1" x14ac:dyDescent="0.2">
      <c r="A51" s="74"/>
      <c r="B51" s="74"/>
      <c r="C51" s="54" t="s">
        <v>60</v>
      </c>
      <c r="D51" s="54" t="s">
        <v>11</v>
      </c>
      <c r="E51" s="84" t="s">
        <v>11</v>
      </c>
      <c r="F51" s="84" t="s">
        <v>11</v>
      </c>
      <c r="G51" s="84" t="s">
        <v>11</v>
      </c>
      <c r="H51" s="54" t="s">
        <v>43</v>
      </c>
      <c r="I51" s="97" t="s">
        <v>12</v>
      </c>
      <c r="J51" s="84" t="s">
        <v>44</v>
      </c>
      <c r="K51" s="54" t="s">
        <v>11</v>
      </c>
      <c r="L51" s="85"/>
      <c r="M51" s="84" t="s">
        <v>12</v>
      </c>
      <c r="N51" s="54" t="s">
        <v>43</v>
      </c>
      <c r="O51" s="21" t="s">
        <v>42</v>
      </c>
      <c r="P51" s="21" t="s">
        <v>42</v>
      </c>
      <c r="Q51" s="21" t="s">
        <v>42</v>
      </c>
      <c r="R51" s="21" t="s">
        <v>42</v>
      </c>
      <c r="S51" s="21" t="s">
        <v>42</v>
      </c>
      <c r="T51" s="8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s="13" customFormat="1" ht="18.75" customHeight="1" thickBot="1" x14ac:dyDescent="0.25">
      <c r="A52" s="74"/>
      <c r="B52" s="74"/>
      <c r="C52" s="54" t="s">
        <v>191</v>
      </c>
      <c r="D52" s="54" t="s">
        <v>42</v>
      </c>
      <c r="E52" s="84" t="s">
        <v>42</v>
      </c>
      <c r="F52" s="84" t="s">
        <v>42</v>
      </c>
      <c r="G52" s="84" t="s">
        <v>46</v>
      </c>
      <c r="H52" s="54" t="s">
        <v>11</v>
      </c>
      <c r="I52" s="133" t="s">
        <v>43</v>
      </c>
      <c r="J52" s="84" t="s">
        <v>47</v>
      </c>
      <c r="K52" s="54" t="s">
        <v>107</v>
      </c>
      <c r="L52" s="85"/>
      <c r="M52" s="102" t="s">
        <v>43</v>
      </c>
      <c r="N52" s="54" t="s">
        <v>11</v>
      </c>
      <c r="O52" s="21" t="s">
        <v>12</v>
      </c>
      <c r="P52" s="21" t="s">
        <v>12</v>
      </c>
      <c r="Q52" s="21" t="s">
        <v>12</v>
      </c>
      <c r="R52" s="21" t="s">
        <v>12</v>
      </c>
      <c r="S52" s="21" t="s">
        <v>12</v>
      </c>
      <c r="T52" s="85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</row>
    <row r="53" spans="1:42" s="13" customFormat="1" ht="19.5" customHeight="1" thickBot="1" x14ac:dyDescent="0.25">
      <c r="A53" s="74"/>
      <c r="B53" s="74"/>
      <c r="C53" s="54" t="s">
        <v>192</v>
      </c>
      <c r="D53" s="54" t="s">
        <v>150</v>
      </c>
      <c r="E53" s="84" t="s">
        <v>70</v>
      </c>
      <c r="F53" s="84" t="s">
        <v>107</v>
      </c>
      <c r="G53" s="84" t="s">
        <v>61</v>
      </c>
      <c r="H53" s="54" t="s">
        <v>46</v>
      </c>
      <c r="I53" s="51"/>
      <c r="J53" s="102" t="s">
        <v>50</v>
      </c>
      <c r="K53" s="54" t="s">
        <v>224</v>
      </c>
      <c r="L53" s="88"/>
      <c r="M53" s="35"/>
      <c r="N53" s="54" t="s">
        <v>46</v>
      </c>
      <c r="O53" s="21" t="s">
        <v>49</v>
      </c>
      <c r="P53" s="21" t="s">
        <v>49</v>
      </c>
      <c r="Q53" s="21" t="s">
        <v>49</v>
      </c>
      <c r="R53" s="21" t="s">
        <v>49</v>
      </c>
      <c r="S53" s="21" t="s">
        <v>49</v>
      </c>
      <c r="T53" s="8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2" s="13" customFormat="1" ht="21" customHeight="1" thickBot="1" x14ac:dyDescent="0.25">
      <c r="A54" s="74"/>
      <c r="B54" s="74"/>
      <c r="C54" s="54" t="s">
        <v>175</v>
      </c>
      <c r="D54" s="54" t="s">
        <v>217</v>
      </c>
      <c r="E54" s="84" t="s">
        <v>219</v>
      </c>
      <c r="F54" s="84" t="s">
        <v>120</v>
      </c>
      <c r="G54" s="84" t="s">
        <v>42</v>
      </c>
      <c r="H54" s="54" t="s">
        <v>107</v>
      </c>
      <c r="I54" s="51"/>
      <c r="J54" s="51"/>
      <c r="K54" s="89" t="s">
        <v>223</v>
      </c>
      <c r="L54" s="85"/>
      <c r="M54" s="35"/>
      <c r="N54" s="54" t="s">
        <v>107</v>
      </c>
      <c r="O54" s="67"/>
      <c r="P54" s="67"/>
      <c r="Q54" s="67"/>
      <c r="R54" s="67"/>
      <c r="S54" s="67"/>
      <c r="T54" s="8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2" s="13" customFormat="1" ht="24" customHeight="1" thickBot="1" x14ac:dyDescent="0.25">
      <c r="A55" s="74"/>
      <c r="B55" s="74"/>
      <c r="C55" s="89" t="s">
        <v>176</v>
      </c>
      <c r="D55" s="89" t="s">
        <v>218</v>
      </c>
      <c r="E55" s="102" t="s">
        <v>202</v>
      </c>
      <c r="F55" s="84" t="s">
        <v>68</v>
      </c>
      <c r="G55" s="84" t="s">
        <v>92</v>
      </c>
      <c r="H55" s="54" t="s">
        <v>198</v>
      </c>
      <c r="I55" s="51"/>
      <c r="J55" s="51"/>
      <c r="K55" s="51"/>
      <c r="L55" s="85"/>
      <c r="M55" s="35"/>
      <c r="N55" s="54" t="s">
        <v>198</v>
      </c>
      <c r="O55" s="11"/>
      <c r="P55" s="11"/>
      <c r="Q55" s="11"/>
      <c r="R55" s="11"/>
      <c r="S55" s="11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2" s="13" customFormat="1" ht="28.5" customHeight="1" x14ac:dyDescent="0.2">
      <c r="A56" s="74"/>
      <c r="B56" s="74"/>
      <c r="C56" s="35"/>
      <c r="D56" s="35"/>
      <c r="E56" s="35"/>
      <c r="F56" s="84" t="s">
        <v>143</v>
      </c>
      <c r="G56" s="84" t="s">
        <v>93</v>
      </c>
      <c r="H56" s="54" t="s">
        <v>182</v>
      </c>
      <c r="I56" s="51"/>
      <c r="J56" s="51"/>
      <c r="K56" s="51"/>
      <c r="L56" s="85"/>
      <c r="M56" s="35"/>
      <c r="N56" s="54" t="s">
        <v>199</v>
      </c>
      <c r="O56" s="51"/>
      <c r="P56" s="51"/>
      <c r="Q56" s="51"/>
      <c r="R56" s="51"/>
      <c r="S56" s="51"/>
      <c r="T56" s="8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2" s="13" customFormat="1" ht="25.5" customHeight="1" x14ac:dyDescent="0.2">
      <c r="A57" s="74"/>
      <c r="B57" s="74"/>
      <c r="C57" s="35"/>
      <c r="D57" s="35"/>
      <c r="E57" s="35"/>
      <c r="F57" s="84" t="s">
        <v>220</v>
      </c>
      <c r="G57" s="84" t="s">
        <v>94</v>
      </c>
      <c r="H57" s="54" t="s">
        <v>225</v>
      </c>
      <c r="I57" s="51"/>
      <c r="J57" s="51"/>
      <c r="K57" s="51"/>
      <c r="L57" s="91"/>
      <c r="M57" s="35"/>
      <c r="N57" s="54" t="s">
        <v>200</v>
      </c>
      <c r="O57" s="51"/>
      <c r="P57" s="51"/>
      <c r="Q57" s="51"/>
      <c r="R57" s="51"/>
      <c r="S57" s="51"/>
      <c r="T57" s="91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2" s="13" customFormat="1" ht="27" customHeight="1" x14ac:dyDescent="0.2">
      <c r="C58" s="35"/>
      <c r="D58" s="35"/>
      <c r="E58" s="35"/>
      <c r="F58" s="84" t="s">
        <v>219</v>
      </c>
      <c r="G58" s="84" t="s">
        <v>70</v>
      </c>
      <c r="H58" s="54" t="s">
        <v>226</v>
      </c>
      <c r="I58" s="35"/>
      <c r="J58" s="51"/>
      <c r="K58" s="51"/>
      <c r="L58" s="91"/>
      <c r="M58" s="35"/>
      <c r="N58" s="54" t="s">
        <v>201</v>
      </c>
      <c r="O58" s="51"/>
      <c r="P58" s="51"/>
      <c r="Q58" s="51"/>
      <c r="R58" s="51"/>
      <c r="S58" s="51"/>
      <c r="T58" s="91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20.25" customHeight="1" thickBot="1" x14ac:dyDescent="0.25">
      <c r="B59" s="37"/>
      <c r="F59" s="102" t="s">
        <v>221</v>
      </c>
      <c r="G59" s="84" t="s">
        <v>222</v>
      </c>
      <c r="H59" s="54" t="s">
        <v>70</v>
      </c>
      <c r="J59" s="51"/>
      <c r="K59" s="37"/>
      <c r="L59" s="91"/>
      <c r="N59" s="54" t="s">
        <v>70</v>
      </c>
      <c r="O59" s="37"/>
      <c r="P59" s="37"/>
      <c r="Q59" s="37"/>
      <c r="R59" s="37"/>
      <c r="S59" s="37"/>
      <c r="T59" s="92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24" customHeight="1" thickBot="1" x14ac:dyDescent="0.25">
      <c r="B60" s="35"/>
      <c r="G60" s="102" t="s">
        <v>202</v>
      </c>
      <c r="H60" s="54" t="s">
        <v>219</v>
      </c>
      <c r="J60" s="37"/>
      <c r="K60" s="37"/>
      <c r="L60" s="91"/>
      <c r="N60" s="54" t="s">
        <v>71</v>
      </c>
      <c r="O60" s="37"/>
      <c r="P60" s="37"/>
      <c r="Q60" s="37"/>
      <c r="R60" s="37"/>
      <c r="S60" s="37"/>
      <c r="U60" s="93"/>
      <c r="V60" s="93"/>
      <c r="W60" s="93"/>
      <c r="X60" s="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15.75" thickBot="1" x14ac:dyDescent="0.25">
      <c r="H61" s="89" t="s">
        <v>202</v>
      </c>
      <c r="J61" s="37"/>
      <c r="K61" s="37"/>
      <c r="L61" s="91"/>
      <c r="N61" s="89" t="s">
        <v>202</v>
      </c>
      <c r="O61" s="35"/>
      <c r="Q61" s="35"/>
      <c r="R61" s="35"/>
      <c r="U61" s="92"/>
      <c r="V61" s="92"/>
      <c r="W61" s="92"/>
      <c r="X61" s="92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15" x14ac:dyDescent="0.2">
      <c r="J62" s="37"/>
      <c r="K62" s="37"/>
      <c r="L62" s="91"/>
      <c r="N62" s="51"/>
      <c r="O62" s="35"/>
      <c r="Q62" s="35"/>
      <c r="R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15" x14ac:dyDescent="0.2">
      <c r="J63" s="37"/>
      <c r="K63" s="37"/>
      <c r="L63" s="91"/>
      <c r="N63" s="51"/>
      <c r="O63" s="35"/>
      <c r="Q63" s="35"/>
      <c r="R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15" x14ac:dyDescent="0.2">
      <c r="J64" s="37"/>
      <c r="K64" s="37"/>
      <c r="L64" s="91"/>
      <c r="O64" s="35"/>
      <c r="Q64" s="35"/>
      <c r="R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10:42" x14ac:dyDescent="0.2">
      <c r="J65" s="37"/>
      <c r="K65" s="37"/>
      <c r="O65" s="35"/>
      <c r="Q65" s="35"/>
      <c r="R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10:42" x14ac:dyDescent="0.2">
      <c r="J66" s="37"/>
      <c r="K66" s="37"/>
      <c r="O66" s="35"/>
      <c r="Q66" s="35"/>
      <c r="R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10:42" x14ac:dyDescent="0.2">
      <c r="J67" s="37"/>
      <c r="O67" s="35"/>
      <c r="Q67" s="35"/>
      <c r="R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10:42" x14ac:dyDescent="0.2">
      <c r="O68" s="35"/>
      <c r="Q68" s="35"/>
      <c r="R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10:42" x14ac:dyDescent="0.2">
      <c r="O69" s="35"/>
      <c r="Q69" s="35"/>
      <c r="R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10:42" x14ac:dyDescent="0.2">
      <c r="O70" s="35"/>
      <c r="Q70" s="35"/>
      <c r="R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10:42" x14ac:dyDescent="0.2">
      <c r="O71" s="35"/>
      <c r="Q71" s="35"/>
      <c r="R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10:42" x14ac:dyDescent="0.2">
      <c r="O72" s="35"/>
      <c r="Q72" s="35"/>
      <c r="R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10:42" x14ac:dyDescent="0.2">
      <c r="O73" s="35"/>
      <c r="Q73" s="35"/>
      <c r="R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10:42" x14ac:dyDescent="0.2">
      <c r="O74" s="35"/>
      <c r="Q74" s="35"/>
      <c r="R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10:42" x14ac:dyDescent="0.2">
      <c r="O75" s="35"/>
      <c r="Q75" s="35"/>
      <c r="R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10:42" x14ac:dyDescent="0.2">
      <c r="O76" s="35"/>
      <c r="Q76" s="35"/>
      <c r="R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10:42" x14ac:dyDescent="0.2">
      <c r="O77" s="35"/>
      <c r="Q77" s="35"/>
      <c r="R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10:42" x14ac:dyDescent="0.2">
      <c r="O78" s="35"/>
      <c r="Q78" s="35"/>
      <c r="R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10:42" x14ac:dyDescent="0.2">
      <c r="O79" s="35"/>
      <c r="Q79" s="35"/>
      <c r="R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10:42" x14ac:dyDescent="0.2">
      <c r="O80" s="35"/>
      <c r="Q80" s="35"/>
      <c r="R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15:42" x14ac:dyDescent="0.2">
      <c r="O81" s="35"/>
      <c r="Q81" s="35"/>
      <c r="R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15:42" x14ac:dyDescent="0.2">
      <c r="O82" s="35"/>
      <c r="Q82" s="35"/>
      <c r="R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15:42" x14ac:dyDescent="0.2">
      <c r="O83" s="35"/>
      <c r="Q83" s="35"/>
      <c r="R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15:42" x14ac:dyDescent="0.2">
      <c r="O84" s="35"/>
      <c r="Q84" s="35"/>
      <c r="R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15:42" x14ac:dyDescent="0.2">
      <c r="O85" s="35"/>
      <c r="Q85" s="35"/>
      <c r="R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15:42" x14ac:dyDescent="0.2">
      <c r="O86" s="35"/>
      <c r="Q86" s="35"/>
      <c r="R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15:42" x14ac:dyDescent="0.2">
      <c r="O87" s="35"/>
      <c r="Q87" s="35"/>
      <c r="R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5:42" x14ac:dyDescent="0.2">
      <c r="O88" s="35"/>
      <c r="Q88" s="35"/>
      <c r="R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15:42" x14ac:dyDescent="0.2">
      <c r="O89" s="35"/>
      <c r="Q89" s="35"/>
      <c r="R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15:42" x14ac:dyDescent="0.2">
      <c r="O90" s="35"/>
      <c r="Q90" s="35"/>
      <c r="R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15:42" x14ac:dyDescent="0.2">
      <c r="O91" s="35"/>
      <c r="Q91" s="35"/>
      <c r="R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15:42" x14ac:dyDescent="0.2">
      <c r="O92" s="35"/>
      <c r="Q92" s="35"/>
      <c r="R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15:42" x14ac:dyDescent="0.2">
      <c r="O93" s="35"/>
      <c r="Q93" s="35"/>
      <c r="R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15:42" x14ac:dyDescent="0.2">
      <c r="O94" s="35"/>
      <c r="Q94" s="35"/>
      <c r="R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15:42" x14ac:dyDescent="0.2">
      <c r="O95" s="35"/>
      <c r="Q95" s="35"/>
      <c r="R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15:42" x14ac:dyDescent="0.2">
      <c r="O96" s="35"/>
      <c r="Q96" s="35"/>
      <c r="R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15:42" x14ac:dyDescent="0.2">
      <c r="O97" s="35"/>
      <c r="Q97" s="35"/>
      <c r="R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15:42" x14ac:dyDescent="0.2">
      <c r="O98" s="35"/>
      <c r="Q98" s="35"/>
      <c r="R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15:42" x14ac:dyDescent="0.2">
      <c r="O99" s="35"/>
      <c r="Q99" s="35"/>
      <c r="R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15:42" x14ac:dyDescent="0.2">
      <c r="O100" s="35"/>
      <c r="Q100" s="35"/>
      <c r="R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15:42" x14ac:dyDescent="0.2">
      <c r="O101" s="35"/>
      <c r="Q101" s="35"/>
      <c r="R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15:42" x14ac:dyDescent="0.2">
      <c r="O102" s="35"/>
      <c r="Q102" s="35"/>
      <c r="R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15:42" x14ac:dyDescent="0.2">
      <c r="O103" s="35"/>
      <c r="Q103" s="35"/>
      <c r="R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15:42" x14ac:dyDescent="0.2">
      <c r="O104" s="35"/>
      <c r="Q104" s="35"/>
      <c r="R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15:42" x14ac:dyDescent="0.2">
      <c r="O105" s="35"/>
      <c r="Q105" s="35"/>
      <c r="R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15:42" x14ac:dyDescent="0.2">
      <c r="O106" s="35"/>
      <c r="Q106" s="35"/>
      <c r="R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  <row r="107" spans="15:42" x14ac:dyDescent="0.2">
      <c r="O107" s="35"/>
      <c r="Q107" s="35"/>
      <c r="R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107"/>
  <sheetViews>
    <sheetView topLeftCell="I1" zoomScale="60" workbookViewId="0">
      <selection activeCell="C18" sqref="C1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9.5703125" style="35" customWidth="1"/>
    <col min="7" max="15" width="30.5703125" style="35" customWidth="1"/>
    <col min="16" max="16" width="21.42578125" style="35" customWidth="1"/>
    <col min="17" max="22" width="30.28515625" style="5" customWidth="1"/>
    <col min="23" max="23" width="21.42578125" style="35" customWidth="1"/>
    <col min="24" max="24" width="31.42578125" style="5" customWidth="1"/>
    <col min="25" max="26" width="28.85546875" style="5" customWidth="1"/>
    <col min="27" max="27" width="31.42578125" style="5" customWidth="1"/>
    <col min="28" max="28" width="23.140625" style="5" customWidth="1"/>
    <col min="29" max="16384" width="16.7109375" style="5"/>
  </cols>
  <sheetData>
    <row r="1" spans="1:27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3"/>
      <c r="X1" s="4"/>
      <c r="Y1" s="4"/>
      <c r="Z1" s="4"/>
      <c r="AA1" s="4"/>
    </row>
    <row r="2" spans="1:27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1.75" customHeight="1" x14ac:dyDescent="0.2">
      <c r="B8" s="7" t="s">
        <v>127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7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10" t="s">
        <v>3</v>
      </c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2" t="s">
        <v>5</v>
      </c>
      <c r="W9" s="11"/>
      <c r="X9" s="13"/>
      <c r="Y9" s="13"/>
      <c r="Z9" s="13"/>
      <c r="AA9" s="13"/>
    </row>
    <row r="10" spans="1:27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58</v>
      </c>
      <c r="H10" s="16" t="s">
        <v>58</v>
      </c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7" t="s">
        <v>8</v>
      </c>
      <c r="W10" s="11"/>
    </row>
    <row r="11" spans="1:27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11</v>
      </c>
      <c r="G11" s="19" t="s">
        <v>12</v>
      </c>
      <c r="H11" s="21" t="s">
        <v>59</v>
      </c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21" t="s">
        <v>13</v>
      </c>
      <c r="W11" s="11"/>
    </row>
    <row r="12" spans="1:27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0</v>
      </c>
      <c r="G12" s="22">
        <v>121</v>
      </c>
      <c r="H12" s="24">
        <v>141.4</v>
      </c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6"/>
      <c r="W12" s="25"/>
    </row>
    <row r="13" spans="1:27" ht="43.5" customHeight="1" thickBot="1" x14ac:dyDescent="0.25">
      <c r="A13" s="27"/>
      <c r="B13" s="27"/>
      <c r="C13" s="28" t="s">
        <v>164</v>
      </c>
      <c r="D13" s="29" t="s">
        <v>16</v>
      </c>
      <c r="E13" s="29" t="s">
        <v>16</v>
      </c>
      <c r="F13" s="29" t="s">
        <v>16</v>
      </c>
      <c r="G13" s="98" t="s">
        <v>78</v>
      </c>
      <c r="H13" s="98" t="s">
        <v>77</v>
      </c>
      <c r="I13" s="98" t="s">
        <v>77</v>
      </c>
      <c r="J13" s="30"/>
      <c r="K13" s="28" t="s">
        <v>165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164</v>
      </c>
      <c r="R13" s="33" t="s">
        <v>16</v>
      </c>
      <c r="S13" s="34" t="s">
        <v>16</v>
      </c>
      <c r="T13" s="33" t="s">
        <v>16</v>
      </c>
      <c r="U13" s="34" t="s">
        <v>16</v>
      </c>
      <c r="V13" s="34" t="s">
        <v>16</v>
      </c>
      <c r="X13" s="36"/>
      <c r="Y13" s="36"/>
      <c r="Z13" s="36"/>
      <c r="AA13" s="36"/>
    </row>
    <row r="14" spans="1:27" x14ac:dyDescent="0.2">
      <c r="A14" s="27"/>
      <c r="B14" s="27"/>
      <c r="C14" s="19"/>
      <c r="D14" s="19"/>
      <c r="E14" s="19"/>
      <c r="F14" s="19"/>
      <c r="G14" s="19"/>
      <c r="H14" s="21"/>
      <c r="I14" s="21"/>
      <c r="J14" s="11"/>
      <c r="K14" s="21"/>
      <c r="L14" s="21"/>
      <c r="M14" s="21"/>
      <c r="N14" s="21"/>
      <c r="O14" s="21"/>
      <c r="P14" s="37"/>
      <c r="Q14" s="16"/>
      <c r="R14" s="16"/>
      <c r="S14" s="21"/>
      <c r="T14" s="16"/>
      <c r="U14" s="21"/>
      <c r="V14" s="21"/>
      <c r="W14" s="38"/>
      <c r="X14" s="39"/>
      <c r="Y14" s="39"/>
      <c r="Z14" s="39"/>
      <c r="AA14" s="39"/>
    </row>
    <row r="15" spans="1:27" ht="21" customHeight="1" thickBot="1" x14ac:dyDescent="0.25">
      <c r="A15" s="27"/>
      <c r="B15" s="27"/>
      <c r="C15" s="40" t="s">
        <v>163</v>
      </c>
      <c r="D15" s="40" t="s">
        <v>163</v>
      </c>
      <c r="E15" s="40" t="s">
        <v>163</v>
      </c>
      <c r="F15" s="40" t="s">
        <v>163</v>
      </c>
      <c r="G15" s="40" t="s">
        <v>163</v>
      </c>
      <c r="H15" s="40" t="s">
        <v>163</v>
      </c>
      <c r="I15" s="40" t="s">
        <v>163</v>
      </c>
      <c r="J15" s="40"/>
      <c r="K15" s="40" t="s">
        <v>163</v>
      </c>
      <c r="L15" s="40" t="s">
        <v>163</v>
      </c>
      <c r="M15" s="40" t="s">
        <v>163</v>
      </c>
      <c r="N15" s="40" t="s">
        <v>163</v>
      </c>
      <c r="O15" s="40" t="s">
        <v>163</v>
      </c>
      <c r="P15" s="40"/>
      <c r="Q15" s="40" t="s">
        <v>163</v>
      </c>
      <c r="R15" s="40" t="s">
        <v>163</v>
      </c>
      <c r="S15" s="40" t="s">
        <v>163</v>
      </c>
      <c r="T15" s="40" t="s">
        <v>163</v>
      </c>
      <c r="U15" s="40" t="s">
        <v>163</v>
      </c>
      <c r="V15" s="40" t="s">
        <v>163</v>
      </c>
      <c r="W15" s="40"/>
      <c r="X15" s="40"/>
      <c r="Y15" s="41"/>
      <c r="Z15" s="41"/>
      <c r="AA15" s="41"/>
    </row>
    <row r="16" spans="1:27" s="35" customFormat="1" ht="26.25" customHeight="1" thickBot="1" x14ac:dyDescent="0.25">
      <c r="A16" s="42"/>
      <c r="B16" s="42"/>
      <c r="C16" s="109" t="s">
        <v>177</v>
      </c>
      <c r="D16" s="109" t="s">
        <v>178</v>
      </c>
      <c r="E16" s="109" t="s">
        <v>185</v>
      </c>
      <c r="F16" s="109" t="s">
        <v>184</v>
      </c>
      <c r="G16" s="109" t="s">
        <v>186</v>
      </c>
      <c r="H16" s="94"/>
      <c r="I16" s="109" t="s">
        <v>190</v>
      </c>
      <c r="J16" s="43"/>
      <c r="K16" s="53" t="s">
        <v>56</v>
      </c>
      <c r="L16" s="53" t="s">
        <v>115</v>
      </c>
      <c r="M16" s="53"/>
      <c r="N16" s="109" t="s">
        <v>168</v>
      </c>
      <c r="O16" s="53"/>
      <c r="P16" s="19"/>
      <c r="Q16" s="109" t="s">
        <v>173</v>
      </c>
      <c r="R16" s="94" t="s">
        <v>174</v>
      </c>
      <c r="S16" s="109" t="s">
        <v>170</v>
      </c>
      <c r="T16" s="109" t="s">
        <v>169</v>
      </c>
      <c r="U16" s="109" t="s">
        <v>172</v>
      </c>
      <c r="V16" s="109" t="s">
        <v>171</v>
      </c>
      <c r="W16" s="21"/>
      <c r="X16" s="44" t="s">
        <v>17</v>
      </c>
      <c r="Y16" s="45" t="s">
        <v>18</v>
      </c>
      <c r="Z16" s="46" t="s">
        <v>19</v>
      </c>
      <c r="AA16" s="47" t="s">
        <v>20</v>
      </c>
    </row>
    <row r="17" spans="1:27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3" t="s">
        <v>23</v>
      </c>
      <c r="W17" s="54"/>
      <c r="X17" s="55"/>
      <c r="Y17" s="16"/>
      <c r="Z17" s="16"/>
      <c r="AA17" s="16"/>
    </row>
    <row r="18" spans="1:27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0</v>
      </c>
      <c r="L18" s="56">
        <v>0</v>
      </c>
      <c r="M18" s="56">
        <v>0</v>
      </c>
      <c r="N18" s="56">
        <v>30</v>
      </c>
      <c r="O18" s="56">
        <v>0</v>
      </c>
      <c r="P18" s="52"/>
      <c r="Q18" s="96">
        <v>-30</v>
      </c>
      <c r="R18" s="59">
        <v>0</v>
      </c>
      <c r="S18" s="59">
        <v>0</v>
      </c>
      <c r="T18" s="59">
        <v>0</v>
      </c>
      <c r="U18" s="117">
        <v>-50</v>
      </c>
      <c r="V18" s="117">
        <v>-50</v>
      </c>
      <c r="W18" s="58"/>
      <c r="X18" s="55">
        <f t="shared" ref="X18:X42" si="0">SUM(C18:V18)</f>
        <v>-75</v>
      </c>
      <c r="Y18" s="55">
        <f t="shared" ref="Y18:Y42" si="1">SUM(C18:F18)</f>
        <v>25</v>
      </c>
      <c r="Z18" s="16">
        <f t="shared" ref="Z18:Z42" si="2">SUM(K18:N18)</f>
        <v>30</v>
      </c>
      <c r="AA18" s="15">
        <f t="shared" ref="AA18:AA42" si="3">SUM(Q18:V18)</f>
        <v>-130</v>
      </c>
    </row>
    <row r="19" spans="1:27" x14ac:dyDescent="0.2">
      <c r="A19" s="60" t="s">
        <v>24</v>
      </c>
      <c r="B19" s="60" t="s">
        <v>25</v>
      </c>
      <c r="C19" s="60">
        <v>50</v>
      </c>
      <c r="D19" s="60">
        <v>0</v>
      </c>
      <c r="E19" s="60">
        <v>25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0</v>
      </c>
      <c r="M19" s="60">
        <v>0</v>
      </c>
      <c r="N19" s="60">
        <v>30</v>
      </c>
      <c r="O19" s="60">
        <v>0</v>
      </c>
      <c r="P19" s="52"/>
      <c r="Q19" s="61">
        <v>0</v>
      </c>
      <c r="R19" s="61">
        <v>0</v>
      </c>
      <c r="S19" s="61">
        <v>0</v>
      </c>
      <c r="T19" s="61">
        <v>0</v>
      </c>
      <c r="U19" s="61">
        <v>-50</v>
      </c>
      <c r="V19" s="61">
        <v>-50</v>
      </c>
      <c r="W19" s="58"/>
      <c r="X19" s="62">
        <f t="shared" si="0"/>
        <v>5</v>
      </c>
      <c r="Y19" s="62">
        <f t="shared" si="1"/>
        <v>75</v>
      </c>
      <c r="Z19" s="21">
        <f t="shared" si="2"/>
        <v>30</v>
      </c>
      <c r="AA19" s="19">
        <f t="shared" si="3"/>
        <v>-100</v>
      </c>
    </row>
    <row r="20" spans="1:27" x14ac:dyDescent="0.2">
      <c r="A20" s="60" t="s">
        <v>25</v>
      </c>
      <c r="B20" s="60" t="s">
        <v>26</v>
      </c>
      <c r="C20" s="60">
        <v>50</v>
      </c>
      <c r="D20" s="60">
        <v>0</v>
      </c>
      <c r="E20" s="60">
        <v>25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0</v>
      </c>
      <c r="M20" s="60">
        <v>0</v>
      </c>
      <c r="N20" s="60">
        <v>30</v>
      </c>
      <c r="O20" s="60">
        <v>0</v>
      </c>
      <c r="P20" s="52"/>
      <c r="Q20" s="61">
        <v>0</v>
      </c>
      <c r="R20" s="61">
        <v>0</v>
      </c>
      <c r="S20" s="61">
        <v>0</v>
      </c>
      <c r="T20" s="61">
        <v>0</v>
      </c>
      <c r="U20" s="61">
        <v>-50</v>
      </c>
      <c r="V20" s="61">
        <v>-50</v>
      </c>
      <c r="W20" s="58"/>
      <c r="X20" s="62">
        <f t="shared" si="0"/>
        <v>5</v>
      </c>
      <c r="Y20" s="62">
        <f t="shared" si="1"/>
        <v>75</v>
      </c>
      <c r="Z20" s="21">
        <f t="shared" si="2"/>
        <v>30</v>
      </c>
      <c r="AA20" s="19">
        <f t="shared" si="3"/>
        <v>-100</v>
      </c>
    </row>
    <row r="21" spans="1:27" x14ac:dyDescent="0.2">
      <c r="A21" s="60" t="s">
        <v>26</v>
      </c>
      <c r="B21" s="60" t="s">
        <v>27</v>
      </c>
      <c r="C21" s="60">
        <v>50</v>
      </c>
      <c r="D21" s="60">
        <v>0</v>
      </c>
      <c r="E21" s="60">
        <v>25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0</v>
      </c>
      <c r="M21" s="60">
        <v>0</v>
      </c>
      <c r="N21" s="60">
        <v>30</v>
      </c>
      <c r="O21" s="60">
        <v>0</v>
      </c>
      <c r="P21" s="52"/>
      <c r="Q21" s="61">
        <v>0</v>
      </c>
      <c r="R21" s="61">
        <v>0</v>
      </c>
      <c r="S21" s="61">
        <v>0</v>
      </c>
      <c r="T21" s="61">
        <v>0</v>
      </c>
      <c r="U21" s="61">
        <v>-50</v>
      </c>
      <c r="V21" s="61">
        <v>-50</v>
      </c>
      <c r="W21" s="58"/>
      <c r="X21" s="62">
        <f t="shared" si="0"/>
        <v>5</v>
      </c>
      <c r="Y21" s="62">
        <f t="shared" si="1"/>
        <v>75</v>
      </c>
      <c r="Z21" s="21">
        <f t="shared" si="2"/>
        <v>30</v>
      </c>
      <c r="AA21" s="19">
        <f t="shared" si="3"/>
        <v>-100</v>
      </c>
    </row>
    <row r="22" spans="1:27" x14ac:dyDescent="0.2">
      <c r="A22" s="60" t="s">
        <v>27</v>
      </c>
      <c r="B22" s="60" t="s">
        <v>28</v>
      </c>
      <c r="C22" s="60">
        <v>50</v>
      </c>
      <c r="D22" s="60">
        <v>0</v>
      </c>
      <c r="E22" s="60">
        <v>25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0</v>
      </c>
      <c r="M22" s="60">
        <v>0</v>
      </c>
      <c r="N22" s="60">
        <v>30</v>
      </c>
      <c r="O22" s="60">
        <v>0</v>
      </c>
      <c r="P22" s="52"/>
      <c r="Q22" s="61">
        <v>0</v>
      </c>
      <c r="R22" s="61">
        <v>0</v>
      </c>
      <c r="S22" s="61">
        <v>0</v>
      </c>
      <c r="T22" s="61">
        <v>0</v>
      </c>
      <c r="U22" s="61">
        <v>-50</v>
      </c>
      <c r="V22" s="61">
        <v>-50</v>
      </c>
      <c r="W22" s="58"/>
      <c r="X22" s="62">
        <f t="shared" si="0"/>
        <v>5</v>
      </c>
      <c r="Y22" s="62">
        <f t="shared" si="1"/>
        <v>75</v>
      </c>
      <c r="Z22" s="21">
        <f t="shared" si="2"/>
        <v>30</v>
      </c>
      <c r="AA22" s="19">
        <f t="shared" si="3"/>
        <v>-100</v>
      </c>
    </row>
    <row r="23" spans="1:27" x14ac:dyDescent="0.2">
      <c r="A23" s="60" t="s">
        <v>28</v>
      </c>
      <c r="B23" s="60" t="s">
        <v>29</v>
      </c>
      <c r="C23" s="60">
        <v>50</v>
      </c>
      <c r="D23" s="60">
        <v>0</v>
      </c>
      <c r="E23" s="60">
        <v>25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0</v>
      </c>
      <c r="M23" s="60">
        <v>0</v>
      </c>
      <c r="N23" s="60">
        <v>30</v>
      </c>
      <c r="O23" s="60">
        <v>0</v>
      </c>
      <c r="P23" s="52"/>
      <c r="Q23" s="61">
        <v>0</v>
      </c>
      <c r="R23" s="61">
        <v>0</v>
      </c>
      <c r="S23" s="61">
        <v>0</v>
      </c>
      <c r="T23" s="61">
        <v>0</v>
      </c>
      <c r="U23" s="61">
        <v>-50</v>
      </c>
      <c r="V23" s="61">
        <v>-50</v>
      </c>
      <c r="W23" s="58"/>
      <c r="X23" s="62">
        <f t="shared" si="0"/>
        <v>5</v>
      </c>
      <c r="Y23" s="62">
        <f t="shared" si="1"/>
        <v>75</v>
      </c>
      <c r="Z23" s="21">
        <f t="shared" si="2"/>
        <v>30</v>
      </c>
      <c r="AA23" s="19">
        <f t="shared" si="3"/>
        <v>-100</v>
      </c>
    </row>
    <row r="24" spans="1:27" x14ac:dyDescent="0.2">
      <c r="A24" s="60" t="s">
        <v>29</v>
      </c>
      <c r="B24" s="60" t="s">
        <v>30</v>
      </c>
      <c r="C24" s="60">
        <v>50</v>
      </c>
      <c r="D24" s="60">
        <v>0</v>
      </c>
      <c r="E24" s="60">
        <v>25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0</v>
      </c>
      <c r="M24" s="60">
        <v>0</v>
      </c>
      <c r="N24" s="60">
        <v>30</v>
      </c>
      <c r="O24" s="60">
        <v>0</v>
      </c>
      <c r="P24" s="52"/>
      <c r="Q24" s="61">
        <v>0</v>
      </c>
      <c r="R24" s="61">
        <v>0</v>
      </c>
      <c r="S24" s="61">
        <v>0</v>
      </c>
      <c r="T24" s="61">
        <v>0</v>
      </c>
      <c r="U24" s="61">
        <v>-50</v>
      </c>
      <c r="V24" s="61">
        <v>-50</v>
      </c>
      <c r="W24" s="58"/>
      <c r="X24" s="62">
        <f t="shared" si="0"/>
        <v>5</v>
      </c>
      <c r="Y24" s="62">
        <f t="shared" si="1"/>
        <v>75</v>
      </c>
      <c r="Z24" s="21">
        <f t="shared" si="2"/>
        <v>30</v>
      </c>
      <c r="AA24" s="19">
        <f t="shared" si="3"/>
        <v>-100</v>
      </c>
    </row>
    <row r="25" spans="1:27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60">
        <v>25</v>
      </c>
      <c r="G25" s="60">
        <v>-50</v>
      </c>
      <c r="H25" s="60">
        <v>0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30</v>
      </c>
      <c r="O25" s="60">
        <v>0</v>
      </c>
      <c r="P25" s="52"/>
      <c r="Q25" s="61">
        <v>-30</v>
      </c>
      <c r="R25" s="61">
        <v>0</v>
      </c>
      <c r="S25" s="61">
        <v>-50</v>
      </c>
      <c r="T25" s="61">
        <v>-40</v>
      </c>
      <c r="U25" s="61">
        <v>0</v>
      </c>
      <c r="V25" s="61">
        <v>0</v>
      </c>
      <c r="W25" s="58"/>
      <c r="X25" s="62">
        <f t="shared" si="0"/>
        <v>-115</v>
      </c>
      <c r="Y25" s="62">
        <f t="shared" si="1"/>
        <v>50</v>
      </c>
      <c r="Z25" s="21">
        <f t="shared" si="2"/>
        <v>30</v>
      </c>
      <c r="AA25" s="19">
        <f t="shared" si="3"/>
        <v>-120</v>
      </c>
    </row>
    <row r="26" spans="1:27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60">
        <v>25</v>
      </c>
      <c r="G26" s="60">
        <v>-50</v>
      </c>
      <c r="H26" s="60">
        <v>0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30</v>
      </c>
      <c r="O26" s="60">
        <v>0</v>
      </c>
      <c r="P26" s="52"/>
      <c r="Q26" s="61">
        <v>-30</v>
      </c>
      <c r="R26" s="61">
        <v>0</v>
      </c>
      <c r="S26" s="61">
        <v>-50</v>
      </c>
      <c r="T26" s="61">
        <v>-40</v>
      </c>
      <c r="U26" s="61">
        <v>0</v>
      </c>
      <c r="V26" s="61">
        <v>0</v>
      </c>
      <c r="W26" s="58"/>
      <c r="X26" s="62">
        <f t="shared" si="0"/>
        <v>-115</v>
      </c>
      <c r="Y26" s="62">
        <f t="shared" si="1"/>
        <v>50</v>
      </c>
      <c r="Z26" s="21">
        <f t="shared" si="2"/>
        <v>30</v>
      </c>
      <c r="AA26" s="19">
        <f t="shared" si="3"/>
        <v>-120</v>
      </c>
    </row>
    <row r="27" spans="1:27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60">
        <v>25</v>
      </c>
      <c r="G27" s="60">
        <v>-50</v>
      </c>
      <c r="H27" s="60">
        <v>0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30</v>
      </c>
      <c r="O27" s="60">
        <v>0</v>
      </c>
      <c r="P27" s="52"/>
      <c r="Q27" s="61">
        <v>-30</v>
      </c>
      <c r="R27" s="61">
        <v>0</v>
      </c>
      <c r="S27" s="61">
        <v>-50</v>
      </c>
      <c r="T27" s="61">
        <v>-40</v>
      </c>
      <c r="U27" s="61">
        <v>0</v>
      </c>
      <c r="V27" s="61">
        <v>0</v>
      </c>
      <c r="W27" s="58"/>
      <c r="X27" s="62">
        <f t="shared" si="0"/>
        <v>-115</v>
      </c>
      <c r="Y27" s="62">
        <f t="shared" si="1"/>
        <v>50</v>
      </c>
      <c r="Z27" s="21">
        <f t="shared" si="2"/>
        <v>30</v>
      </c>
      <c r="AA27" s="19">
        <f t="shared" si="3"/>
        <v>-120</v>
      </c>
    </row>
    <row r="28" spans="1:27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60">
        <v>25</v>
      </c>
      <c r="G28" s="60">
        <v>-50</v>
      </c>
      <c r="H28" s="60">
        <v>0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30</v>
      </c>
      <c r="O28" s="60">
        <v>0</v>
      </c>
      <c r="P28" s="52"/>
      <c r="Q28" s="61">
        <v>-30</v>
      </c>
      <c r="R28" s="61">
        <v>0</v>
      </c>
      <c r="S28" s="61">
        <v>-50</v>
      </c>
      <c r="T28" s="61">
        <v>-40</v>
      </c>
      <c r="U28" s="61">
        <v>0</v>
      </c>
      <c r="V28" s="61">
        <v>0</v>
      </c>
      <c r="W28" s="58"/>
      <c r="X28" s="62">
        <f t="shared" si="0"/>
        <v>-115</v>
      </c>
      <c r="Y28" s="62">
        <f t="shared" si="1"/>
        <v>50</v>
      </c>
      <c r="Z28" s="21">
        <f t="shared" si="2"/>
        <v>30</v>
      </c>
      <c r="AA28" s="19">
        <f t="shared" si="3"/>
        <v>-120</v>
      </c>
    </row>
    <row r="29" spans="1:27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60">
        <v>25</v>
      </c>
      <c r="G29" s="60">
        <v>-50</v>
      </c>
      <c r="H29" s="60">
        <v>0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30</v>
      </c>
      <c r="O29" s="60">
        <v>0</v>
      </c>
      <c r="P29" s="52"/>
      <c r="Q29" s="61">
        <v>-30</v>
      </c>
      <c r="R29" s="61">
        <v>0</v>
      </c>
      <c r="S29" s="61">
        <v>-50</v>
      </c>
      <c r="T29" s="61">
        <v>-40</v>
      </c>
      <c r="U29" s="61">
        <v>0</v>
      </c>
      <c r="V29" s="61">
        <v>0</v>
      </c>
      <c r="W29" s="58"/>
      <c r="X29" s="62">
        <f t="shared" si="0"/>
        <v>-115</v>
      </c>
      <c r="Y29" s="62">
        <f t="shared" si="1"/>
        <v>50</v>
      </c>
      <c r="Z29" s="21">
        <f t="shared" si="2"/>
        <v>30</v>
      </c>
      <c r="AA29" s="19">
        <f t="shared" si="3"/>
        <v>-120</v>
      </c>
    </row>
    <row r="30" spans="1:27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60">
        <v>25</v>
      </c>
      <c r="G30" s="60">
        <v>-50</v>
      </c>
      <c r="H30" s="60">
        <v>0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30</v>
      </c>
      <c r="O30" s="60">
        <v>0</v>
      </c>
      <c r="P30" s="52"/>
      <c r="Q30" s="61">
        <v>-30</v>
      </c>
      <c r="R30" s="61">
        <v>0</v>
      </c>
      <c r="S30" s="61">
        <v>-50</v>
      </c>
      <c r="T30" s="61">
        <v>-40</v>
      </c>
      <c r="U30" s="61">
        <v>0</v>
      </c>
      <c r="V30" s="61">
        <v>0</v>
      </c>
      <c r="W30" s="58"/>
      <c r="X30" s="62">
        <f t="shared" si="0"/>
        <v>-115</v>
      </c>
      <c r="Y30" s="62">
        <f t="shared" si="1"/>
        <v>50</v>
      </c>
      <c r="Z30" s="21">
        <f t="shared" si="2"/>
        <v>30</v>
      </c>
      <c r="AA30" s="19">
        <f t="shared" si="3"/>
        <v>-120</v>
      </c>
    </row>
    <row r="31" spans="1:27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60">
        <v>25</v>
      </c>
      <c r="G31" s="60">
        <v>-50</v>
      </c>
      <c r="H31" s="60">
        <v>0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30</v>
      </c>
      <c r="O31" s="60">
        <v>0</v>
      </c>
      <c r="P31" s="52"/>
      <c r="Q31" s="61">
        <v>-30</v>
      </c>
      <c r="R31" s="61">
        <v>0</v>
      </c>
      <c r="S31" s="61">
        <v>-50</v>
      </c>
      <c r="T31" s="61">
        <v>-40</v>
      </c>
      <c r="U31" s="61">
        <v>0</v>
      </c>
      <c r="V31" s="61">
        <v>0</v>
      </c>
      <c r="W31" s="58"/>
      <c r="X31" s="62">
        <f t="shared" si="0"/>
        <v>-115</v>
      </c>
      <c r="Y31" s="62">
        <f t="shared" si="1"/>
        <v>50</v>
      </c>
      <c r="Z31" s="21">
        <f t="shared" si="2"/>
        <v>30</v>
      </c>
      <c r="AA31" s="19">
        <f t="shared" si="3"/>
        <v>-120</v>
      </c>
    </row>
    <row r="32" spans="1:27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60">
        <v>25</v>
      </c>
      <c r="G32" s="60">
        <v>-50</v>
      </c>
      <c r="H32" s="60">
        <v>0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30</v>
      </c>
      <c r="O32" s="60">
        <v>0</v>
      </c>
      <c r="P32" s="52"/>
      <c r="Q32" s="61">
        <v>-30</v>
      </c>
      <c r="R32" s="61">
        <v>0</v>
      </c>
      <c r="S32" s="61">
        <v>-50</v>
      </c>
      <c r="T32" s="61">
        <v>-40</v>
      </c>
      <c r="U32" s="61">
        <v>0</v>
      </c>
      <c r="V32" s="61">
        <v>0</v>
      </c>
      <c r="W32" s="58"/>
      <c r="X32" s="62">
        <f t="shared" si="0"/>
        <v>-115</v>
      </c>
      <c r="Y32" s="62">
        <f t="shared" si="1"/>
        <v>50</v>
      </c>
      <c r="Z32" s="21">
        <f t="shared" si="2"/>
        <v>30</v>
      </c>
      <c r="AA32" s="19">
        <f t="shared" si="3"/>
        <v>-120</v>
      </c>
    </row>
    <row r="33" spans="1:29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60">
        <v>25</v>
      </c>
      <c r="G33" s="60">
        <v>-50</v>
      </c>
      <c r="H33" s="60">
        <v>0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30</v>
      </c>
      <c r="O33" s="60">
        <v>0</v>
      </c>
      <c r="P33" s="52"/>
      <c r="Q33" s="61">
        <v>-30</v>
      </c>
      <c r="R33" s="61">
        <v>0</v>
      </c>
      <c r="S33" s="61">
        <v>-50</v>
      </c>
      <c r="T33" s="61">
        <v>-40</v>
      </c>
      <c r="U33" s="61">
        <v>0</v>
      </c>
      <c r="V33" s="61">
        <v>0</v>
      </c>
      <c r="W33" s="58"/>
      <c r="X33" s="62">
        <f t="shared" si="0"/>
        <v>-115</v>
      </c>
      <c r="Y33" s="62">
        <f t="shared" si="1"/>
        <v>50</v>
      </c>
      <c r="Z33" s="21">
        <f t="shared" si="2"/>
        <v>30</v>
      </c>
      <c r="AA33" s="19">
        <f t="shared" si="3"/>
        <v>-120</v>
      </c>
    </row>
    <row r="34" spans="1:29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60">
        <v>25</v>
      </c>
      <c r="G34" s="60">
        <v>-50</v>
      </c>
      <c r="H34" s="60">
        <v>0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30</v>
      </c>
      <c r="O34" s="60">
        <v>0</v>
      </c>
      <c r="P34" s="52"/>
      <c r="Q34" s="61">
        <v>-30</v>
      </c>
      <c r="R34" s="61">
        <v>0</v>
      </c>
      <c r="S34" s="61">
        <v>-50</v>
      </c>
      <c r="T34" s="61">
        <v>-40</v>
      </c>
      <c r="U34" s="61">
        <v>0</v>
      </c>
      <c r="V34" s="61">
        <v>0</v>
      </c>
      <c r="W34" s="58"/>
      <c r="X34" s="62">
        <f t="shared" si="0"/>
        <v>-115</v>
      </c>
      <c r="Y34" s="62">
        <f t="shared" si="1"/>
        <v>50</v>
      </c>
      <c r="Z34" s="21">
        <f t="shared" si="2"/>
        <v>30</v>
      </c>
      <c r="AA34" s="19">
        <f t="shared" si="3"/>
        <v>-120</v>
      </c>
    </row>
    <row r="35" spans="1:29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60">
        <v>25</v>
      </c>
      <c r="G35" s="60">
        <v>-50</v>
      </c>
      <c r="H35" s="60">
        <v>0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30</v>
      </c>
      <c r="O35" s="60">
        <v>0</v>
      </c>
      <c r="P35" s="52"/>
      <c r="Q35" s="61">
        <v>-30</v>
      </c>
      <c r="R35" s="61">
        <v>0</v>
      </c>
      <c r="S35" s="61">
        <v>-50</v>
      </c>
      <c r="T35" s="61">
        <v>-40</v>
      </c>
      <c r="U35" s="61">
        <v>0</v>
      </c>
      <c r="V35" s="61">
        <v>0</v>
      </c>
      <c r="W35" s="58"/>
      <c r="X35" s="62">
        <f t="shared" si="0"/>
        <v>-115</v>
      </c>
      <c r="Y35" s="62">
        <f t="shared" si="1"/>
        <v>50</v>
      </c>
      <c r="Z35" s="21">
        <f t="shared" si="2"/>
        <v>30</v>
      </c>
      <c r="AA35" s="19">
        <f t="shared" si="3"/>
        <v>-120</v>
      </c>
    </row>
    <row r="36" spans="1:29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60">
        <v>25</v>
      </c>
      <c r="G36" s="60">
        <v>-50</v>
      </c>
      <c r="H36" s="60">
        <v>0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30</v>
      </c>
      <c r="O36" s="60">
        <v>0</v>
      </c>
      <c r="P36" s="52"/>
      <c r="Q36" s="61">
        <v>-30</v>
      </c>
      <c r="R36" s="61">
        <v>0</v>
      </c>
      <c r="S36" s="61">
        <v>-50</v>
      </c>
      <c r="T36" s="61">
        <v>-53</v>
      </c>
      <c r="U36" s="61">
        <v>0</v>
      </c>
      <c r="V36" s="61">
        <v>0</v>
      </c>
      <c r="W36" s="58"/>
      <c r="X36" s="62">
        <f t="shared" si="0"/>
        <v>-128</v>
      </c>
      <c r="Y36" s="62">
        <f t="shared" si="1"/>
        <v>50</v>
      </c>
      <c r="Z36" s="21">
        <f t="shared" si="2"/>
        <v>30</v>
      </c>
      <c r="AA36" s="19">
        <f t="shared" si="3"/>
        <v>-133</v>
      </c>
    </row>
    <row r="37" spans="1:29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60">
        <v>25</v>
      </c>
      <c r="G37" s="60">
        <v>-50</v>
      </c>
      <c r="H37" s="60">
        <v>0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30</v>
      </c>
      <c r="O37" s="60">
        <v>0</v>
      </c>
      <c r="P37" s="52"/>
      <c r="Q37" s="61">
        <v>-30</v>
      </c>
      <c r="R37" s="61">
        <v>0</v>
      </c>
      <c r="S37" s="61">
        <v>-50</v>
      </c>
      <c r="T37" s="61">
        <v>-53</v>
      </c>
      <c r="U37" s="61">
        <v>0</v>
      </c>
      <c r="V37" s="61">
        <v>0</v>
      </c>
      <c r="W37" s="58"/>
      <c r="X37" s="62">
        <f t="shared" si="0"/>
        <v>-128</v>
      </c>
      <c r="Y37" s="62">
        <f t="shared" si="1"/>
        <v>50</v>
      </c>
      <c r="Z37" s="21">
        <f t="shared" si="2"/>
        <v>30</v>
      </c>
      <c r="AA37" s="19">
        <f t="shared" si="3"/>
        <v>-133</v>
      </c>
    </row>
    <row r="38" spans="1:29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60">
        <v>25</v>
      </c>
      <c r="G38" s="60">
        <v>-50</v>
      </c>
      <c r="H38" s="60">
        <v>0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30</v>
      </c>
      <c r="O38" s="60">
        <v>0</v>
      </c>
      <c r="P38" s="52"/>
      <c r="Q38" s="61">
        <v>-30</v>
      </c>
      <c r="R38" s="61">
        <v>0</v>
      </c>
      <c r="S38" s="61">
        <v>-50</v>
      </c>
      <c r="T38" s="61">
        <v>-53</v>
      </c>
      <c r="U38" s="61">
        <v>0</v>
      </c>
      <c r="V38" s="61">
        <v>0</v>
      </c>
      <c r="W38" s="58"/>
      <c r="X38" s="62">
        <f t="shared" si="0"/>
        <v>-128</v>
      </c>
      <c r="Y38" s="62">
        <f t="shared" si="1"/>
        <v>50</v>
      </c>
      <c r="Z38" s="21">
        <f t="shared" si="2"/>
        <v>30</v>
      </c>
      <c r="AA38" s="19">
        <f t="shared" si="3"/>
        <v>-133</v>
      </c>
    </row>
    <row r="39" spans="1:29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60">
        <v>25</v>
      </c>
      <c r="G39" s="60">
        <v>-50</v>
      </c>
      <c r="H39" s="60">
        <v>0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30</v>
      </c>
      <c r="O39" s="60">
        <v>0</v>
      </c>
      <c r="P39" s="52"/>
      <c r="Q39" s="61">
        <v>-30</v>
      </c>
      <c r="R39" s="61">
        <v>0</v>
      </c>
      <c r="S39" s="61">
        <v>-50</v>
      </c>
      <c r="T39" s="61">
        <v>-53</v>
      </c>
      <c r="U39" s="61">
        <v>0</v>
      </c>
      <c r="V39" s="61">
        <v>0</v>
      </c>
      <c r="W39" s="58"/>
      <c r="X39" s="62">
        <f t="shared" si="0"/>
        <v>-128</v>
      </c>
      <c r="Y39" s="62">
        <f t="shared" si="1"/>
        <v>50</v>
      </c>
      <c r="Z39" s="21">
        <f t="shared" si="2"/>
        <v>30</v>
      </c>
      <c r="AA39" s="19">
        <f t="shared" si="3"/>
        <v>-133</v>
      </c>
    </row>
    <row r="40" spans="1:29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60">
        <v>25</v>
      </c>
      <c r="G40" s="60">
        <v>-50</v>
      </c>
      <c r="H40" s="60">
        <v>0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30</v>
      </c>
      <c r="O40" s="60">
        <v>0</v>
      </c>
      <c r="P40" s="52"/>
      <c r="Q40" s="61">
        <v>-30</v>
      </c>
      <c r="R40" s="61">
        <v>0</v>
      </c>
      <c r="S40" s="61">
        <v>-50</v>
      </c>
      <c r="T40" s="61">
        <v>-20</v>
      </c>
      <c r="U40" s="61">
        <v>0</v>
      </c>
      <c r="V40" s="61">
        <v>0</v>
      </c>
      <c r="W40" s="58"/>
      <c r="X40" s="62">
        <f t="shared" si="0"/>
        <v>-95</v>
      </c>
      <c r="Y40" s="62">
        <f t="shared" si="1"/>
        <v>50</v>
      </c>
      <c r="Z40" s="21">
        <f t="shared" si="2"/>
        <v>30</v>
      </c>
      <c r="AA40" s="19">
        <f t="shared" si="3"/>
        <v>-100</v>
      </c>
    </row>
    <row r="41" spans="1:29" s="35" customFormat="1" x14ac:dyDescent="0.2">
      <c r="A41" s="60">
        <v>2300</v>
      </c>
      <c r="B41" s="60">
        <v>2400</v>
      </c>
      <c r="C41" s="60">
        <v>50</v>
      </c>
      <c r="D41" s="60">
        <v>0</v>
      </c>
      <c r="E41" s="60">
        <v>25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0</v>
      </c>
      <c r="M41" s="60">
        <v>0</v>
      </c>
      <c r="N41" s="60">
        <v>30</v>
      </c>
      <c r="O41" s="60">
        <v>0</v>
      </c>
      <c r="P41" s="52"/>
      <c r="Q41" s="61">
        <v>0</v>
      </c>
      <c r="R41" s="61">
        <v>0</v>
      </c>
      <c r="S41" s="61">
        <v>0</v>
      </c>
      <c r="T41" s="61">
        <v>0</v>
      </c>
      <c r="U41" s="61">
        <v>-50</v>
      </c>
      <c r="V41" s="61">
        <v>-50</v>
      </c>
      <c r="W41" s="58"/>
      <c r="X41" s="62">
        <f t="shared" si="0"/>
        <v>5</v>
      </c>
      <c r="Y41" s="62">
        <f t="shared" si="1"/>
        <v>75</v>
      </c>
      <c r="Z41" s="21">
        <f t="shared" si="2"/>
        <v>30</v>
      </c>
      <c r="AA41" s="19">
        <f t="shared" si="3"/>
        <v>-100</v>
      </c>
    </row>
    <row r="42" spans="1:29" ht="13.5" thickBot="1" x14ac:dyDescent="0.25">
      <c r="A42" s="64">
        <v>2400</v>
      </c>
      <c r="B42" s="64" t="s">
        <v>24</v>
      </c>
      <c r="C42" s="64">
        <v>50</v>
      </c>
      <c r="D42" s="64">
        <v>0</v>
      </c>
      <c r="E42" s="64">
        <v>25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0</v>
      </c>
      <c r="M42" s="60">
        <v>0</v>
      </c>
      <c r="N42" s="60">
        <v>30</v>
      </c>
      <c r="O42" s="60">
        <v>0</v>
      </c>
      <c r="P42" s="52"/>
      <c r="Q42" s="65">
        <v>0</v>
      </c>
      <c r="R42" s="65">
        <v>0</v>
      </c>
      <c r="S42" s="65">
        <v>0</v>
      </c>
      <c r="T42" s="65">
        <v>0</v>
      </c>
      <c r="U42" s="65">
        <v>-50</v>
      </c>
      <c r="V42" s="65">
        <v>-50</v>
      </c>
      <c r="W42" s="58"/>
      <c r="X42" s="66">
        <f t="shared" si="0"/>
        <v>5</v>
      </c>
      <c r="Y42" s="66">
        <f t="shared" si="1"/>
        <v>75</v>
      </c>
      <c r="Z42" s="67">
        <f t="shared" si="2"/>
        <v>30</v>
      </c>
      <c r="AA42" s="68">
        <f t="shared" si="3"/>
        <v>-100</v>
      </c>
    </row>
    <row r="43" spans="1:29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58"/>
      <c r="X43" s="11"/>
      <c r="Y43" s="11"/>
      <c r="Z43" s="11"/>
      <c r="AA43" s="11"/>
    </row>
    <row r="44" spans="1:29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  <c r="W44" s="23"/>
    </row>
    <row r="45" spans="1:29" ht="26.25" thickBot="1" x14ac:dyDescent="0.25">
      <c r="B45" s="71" t="s">
        <v>34</v>
      </c>
      <c r="C45" s="53">
        <f t="shared" ref="C45:I45" si="4">SUM(C18:C41)</f>
        <v>375</v>
      </c>
      <c r="D45" s="53">
        <f t="shared" si="4"/>
        <v>400</v>
      </c>
      <c r="E45" s="53">
        <f t="shared" si="4"/>
        <v>175</v>
      </c>
      <c r="F45" s="53">
        <f t="shared" si="4"/>
        <v>400</v>
      </c>
      <c r="G45" s="53">
        <f t="shared" si="4"/>
        <v>-800</v>
      </c>
      <c r="H45" s="53">
        <f t="shared" si="4"/>
        <v>0</v>
      </c>
      <c r="I45" s="53">
        <f t="shared" si="4"/>
        <v>-400</v>
      </c>
      <c r="J45" s="21"/>
      <c r="K45" s="53">
        <f>SUM(K18:K41)</f>
        <v>0</v>
      </c>
      <c r="L45" s="53">
        <f>SUM(L18:L41)</f>
        <v>0</v>
      </c>
      <c r="M45" s="53">
        <f>SUM(M18:M41)</f>
        <v>0</v>
      </c>
      <c r="N45" s="53">
        <f>SUM(N18:N41)</f>
        <v>720</v>
      </c>
      <c r="O45" s="53">
        <f>SUM(O18:O41)</f>
        <v>0</v>
      </c>
      <c r="P45" s="19"/>
      <c r="Q45" s="53">
        <f t="shared" ref="Q45:V45" si="5">SUM(Q18:Q41)</f>
        <v>-510</v>
      </c>
      <c r="R45" s="53">
        <f t="shared" si="5"/>
        <v>0</v>
      </c>
      <c r="S45" s="53">
        <f t="shared" si="5"/>
        <v>-800</v>
      </c>
      <c r="T45" s="53">
        <f t="shared" si="5"/>
        <v>-672</v>
      </c>
      <c r="U45" s="53">
        <f t="shared" si="5"/>
        <v>-400</v>
      </c>
      <c r="V45" s="53">
        <f t="shared" si="5"/>
        <v>-400</v>
      </c>
      <c r="W45" s="21"/>
      <c r="X45" s="53">
        <f>SUM(X18:X41)</f>
        <v>-1912</v>
      </c>
      <c r="Y45" s="53">
        <f>SUM(Y18:Y41)</f>
        <v>1350</v>
      </c>
      <c r="Z45" s="53">
        <f>SUM(Z18:Z41)</f>
        <v>720</v>
      </c>
      <c r="AA45" s="53">
        <f>SUM(AA18:AA41)</f>
        <v>-2782</v>
      </c>
      <c r="AB45" s="72" t="s">
        <v>35</v>
      </c>
      <c r="AC45" s="73"/>
    </row>
    <row r="46" spans="1:29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76" t="s">
        <v>37</v>
      </c>
      <c r="X46" s="21"/>
      <c r="Y46" s="21"/>
      <c r="Z46" s="21"/>
      <c r="AA46" s="21"/>
      <c r="AB46" s="77"/>
    </row>
    <row r="47" spans="1:29" ht="30.75" customHeight="1" thickBot="1" x14ac:dyDescent="0.25">
      <c r="A47" s="74"/>
      <c r="B47" s="78" t="s">
        <v>38</v>
      </c>
      <c r="C47" s="53">
        <f t="shared" ref="C47:I47" si="6">SUM(C19:C42)</f>
        <v>400</v>
      </c>
      <c r="D47" s="53">
        <f t="shared" si="6"/>
        <v>400</v>
      </c>
      <c r="E47" s="53">
        <f t="shared" si="6"/>
        <v>200</v>
      </c>
      <c r="F47" s="53">
        <f t="shared" si="6"/>
        <v>400</v>
      </c>
      <c r="G47" s="53">
        <f t="shared" si="6"/>
        <v>-800</v>
      </c>
      <c r="H47" s="53">
        <f t="shared" si="6"/>
        <v>0</v>
      </c>
      <c r="I47" s="53">
        <f t="shared" si="6"/>
        <v>-400</v>
      </c>
      <c r="J47" s="21"/>
      <c r="K47" s="53">
        <f>SUM(K19:K42)</f>
        <v>0</v>
      </c>
      <c r="L47" s="53">
        <f>SUM(L19:L42)</f>
        <v>0</v>
      </c>
      <c r="M47" s="53">
        <f>SUM(M19:M42)</f>
        <v>0</v>
      </c>
      <c r="N47" s="53">
        <f>SUM(N19:N42)</f>
        <v>720</v>
      </c>
      <c r="O47" s="53">
        <f>SUM(O19:O42)</f>
        <v>0</v>
      </c>
      <c r="P47" s="79">
        <f>SUM(C47:F47,K47:M47)</f>
        <v>1400</v>
      </c>
      <c r="Q47" s="53">
        <f t="shared" ref="Q47:V47" si="7">SUM(Q19:Q42)</f>
        <v>-480</v>
      </c>
      <c r="R47" s="53">
        <f t="shared" si="7"/>
        <v>0</v>
      </c>
      <c r="S47" s="53">
        <f t="shared" si="7"/>
        <v>-800</v>
      </c>
      <c r="T47" s="53">
        <f t="shared" si="7"/>
        <v>-672</v>
      </c>
      <c r="U47" s="53">
        <f t="shared" si="7"/>
        <v>-400</v>
      </c>
      <c r="V47" s="53">
        <f t="shared" si="7"/>
        <v>-400</v>
      </c>
      <c r="W47" s="80">
        <f>SUM(Q47:V47,)</f>
        <v>-2752</v>
      </c>
      <c r="X47" s="53">
        <f>SUM(X19:X44)</f>
        <v>-1832</v>
      </c>
      <c r="Y47" s="53">
        <f>SUM(Y19:Y44)</f>
        <v>1400</v>
      </c>
      <c r="Z47" s="53">
        <f>SUM(Z19:Z44)</f>
        <v>720</v>
      </c>
      <c r="AA47" s="53">
        <f>SUM(AA19:AA44)</f>
        <v>-2752</v>
      </c>
      <c r="AB47" s="77">
        <f>ABS(W47)+ABS(P47)</f>
        <v>4152</v>
      </c>
    </row>
    <row r="48" spans="1:29" ht="13.5" thickBot="1" x14ac:dyDescent="0.25">
      <c r="A48" s="74"/>
      <c r="B48" s="74"/>
      <c r="C48" s="55"/>
      <c r="D48" s="116"/>
      <c r="E48" s="114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V48" s="15"/>
      <c r="X48" s="81"/>
      <c r="Y48" s="81"/>
      <c r="Z48" s="81"/>
      <c r="AA48" s="81"/>
    </row>
    <row r="49" spans="1:45" x14ac:dyDescent="0.2">
      <c r="A49" s="2"/>
      <c r="B49" s="2"/>
      <c r="C49" s="111" t="s">
        <v>39</v>
      </c>
      <c r="D49" s="54" t="s">
        <v>39</v>
      </c>
      <c r="E49" s="50" t="s">
        <v>141</v>
      </c>
      <c r="F49" s="111" t="s">
        <v>39</v>
      </c>
      <c r="G49" s="50"/>
      <c r="H49" s="111" t="s">
        <v>134</v>
      </c>
      <c r="I49" s="111" t="s">
        <v>187</v>
      </c>
      <c r="J49" s="52" t="s">
        <v>138</v>
      </c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83"/>
      <c r="W49" s="51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</row>
    <row r="50" spans="1:45" s="13" customFormat="1" ht="16.5" customHeight="1" x14ac:dyDescent="0.2">
      <c r="A50" s="74"/>
      <c r="B50" s="74"/>
      <c r="C50" s="86" t="s">
        <v>12</v>
      </c>
      <c r="D50" s="54" t="s">
        <v>12</v>
      </c>
      <c r="E50" s="54" t="s">
        <v>12</v>
      </c>
      <c r="F50" s="86" t="s">
        <v>12</v>
      </c>
      <c r="G50" s="54" t="s">
        <v>111</v>
      </c>
      <c r="H50" s="86" t="s">
        <v>59</v>
      </c>
      <c r="I50" s="86" t="s">
        <v>188</v>
      </c>
      <c r="J50" s="52" t="s">
        <v>135</v>
      </c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21" t="s">
        <v>41</v>
      </c>
      <c r="W50" s="85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</row>
    <row r="51" spans="1:45" s="13" customFormat="1" ht="16.5" customHeight="1" x14ac:dyDescent="0.2">
      <c r="A51" s="74"/>
      <c r="B51" s="74"/>
      <c r="C51" s="54" t="s">
        <v>39</v>
      </c>
      <c r="D51" s="86" t="s">
        <v>43</v>
      </c>
      <c r="E51" s="54" t="s">
        <v>141</v>
      </c>
      <c r="F51" s="54" t="s">
        <v>43</v>
      </c>
      <c r="G51" s="86" t="s">
        <v>130</v>
      </c>
      <c r="H51" s="54" t="s">
        <v>43</v>
      </c>
      <c r="I51" s="54" t="s">
        <v>59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21" t="s">
        <v>42</v>
      </c>
      <c r="W51" s="85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</row>
    <row r="52" spans="1:45" s="13" customFormat="1" ht="18.75" customHeight="1" x14ac:dyDescent="0.2">
      <c r="A52" s="74"/>
      <c r="B52" s="74"/>
      <c r="C52" s="54" t="s">
        <v>11</v>
      </c>
      <c r="D52" s="86" t="s">
        <v>11</v>
      </c>
      <c r="E52" s="86" t="s">
        <v>11</v>
      </c>
      <c r="F52" s="54" t="s">
        <v>156</v>
      </c>
      <c r="G52" s="86" t="s">
        <v>131</v>
      </c>
      <c r="H52" s="54" t="s">
        <v>12</v>
      </c>
      <c r="I52" s="54" t="s">
        <v>43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21" t="s">
        <v>12</v>
      </c>
      <c r="W52" s="85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5" s="13" customFormat="1" ht="19.5" customHeight="1" thickBot="1" x14ac:dyDescent="0.25">
      <c r="A53" s="74"/>
      <c r="B53" s="74"/>
      <c r="C53" s="54" t="s">
        <v>69</v>
      </c>
      <c r="D53" s="86" t="s">
        <v>46</v>
      </c>
      <c r="E53" s="86" t="s">
        <v>42</v>
      </c>
      <c r="F53" s="54" t="s">
        <v>69</v>
      </c>
      <c r="G53" s="87" t="s">
        <v>60</v>
      </c>
      <c r="H53" s="54" t="s">
        <v>43</v>
      </c>
      <c r="I53" s="54" t="s">
        <v>12</v>
      </c>
      <c r="J53" s="52"/>
      <c r="K53" s="54" t="s">
        <v>47</v>
      </c>
      <c r="L53" s="54" t="s">
        <v>47</v>
      </c>
      <c r="M53" s="54" t="s">
        <v>48</v>
      </c>
      <c r="N53" s="102" t="s">
        <v>51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21" t="s">
        <v>49</v>
      </c>
      <c r="W53" s="88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</row>
    <row r="54" spans="1:45" s="13" customFormat="1" ht="21" customHeight="1" thickBot="1" x14ac:dyDescent="0.25">
      <c r="A54" s="74"/>
      <c r="B54" s="74"/>
      <c r="C54" s="54" t="s">
        <v>74</v>
      </c>
      <c r="D54" s="54" t="s">
        <v>61</v>
      </c>
      <c r="E54" s="86" t="s">
        <v>70</v>
      </c>
      <c r="F54" s="54" t="s">
        <v>180</v>
      </c>
      <c r="G54" s="87" t="s">
        <v>12</v>
      </c>
      <c r="H54" s="54" t="s">
        <v>11</v>
      </c>
      <c r="I54" s="54" t="s">
        <v>43</v>
      </c>
      <c r="J54" s="52"/>
      <c r="K54" s="89" t="s">
        <v>50</v>
      </c>
      <c r="L54" s="89" t="s">
        <v>50</v>
      </c>
      <c r="M54" s="89" t="s">
        <v>51</v>
      </c>
      <c r="N54" s="51"/>
      <c r="O54" s="106" t="s">
        <v>74</v>
      </c>
      <c r="P54" s="85"/>
      <c r="Q54" s="67"/>
      <c r="R54" s="67"/>
      <c r="S54" s="67"/>
      <c r="T54" s="67"/>
      <c r="U54" s="67"/>
      <c r="V54" s="67"/>
      <c r="W54" s="85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</row>
    <row r="55" spans="1:45" s="13" customFormat="1" ht="24" customHeight="1" x14ac:dyDescent="0.2">
      <c r="A55" s="74"/>
      <c r="B55" s="74"/>
      <c r="C55" s="54" t="s">
        <v>175</v>
      </c>
      <c r="D55" s="54" t="s">
        <v>42</v>
      </c>
      <c r="E55" s="54" t="s">
        <v>179</v>
      </c>
      <c r="F55" s="106" t="s">
        <v>166</v>
      </c>
      <c r="G55" s="86" t="s">
        <v>43</v>
      </c>
      <c r="H55" s="106" t="s">
        <v>46</v>
      </c>
      <c r="I55" s="106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11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</row>
    <row r="56" spans="1:45" s="13" customFormat="1" ht="28.5" customHeight="1" thickBot="1" x14ac:dyDescent="0.25">
      <c r="A56" s="74"/>
      <c r="B56" s="74"/>
      <c r="C56" s="89" t="s">
        <v>176</v>
      </c>
      <c r="D56" s="54" t="s">
        <v>60</v>
      </c>
      <c r="E56" s="54"/>
      <c r="F56" s="106" t="s">
        <v>181</v>
      </c>
      <c r="G56" s="54" t="s">
        <v>62</v>
      </c>
      <c r="H56" s="106" t="s">
        <v>69</v>
      </c>
      <c r="I56" s="106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51"/>
      <c r="W56" s="85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</row>
    <row r="57" spans="1:45" s="13" customFormat="1" ht="25.5" customHeight="1" x14ac:dyDescent="0.2">
      <c r="A57" s="74"/>
      <c r="B57" s="74"/>
      <c r="C57" s="35"/>
      <c r="D57" s="54" t="s">
        <v>108</v>
      </c>
      <c r="E57" s="54"/>
      <c r="F57" s="54" t="s">
        <v>182</v>
      </c>
      <c r="G57" s="54" t="s">
        <v>63</v>
      </c>
      <c r="H57" s="54" t="s">
        <v>148</v>
      </c>
      <c r="I57" s="54" t="s">
        <v>107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51"/>
      <c r="W57" s="91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</row>
    <row r="58" spans="1:45" s="13" customFormat="1" ht="27" customHeight="1" x14ac:dyDescent="0.2">
      <c r="C58" s="35"/>
      <c r="D58" s="54" t="s">
        <v>166</v>
      </c>
      <c r="E58" s="54"/>
      <c r="F58" s="54" t="s">
        <v>74</v>
      </c>
      <c r="G58" s="54" t="s">
        <v>64</v>
      </c>
      <c r="H58" s="54" t="s">
        <v>101</v>
      </c>
      <c r="I58" s="54" t="s">
        <v>189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51"/>
      <c r="W58" s="91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</row>
    <row r="59" spans="1:45" ht="20.25" customHeight="1" thickBot="1" x14ac:dyDescent="0.25">
      <c r="B59" s="37"/>
      <c r="D59" s="54" t="s">
        <v>167</v>
      </c>
      <c r="E59" s="115"/>
      <c r="F59" s="54" t="s">
        <v>183</v>
      </c>
      <c r="G59" s="54" t="s">
        <v>12</v>
      </c>
      <c r="H59" s="54" t="s">
        <v>149</v>
      </c>
      <c r="I59" s="54" t="s">
        <v>179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37"/>
      <c r="W59" s="92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</row>
    <row r="60" spans="1:45" ht="24" customHeight="1" thickBot="1" x14ac:dyDescent="0.25">
      <c r="B60" s="35"/>
      <c r="D60" s="54" t="s">
        <v>74</v>
      </c>
      <c r="E60" s="51"/>
      <c r="F60" s="54" t="s">
        <v>59</v>
      </c>
      <c r="G60" s="89" t="s">
        <v>65</v>
      </c>
      <c r="H60" s="54" t="s">
        <v>118</v>
      </c>
      <c r="I60" s="54"/>
      <c r="K60" s="51"/>
      <c r="L60" s="51"/>
      <c r="M60" s="51"/>
      <c r="N60" s="37"/>
      <c r="O60" s="51"/>
      <c r="P60" s="91"/>
      <c r="Q60" s="37"/>
      <c r="R60" s="37"/>
      <c r="S60" s="37"/>
      <c r="T60" s="37"/>
      <c r="U60" s="37"/>
      <c r="V60" s="37"/>
      <c r="X60" s="93"/>
      <c r="Y60" s="93"/>
      <c r="Z60" s="93"/>
      <c r="AA60" s="93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</row>
    <row r="61" spans="1:45" ht="15" x14ac:dyDescent="0.2">
      <c r="D61" s="86" t="s">
        <v>70</v>
      </c>
      <c r="E61" s="51"/>
      <c r="F61" s="54" t="s">
        <v>179</v>
      </c>
      <c r="G61" s="51"/>
      <c r="H61" s="54" t="s">
        <v>162</v>
      </c>
      <c r="I61" s="54"/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V61" s="35"/>
      <c r="X61" s="92"/>
      <c r="Y61" s="92"/>
      <c r="Z61" s="92"/>
      <c r="AA61" s="92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</row>
    <row r="62" spans="1:45" ht="15.75" thickBot="1" x14ac:dyDescent="0.25">
      <c r="D62" s="89" t="s">
        <v>179</v>
      </c>
      <c r="E62" s="51"/>
      <c r="F62" s="89"/>
      <c r="H62" s="89"/>
      <c r="I62" s="89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V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</row>
    <row r="63" spans="1:45" ht="15" x14ac:dyDescent="0.2">
      <c r="D63" s="51"/>
      <c r="E63" s="51"/>
      <c r="H63" s="51"/>
      <c r="I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V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</row>
    <row r="64" spans="1:45" ht="15" x14ac:dyDescent="0.2">
      <c r="D64" s="51"/>
      <c r="E64" s="51"/>
      <c r="H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V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</row>
    <row r="65" spans="4:45" x14ac:dyDescent="0.2">
      <c r="D65" s="51"/>
      <c r="E65" s="51"/>
      <c r="H65" s="51"/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</row>
    <row r="66" spans="4:45" x14ac:dyDescent="0.2">
      <c r="D66" s="51"/>
      <c r="E66" s="51"/>
      <c r="H66" s="51"/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V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</row>
    <row r="67" spans="4:45" x14ac:dyDescent="0.2">
      <c r="D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V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</row>
    <row r="68" spans="4:45" x14ac:dyDescent="0.2">
      <c r="K68" s="37"/>
      <c r="L68" s="37"/>
      <c r="M68" s="37"/>
      <c r="O68" s="37"/>
      <c r="Q68" s="35"/>
      <c r="R68" s="35"/>
      <c r="S68" s="35"/>
      <c r="T68" s="35"/>
      <c r="U68" s="35"/>
      <c r="V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</row>
    <row r="69" spans="4:45" x14ac:dyDescent="0.2">
      <c r="Q69" s="35"/>
      <c r="R69" s="35"/>
      <c r="S69" s="35"/>
      <c r="T69" s="35"/>
      <c r="U69" s="35"/>
      <c r="V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</row>
    <row r="70" spans="4:45" x14ac:dyDescent="0.2">
      <c r="Q70" s="35"/>
      <c r="R70" s="35"/>
      <c r="S70" s="35"/>
      <c r="T70" s="35"/>
      <c r="U70" s="35"/>
      <c r="V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</row>
    <row r="71" spans="4:45" x14ac:dyDescent="0.2">
      <c r="Q71" s="35"/>
      <c r="R71" s="35"/>
      <c r="S71" s="35"/>
      <c r="T71" s="35"/>
      <c r="U71" s="35"/>
      <c r="V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</row>
    <row r="72" spans="4:45" x14ac:dyDescent="0.2">
      <c r="Q72" s="35"/>
      <c r="R72" s="35"/>
      <c r="S72" s="35"/>
      <c r="T72" s="35"/>
      <c r="U72" s="35"/>
      <c r="V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</row>
    <row r="73" spans="4:45" x14ac:dyDescent="0.2">
      <c r="Q73" s="35"/>
      <c r="R73" s="35"/>
      <c r="S73" s="35"/>
      <c r="T73" s="35"/>
      <c r="U73" s="35"/>
      <c r="V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</row>
    <row r="74" spans="4:45" x14ac:dyDescent="0.2">
      <c r="Q74" s="35"/>
      <c r="R74" s="35"/>
      <c r="S74" s="35"/>
      <c r="T74" s="35"/>
      <c r="U74" s="35"/>
      <c r="V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</row>
    <row r="75" spans="4:45" x14ac:dyDescent="0.2">
      <c r="Q75" s="35"/>
      <c r="R75" s="35"/>
      <c r="S75" s="35"/>
      <c r="T75" s="35"/>
      <c r="U75" s="35"/>
      <c r="V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</row>
    <row r="76" spans="4:45" x14ac:dyDescent="0.2">
      <c r="Q76" s="35"/>
      <c r="R76" s="35"/>
      <c r="S76" s="35"/>
      <c r="T76" s="35"/>
      <c r="U76" s="35"/>
      <c r="V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</row>
    <row r="77" spans="4:45" x14ac:dyDescent="0.2">
      <c r="Q77" s="35"/>
      <c r="R77" s="35"/>
      <c r="S77" s="35"/>
      <c r="T77" s="35"/>
      <c r="U77" s="35"/>
      <c r="V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</row>
    <row r="78" spans="4:45" x14ac:dyDescent="0.2">
      <c r="Q78" s="35"/>
      <c r="R78" s="35"/>
      <c r="S78" s="35"/>
      <c r="T78" s="35"/>
      <c r="U78" s="35"/>
      <c r="V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</row>
    <row r="79" spans="4:45" x14ac:dyDescent="0.2">
      <c r="Q79" s="35"/>
      <c r="R79" s="35"/>
      <c r="S79" s="35"/>
      <c r="T79" s="35"/>
      <c r="U79" s="35"/>
      <c r="V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</row>
    <row r="80" spans="4:45" x14ac:dyDescent="0.2">
      <c r="Q80" s="35"/>
      <c r="R80" s="35"/>
      <c r="S80" s="35"/>
      <c r="T80" s="35"/>
      <c r="U80" s="35"/>
      <c r="V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</row>
    <row r="81" spans="17:45" x14ac:dyDescent="0.2">
      <c r="Q81" s="35"/>
      <c r="R81" s="35"/>
      <c r="S81" s="35"/>
      <c r="T81" s="35"/>
      <c r="U81" s="35"/>
      <c r="V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</row>
    <row r="82" spans="17:45" x14ac:dyDescent="0.2">
      <c r="Q82" s="35"/>
      <c r="R82" s="35"/>
      <c r="S82" s="35"/>
      <c r="T82" s="35"/>
      <c r="U82" s="35"/>
      <c r="V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</row>
    <row r="83" spans="17:45" x14ac:dyDescent="0.2">
      <c r="Q83" s="35"/>
      <c r="R83" s="35"/>
      <c r="S83" s="35"/>
      <c r="T83" s="35"/>
      <c r="U83" s="35"/>
      <c r="V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</row>
    <row r="84" spans="17:45" x14ac:dyDescent="0.2">
      <c r="Q84" s="35"/>
      <c r="R84" s="35"/>
      <c r="S84" s="35"/>
      <c r="T84" s="35"/>
      <c r="U84" s="35"/>
      <c r="V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</row>
    <row r="85" spans="17:45" x14ac:dyDescent="0.2">
      <c r="Q85" s="35"/>
      <c r="R85" s="35"/>
      <c r="S85" s="35"/>
      <c r="T85" s="35"/>
      <c r="U85" s="35"/>
      <c r="V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</row>
    <row r="86" spans="17:45" x14ac:dyDescent="0.2">
      <c r="Q86" s="35"/>
      <c r="R86" s="35"/>
      <c r="S86" s="35"/>
      <c r="T86" s="35"/>
      <c r="U86" s="35"/>
      <c r="V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</row>
    <row r="87" spans="17:45" x14ac:dyDescent="0.2">
      <c r="Q87" s="35"/>
      <c r="R87" s="35"/>
      <c r="S87" s="35"/>
      <c r="T87" s="35"/>
      <c r="U87" s="35"/>
      <c r="V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</row>
    <row r="88" spans="17:45" x14ac:dyDescent="0.2">
      <c r="Q88" s="35"/>
      <c r="R88" s="35"/>
      <c r="S88" s="35"/>
      <c r="T88" s="35"/>
      <c r="U88" s="35"/>
      <c r="V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</row>
    <row r="89" spans="17:45" x14ac:dyDescent="0.2">
      <c r="Q89" s="35"/>
      <c r="R89" s="35"/>
      <c r="S89" s="35"/>
      <c r="T89" s="35"/>
      <c r="U89" s="35"/>
      <c r="V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</row>
    <row r="90" spans="17:45" x14ac:dyDescent="0.2">
      <c r="Q90" s="35"/>
      <c r="R90" s="35"/>
      <c r="S90" s="35"/>
      <c r="T90" s="35"/>
      <c r="U90" s="35"/>
      <c r="V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</row>
    <row r="91" spans="17:45" x14ac:dyDescent="0.2">
      <c r="Q91" s="35"/>
      <c r="R91" s="35"/>
      <c r="S91" s="35"/>
      <c r="T91" s="35"/>
      <c r="U91" s="35"/>
      <c r="V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</row>
    <row r="92" spans="17:45" x14ac:dyDescent="0.2">
      <c r="Q92" s="35"/>
      <c r="R92" s="35"/>
      <c r="S92" s="35"/>
      <c r="T92" s="35"/>
      <c r="U92" s="35"/>
      <c r="V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</row>
    <row r="93" spans="17:45" x14ac:dyDescent="0.2">
      <c r="Q93" s="35"/>
      <c r="R93" s="35"/>
      <c r="S93" s="35"/>
      <c r="T93" s="35"/>
      <c r="U93" s="35"/>
      <c r="V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</row>
    <row r="94" spans="17:45" x14ac:dyDescent="0.2">
      <c r="Q94" s="35"/>
      <c r="R94" s="35"/>
      <c r="S94" s="35"/>
      <c r="T94" s="35"/>
      <c r="U94" s="35"/>
      <c r="V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</row>
    <row r="95" spans="17:45" x14ac:dyDescent="0.2">
      <c r="Q95" s="35"/>
      <c r="R95" s="35"/>
      <c r="S95" s="35"/>
      <c r="T95" s="35"/>
      <c r="U95" s="35"/>
      <c r="V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</row>
    <row r="96" spans="17:45" x14ac:dyDescent="0.2">
      <c r="Q96" s="35"/>
      <c r="R96" s="35"/>
      <c r="S96" s="35"/>
      <c r="T96" s="35"/>
      <c r="U96" s="35"/>
      <c r="V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</row>
    <row r="97" spans="17:45" x14ac:dyDescent="0.2">
      <c r="Q97" s="35"/>
      <c r="R97" s="35"/>
      <c r="S97" s="35"/>
      <c r="T97" s="35"/>
      <c r="U97" s="35"/>
      <c r="V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</row>
    <row r="98" spans="17:45" x14ac:dyDescent="0.2">
      <c r="Q98" s="35"/>
      <c r="R98" s="35"/>
      <c r="S98" s="35"/>
      <c r="T98" s="35"/>
      <c r="U98" s="35"/>
      <c r="V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</row>
    <row r="99" spans="17:45" x14ac:dyDescent="0.2">
      <c r="Q99" s="35"/>
      <c r="R99" s="35"/>
      <c r="S99" s="35"/>
      <c r="T99" s="35"/>
      <c r="U99" s="35"/>
      <c r="V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</row>
    <row r="100" spans="17:45" x14ac:dyDescent="0.2">
      <c r="Q100" s="35"/>
      <c r="R100" s="35"/>
      <c r="S100" s="35"/>
      <c r="T100" s="35"/>
      <c r="U100" s="35"/>
      <c r="V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</row>
    <row r="101" spans="17:45" x14ac:dyDescent="0.2">
      <c r="Q101" s="35"/>
      <c r="R101" s="35"/>
      <c r="S101" s="35"/>
      <c r="T101" s="35"/>
      <c r="U101" s="35"/>
      <c r="V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</row>
    <row r="102" spans="17:45" x14ac:dyDescent="0.2">
      <c r="Q102" s="35"/>
      <c r="R102" s="35"/>
      <c r="S102" s="35"/>
      <c r="T102" s="35"/>
      <c r="U102" s="35"/>
      <c r="V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</row>
    <row r="103" spans="17:45" x14ac:dyDescent="0.2">
      <c r="Q103" s="35"/>
      <c r="R103" s="35"/>
      <c r="S103" s="35"/>
      <c r="T103" s="35"/>
      <c r="U103" s="35"/>
      <c r="V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</row>
    <row r="104" spans="17:45" x14ac:dyDescent="0.2">
      <c r="Q104" s="35"/>
      <c r="R104" s="35"/>
      <c r="S104" s="35"/>
      <c r="T104" s="35"/>
      <c r="U104" s="35"/>
      <c r="V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</row>
    <row r="105" spans="17:45" x14ac:dyDescent="0.2">
      <c r="Q105" s="35"/>
      <c r="R105" s="35"/>
      <c r="S105" s="35"/>
      <c r="T105" s="35"/>
      <c r="U105" s="35"/>
      <c r="V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</row>
    <row r="106" spans="17:45" x14ac:dyDescent="0.2">
      <c r="Q106" s="35"/>
      <c r="R106" s="35"/>
      <c r="S106" s="35"/>
      <c r="T106" s="35"/>
      <c r="U106" s="35"/>
      <c r="V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</row>
    <row r="107" spans="17:45" x14ac:dyDescent="0.2">
      <c r="Q107" s="35"/>
      <c r="R107" s="35"/>
      <c r="S107" s="35"/>
      <c r="T107" s="35"/>
      <c r="U107" s="35"/>
      <c r="V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7"/>
  <sheetViews>
    <sheetView topLeftCell="C7" zoomScale="60" workbookViewId="0">
      <selection activeCell="E50" sqref="E5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9.5703125" style="35" customWidth="1"/>
    <col min="7" max="15" width="30.5703125" style="35" customWidth="1"/>
    <col min="16" max="16" width="21.42578125" style="35" customWidth="1"/>
    <col min="17" max="22" width="30.28515625" style="5" customWidth="1"/>
    <col min="23" max="23" width="21.42578125" style="35" customWidth="1"/>
    <col min="24" max="24" width="31.42578125" style="5" customWidth="1"/>
    <col min="25" max="26" width="28.85546875" style="5" customWidth="1"/>
    <col min="27" max="27" width="31.42578125" style="5" customWidth="1"/>
    <col min="28" max="28" width="23.140625" style="5" customWidth="1"/>
    <col min="29" max="16384" width="16.7109375" style="5"/>
  </cols>
  <sheetData>
    <row r="1" spans="1:27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3"/>
      <c r="X1" s="4"/>
      <c r="Y1" s="4"/>
      <c r="Z1" s="4"/>
      <c r="AA1" s="4"/>
    </row>
    <row r="2" spans="1:27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1.75" customHeight="1" x14ac:dyDescent="0.2">
      <c r="B8" s="7" t="s">
        <v>127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7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10" t="s">
        <v>3</v>
      </c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2" t="s">
        <v>5</v>
      </c>
      <c r="W9" s="11"/>
      <c r="X9" s="13"/>
      <c r="Y9" s="13"/>
      <c r="Z9" s="13"/>
      <c r="AA9" s="13"/>
    </row>
    <row r="10" spans="1:27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58</v>
      </c>
      <c r="H10" s="16" t="s">
        <v>58</v>
      </c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7" t="s">
        <v>8</v>
      </c>
      <c r="W10" s="11"/>
    </row>
    <row r="11" spans="1:27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11</v>
      </c>
      <c r="G11" s="19" t="s">
        <v>12</v>
      </c>
      <c r="H11" s="21" t="s">
        <v>59</v>
      </c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21" t="s">
        <v>13</v>
      </c>
      <c r="W11" s="11"/>
    </row>
    <row r="12" spans="1:27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0</v>
      </c>
      <c r="G12" s="22">
        <v>121</v>
      </c>
      <c r="H12" s="24">
        <v>141.4</v>
      </c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6"/>
      <c r="W12" s="25"/>
    </row>
    <row r="13" spans="1:27" ht="43.5" customHeight="1" thickBot="1" x14ac:dyDescent="0.25">
      <c r="A13" s="27"/>
      <c r="B13" s="27"/>
      <c r="C13" s="28" t="s">
        <v>128</v>
      </c>
      <c r="D13" s="29" t="s">
        <v>16</v>
      </c>
      <c r="E13" s="29" t="s">
        <v>16</v>
      </c>
      <c r="F13" s="29" t="s">
        <v>16</v>
      </c>
      <c r="G13" s="98" t="s">
        <v>78</v>
      </c>
      <c r="H13" s="98" t="s">
        <v>77</v>
      </c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128</v>
      </c>
      <c r="R13" s="33" t="s">
        <v>16</v>
      </c>
      <c r="S13" s="34" t="s">
        <v>16</v>
      </c>
      <c r="T13" s="33" t="s">
        <v>16</v>
      </c>
      <c r="U13" s="34" t="s">
        <v>16</v>
      </c>
      <c r="V13" s="34" t="s">
        <v>16</v>
      </c>
      <c r="X13" s="36"/>
      <c r="Y13" s="36"/>
      <c r="Z13" s="36"/>
      <c r="AA13" s="36"/>
    </row>
    <row r="14" spans="1:27" x14ac:dyDescent="0.2">
      <c r="A14" s="27"/>
      <c r="B14" s="27"/>
      <c r="C14" s="19"/>
      <c r="D14" s="19"/>
      <c r="E14" s="19"/>
      <c r="F14" s="19"/>
      <c r="G14" s="19"/>
      <c r="H14" s="21"/>
      <c r="I14" s="21"/>
      <c r="J14" s="11"/>
      <c r="K14" s="21"/>
      <c r="L14" s="21"/>
      <c r="M14" s="21"/>
      <c r="N14" s="21"/>
      <c r="O14" s="21"/>
      <c r="P14" s="37"/>
      <c r="Q14" s="16"/>
      <c r="R14" s="16"/>
      <c r="S14" s="21"/>
      <c r="T14" s="16"/>
      <c r="U14" s="21"/>
      <c r="V14" s="21"/>
      <c r="W14" s="38"/>
      <c r="X14" s="39"/>
      <c r="Y14" s="39"/>
      <c r="Z14" s="39"/>
      <c r="AA14" s="39"/>
    </row>
    <row r="15" spans="1:27" ht="21" customHeight="1" thickBot="1" x14ac:dyDescent="0.25">
      <c r="A15" s="27"/>
      <c r="B15" s="27"/>
      <c r="C15" s="40" t="s">
        <v>127</v>
      </c>
      <c r="D15" s="40" t="s">
        <v>127</v>
      </c>
      <c r="E15" s="40" t="s">
        <v>127</v>
      </c>
      <c r="F15" s="40" t="s">
        <v>127</v>
      </c>
      <c r="G15" s="40" t="s">
        <v>127</v>
      </c>
      <c r="H15" s="40" t="s">
        <v>127</v>
      </c>
      <c r="I15" s="40" t="s">
        <v>127</v>
      </c>
      <c r="J15" s="40"/>
      <c r="K15" s="40" t="s">
        <v>127</v>
      </c>
      <c r="L15" s="40" t="s">
        <v>127</v>
      </c>
      <c r="M15" s="40" t="s">
        <v>127</v>
      </c>
      <c r="N15" s="40" t="s">
        <v>127</v>
      </c>
      <c r="O15" s="40" t="s">
        <v>127</v>
      </c>
      <c r="P15" s="40"/>
      <c r="Q15" s="40" t="s">
        <v>127</v>
      </c>
      <c r="R15" s="40" t="s">
        <v>127</v>
      </c>
      <c r="S15" s="40" t="s">
        <v>127</v>
      </c>
      <c r="T15" s="40" t="s">
        <v>127</v>
      </c>
      <c r="U15" s="40" t="s">
        <v>127</v>
      </c>
      <c r="V15" s="40" t="s">
        <v>127</v>
      </c>
      <c r="W15" s="40"/>
      <c r="X15" s="40"/>
      <c r="Y15" s="41"/>
      <c r="Z15" s="41"/>
      <c r="AA15" s="41"/>
    </row>
    <row r="16" spans="1:27" s="35" customFormat="1" ht="26.25" customHeight="1" thickBot="1" x14ac:dyDescent="0.25">
      <c r="A16" s="42"/>
      <c r="B16" s="42"/>
      <c r="C16" s="109" t="s">
        <v>159</v>
      </c>
      <c r="D16" s="109" t="s">
        <v>136</v>
      </c>
      <c r="E16" s="109" t="s">
        <v>140</v>
      </c>
      <c r="F16" s="94" t="s">
        <v>153</v>
      </c>
      <c r="G16" s="109" t="s">
        <v>133</v>
      </c>
      <c r="H16" s="109" t="s">
        <v>161</v>
      </c>
      <c r="I16" s="109" t="s">
        <v>160</v>
      </c>
      <c r="J16" s="43"/>
      <c r="K16" s="53" t="s">
        <v>56</v>
      </c>
      <c r="L16" s="53" t="s">
        <v>115</v>
      </c>
      <c r="M16" s="53"/>
      <c r="N16" s="109" t="s">
        <v>129</v>
      </c>
      <c r="O16" s="53"/>
      <c r="P16" s="19"/>
      <c r="Q16" s="109" t="s">
        <v>147</v>
      </c>
      <c r="R16" s="109" t="s">
        <v>146</v>
      </c>
      <c r="S16" s="109" t="s">
        <v>139</v>
      </c>
      <c r="T16" s="109" t="s">
        <v>145</v>
      </c>
      <c r="U16" s="109" t="s">
        <v>155</v>
      </c>
      <c r="V16" s="109" t="s">
        <v>154</v>
      </c>
      <c r="W16" s="21"/>
      <c r="X16" s="44" t="s">
        <v>17</v>
      </c>
      <c r="Y16" s="45" t="s">
        <v>18</v>
      </c>
      <c r="Z16" s="46" t="s">
        <v>19</v>
      </c>
      <c r="AA16" s="47" t="s">
        <v>20</v>
      </c>
    </row>
    <row r="17" spans="1:27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3" t="s">
        <v>23</v>
      </c>
      <c r="W17" s="54"/>
      <c r="X17" s="55"/>
      <c r="Y17" s="16"/>
      <c r="Z17" s="16"/>
      <c r="AA17" s="16"/>
    </row>
    <row r="18" spans="1:27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-30</v>
      </c>
      <c r="R18" s="59">
        <v>0</v>
      </c>
      <c r="S18" s="59">
        <v>0</v>
      </c>
      <c r="T18" s="59">
        <v>0</v>
      </c>
      <c r="U18" s="59">
        <v>0</v>
      </c>
      <c r="V18" s="59">
        <v>0</v>
      </c>
      <c r="W18" s="58"/>
      <c r="X18" s="55">
        <f t="shared" ref="X18:X42" si="0">SUM(C18:V18)</f>
        <v>20</v>
      </c>
      <c r="Y18" s="55">
        <f t="shared" ref="Y18:Y42" si="1">SUM(C18:F18)</f>
        <v>25</v>
      </c>
      <c r="Z18" s="16">
        <f t="shared" ref="Z18:Z42" si="2">SUM(K18:N18)</f>
        <v>25</v>
      </c>
      <c r="AA18" s="15">
        <f t="shared" ref="AA18:AA42" si="3">SUM(Q18:V18)</f>
        <v>-30</v>
      </c>
    </row>
    <row r="19" spans="1:27" x14ac:dyDescent="0.2">
      <c r="A19" s="60" t="s">
        <v>24</v>
      </c>
      <c r="B19" s="60" t="s">
        <v>25</v>
      </c>
      <c r="C19" s="60">
        <v>25</v>
      </c>
      <c r="D19" s="60">
        <v>0</v>
      </c>
      <c r="E19" s="60">
        <v>75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0</v>
      </c>
      <c r="M19" s="60">
        <v>0</v>
      </c>
      <c r="N19" s="60">
        <v>0</v>
      </c>
      <c r="O19" s="60">
        <v>0</v>
      </c>
      <c r="P19" s="52"/>
      <c r="Q19" s="61">
        <v>0</v>
      </c>
      <c r="R19" s="61">
        <v>-30</v>
      </c>
      <c r="S19" s="61">
        <v>0</v>
      </c>
      <c r="T19" s="61">
        <v>0</v>
      </c>
      <c r="U19" s="61">
        <v>-50</v>
      </c>
      <c r="V19" s="61">
        <v>-50</v>
      </c>
      <c r="W19" s="58"/>
      <c r="X19" s="62">
        <f t="shared" si="0"/>
        <v>-30</v>
      </c>
      <c r="Y19" s="62">
        <f t="shared" si="1"/>
        <v>100</v>
      </c>
      <c r="Z19" s="21">
        <f t="shared" si="2"/>
        <v>0</v>
      </c>
      <c r="AA19" s="19">
        <f t="shared" si="3"/>
        <v>-130</v>
      </c>
    </row>
    <row r="20" spans="1:27" x14ac:dyDescent="0.2">
      <c r="A20" s="60" t="s">
        <v>25</v>
      </c>
      <c r="B20" s="60" t="s">
        <v>26</v>
      </c>
      <c r="C20" s="60">
        <v>25</v>
      </c>
      <c r="D20" s="60">
        <v>0</v>
      </c>
      <c r="E20" s="60">
        <v>75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0</v>
      </c>
      <c r="M20" s="60">
        <v>0</v>
      </c>
      <c r="N20" s="60">
        <v>0</v>
      </c>
      <c r="O20" s="60">
        <v>0</v>
      </c>
      <c r="P20" s="52"/>
      <c r="Q20" s="61">
        <v>0</v>
      </c>
      <c r="R20" s="61">
        <v>-30</v>
      </c>
      <c r="S20" s="61">
        <v>0</v>
      </c>
      <c r="T20" s="61">
        <v>0</v>
      </c>
      <c r="U20" s="61">
        <v>-50</v>
      </c>
      <c r="V20" s="61">
        <v>-50</v>
      </c>
      <c r="W20" s="58"/>
      <c r="X20" s="62">
        <f t="shared" si="0"/>
        <v>-30</v>
      </c>
      <c r="Y20" s="62">
        <f t="shared" si="1"/>
        <v>100</v>
      </c>
      <c r="Z20" s="21">
        <f t="shared" si="2"/>
        <v>0</v>
      </c>
      <c r="AA20" s="19">
        <f t="shared" si="3"/>
        <v>-130</v>
      </c>
    </row>
    <row r="21" spans="1:27" x14ac:dyDescent="0.2">
      <c r="A21" s="60" t="s">
        <v>26</v>
      </c>
      <c r="B21" s="60" t="s">
        <v>27</v>
      </c>
      <c r="C21" s="60">
        <v>25</v>
      </c>
      <c r="D21" s="60">
        <v>0</v>
      </c>
      <c r="E21" s="60">
        <v>75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0</v>
      </c>
      <c r="M21" s="60">
        <v>0</v>
      </c>
      <c r="N21" s="60">
        <v>0</v>
      </c>
      <c r="O21" s="60">
        <v>0</v>
      </c>
      <c r="P21" s="52"/>
      <c r="Q21" s="61">
        <v>0</v>
      </c>
      <c r="R21" s="61">
        <v>-30</v>
      </c>
      <c r="S21" s="61">
        <v>0</v>
      </c>
      <c r="T21" s="61">
        <v>0</v>
      </c>
      <c r="U21" s="61">
        <v>-50</v>
      </c>
      <c r="V21" s="61">
        <v>-50</v>
      </c>
      <c r="W21" s="58"/>
      <c r="X21" s="62">
        <f t="shared" si="0"/>
        <v>-30</v>
      </c>
      <c r="Y21" s="62">
        <f t="shared" si="1"/>
        <v>100</v>
      </c>
      <c r="Z21" s="21">
        <f t="shared" si="2"/>
        <v>0</v>
      </c>
      <c r="AA21" s="19">
        <f t="shared" si="3"/>
        <v>-130</v>
      </c>
    </row>
    <row r="22" spans="1:27" x14ac:dyDescent="0.2">
      <c r="A22" s="60" t="s">
        <v>27</v>
      </c>
      <c r="B22" s="60" t="s">
        <v>28</v>
      </c>
      <c r="C22" s="60">
        <v>25</v>
      </c>
      <c r="D22" s="60">
        <v>0</v>
      </c>
      <c r="E22" s="60">
        <v>75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0</v>
      </c>
      <c r="M22" s="60">
        <v>0</v>
      </c>
      <c r="N22" s="60">
        <v>0</v>
      </c>
      <c r="O22" s="60">
        <v>0</v>
      </c>
      <c r="P22" s="52"/>
      <c r="Q22" s="61">
        <v>0</v>
      </c>
      <c r="R22" s="61">
        <v>-30</v>
      </c>
      <c r="S22" s="61">
        <v>0</v>
      </c>
      <c r="T22" s="61">
        <v>0</v>
      </c>
      <c r="U22" s="61">
        <v>-50</v>
      </c>
      <c r="V22" s="61">
        <v>-50</v>
      </c>
      <c r="W22" s="58"/>
      <c r="X22" s="62">
        <f t="shared" si="0"/>
        <v>-30</v>
      </c>
      <c r="Y22" s="62">
        <f t="shared" si="1"/>
        <v>100</v>
      </c>
      <c r="Z22" s="21">
        <f t="shared" si="2"/>
        <v>0</v>
      </c>
      <c r="AA22" s="19">
        <f t="shared" si="3"/>
        <v>-130</v>
      </c>
    </row>
    <row r="23" spans="1:27" x14ac:dyDescent="0.2">
      <c r="A23" s="60" t="s">
        <v>28</v>
      </c>
      <c r="B23" s="60" t="s">
        <v>29</v>
      </c>
      <c r="C23" s="60">
        <v>25</v>
      </c>
      <c r="D23" s="60">
        <v>0</v>
      </c>
      <c r="E23" s="60">
        <v>75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0</v>
      </c>
      <c r="M23" s="60">
        <v>0</v>
      </c>
      <c r="N23" s="60">
        <v>0</v>
      </c>
      <c r="O23" s="60">
        <v>0</v>
      </c>
      <c r="P23" s="52"/>
      <c r="Q23" s="61">
        <v>0</v>
      </c>
      <c r="R23" s="61">
        <v>-30</v>
      </c>
      <c r="S23" s="61">
        <v>0</v>
      </c>
      <c r="T23" s="61">
        <v>0</v>
      </c>
      <c r="U23" s="61">
        <v>-50</v>
      </c>
      <c r="V23" s="61">
        <v>-50</v>
      </c>
      <c r="W23" s="58"/>
      <c r="X23" s="62">
        <f t="shared" si="0"/>
        <v>-30</v>
      </c>
      <c r="Y23" s="62">
        <f t="shared" si="1"/>
        <v>100</v>
      </c>
      <c r="Z23" s="21">
        <f t="shared" si="2"/>
        <v>0</v>
      </c>
      <c r="AA23" s="19">
        <f t="shared" si="3"/>
        <v>-130</v>
      </c>
    </row>
    <row r="24" spans="1:27" x14ac:dyDescent="0.2">
      <c r="A24" s="60" t="s">
        <v>29</v>
      </c>
      <c r="B24" s="60" t="s">
        <v>30</v>
      </c>
      <c r="C24" s="60">
        <v>25</v>
      </c>
      <c r="D24" s="60">
        <v>0</v>
      </c>
      <c r="E24" s="60">
        <v>75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0</v>
      </c>
      <c r="M24" s="60">
        <v>0</v>
      </c>
      <c r="N24" s="60">
        <v>0</v>
      </c>
      <c r="O24" s="60">
        <v>0</v>
      </c>
      <c r="P24" s="52"/>
      <c r="Q24" s="61">
        <v>0</v>
      </c>
      <c r="R24" s="61">
        <v>-30</v>
      </c>
      <c r="S24" s="61">
        <v>0</v>
      </c>
      <c r="T24" s="61">
        <v>0</v>
      </c>
      <c r="U24" s="61">
        <v>-50</v>
      </c>
      <c r="V24" s="61">
        <v>-50</v>
      </c>
      <c r="W24" s="58"/>
      <c r="X24" s="62">
        <f t="shared" si="0"/>
        <v>-30</v>
      </c>
      <c r="Y24" s="62">
        <f t="shared" si="1"/>
        <v>100</v>
      </c>
      <c r="Z24" s="21">
        <f t="shared" si="2"/>
        <v>0</v>
      </c>
      <c r="AA24" s="19">
        <f t="shared" si="3"/>
        <v>-130</v>
      </c>
    </row>
    <row r="25" spans="1:27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60">
        <v>0</v>
      </c>
      <c r="G25" s="60">
        <v>-50</v>
      </c>
      <c r="H25" s="60">
        <v>-5</v>
      </c>
      <c r="I25" s="60">
        <v>-20</v>
      </c>
      <c r="J25" s="58"/>
      <c r="K25" s="60">
        <v>0</v>
      </c>
      <c r="L25" s="60">
        <v>0</v>
      </c>
      <c r="M25" s="60">
        <v>0</v>
      </c>
      <c r="N25" s="60">
        <v>30</v>
      </c>
      <c r="O25" s="60">
        <v>0</v>
      </c>
      <c r="P25" s="52"/>
      <c r="Q25" s="61">
        <v>-30</v>
      </c>
      <c r="R25" s="61">
        <v>0</v>
      </c>
      <c r="S25" s="61">
        <v>-50</v>
      </c>
      <c r="T25" s="61">
        <v>-40</v>
      </c>
      <c r="U25" s="61">
        <v>0</v>
      </c>
      <c r="V25" s="61">
        <v>0</v>
      </c>
      <c r="W25" s="58"/>
      <c r="X25" s="62">
        <f t="shared" si="0"/>
        <v>-140</v>
      </c>
      <c r="Y25" s="62">
        <f t="shared" si="1"/>
        <v>25</v>
      </c>
      <c r="Z25" s="21">
        <f t="shared" si="2"/>
        <v>30</v>
      </c>
      <c r="AA25" s="19">
        <f t="shared" si="3"/>
        <v>-120</v>
      </c>
    </row>
    <row r="26" spans="1:27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60">
        <v>0</v>
      </c>
      <c r="G26" s="60">
        <v>-50</v>
      </c>
      <c r="H26" s="60">
        <v>-5</v>
      </c>
      <c r="I26" s="60">
        <v>-20</v>
      </c>
      <c r="J26" s="58"/>
      <c r="K26" s="60">
        <v>0</v>
      </c>
      <c r="L26" s="60">
        <v>0</v>
      </c>
      <c r="M26" s="60">
        <v>0</v>
      </c>
      <c r="N26" s="60">
        <v>30</v>
      </c>
      <c r="O26" s="60">
        <v>0</v>
      </c>
      <c r="P26" s="52"/>
      <c r="Q26" s="61">
        <v>-30</v>
      </c>
      <c r="R26" s="61">
        <v>0</v>
      </c>
      <c r="S26" s="61">
        <v>-50</v>
      </c>
      <c r="T26" s="61">
        <v>-40</v>
      </c>
      <c r="U26" s="61">
        <v>0</v>
      </c>
      <c r="V26" s="61">
        <v>0</v>
      </c>
      <c r="W26" s="58"/>
      <c r="X26" s="62">
        <f t="shared" si="0"/>
        <v>-140</v>
      </c>
      <c r="Y26" s="62">
        <f t="shared" si="1"/>
        <v>25</v>
      </c>
      <c r="Z26" s="21">
        <f t="shared" si="2"/>
        <v>30</v>
      </c>
      <c r="AA26" s="19">
        <f t="shared" si="3"/>
        <v>-120</v>
      </c>
    </row>
    <row r="27" spans="1:27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60">
        <v>0</v>
      </c>
      <c r="G27" s="60">
        <v>-50</v>
      </c>
      <c r="H27" s="60">
        <v>-5</v>
      </c>
      <c r="I27" s="60">
        <v>-20</v>
      </c>
      <c r="J27" s="58"/>
      <c r="K27" s="60">
        <v>0</v>
      </c>
      <c r="L27" s="60">
        <v>0</v>
      </c>
      <c r="M27" s="60">
        <v>0</v>
      </c>
      <c r="N27" s="60">
        <v>30</v>
      </c>
      <c r="O27" s="60">
        <v>0</v>
      </c>
      <c r="P27" s="52"/>
      <c r="Q27" s="61">
        <v>-30</v>
      </c>
      <c r="R27" s="61">
        <v>0</v>
      </c>
      <c r="S27" s="61">
        <v>-50</v>
      </c>
      <c r="T27" s="61">
        <v>-40</v>
      </c>
      <c r="U27" s="61">
        <v>0</v>
      </c>
      <c r="V27" s="61">
        <v>0</v>
      </c>
      <c r="W27" s="58"/>
      <c r="X27" s="62">
        <f t="shared" si="0"/>
        <v>-140</v>
      </c>
      <c r="Y27" s="62">
        <f t="shared" si="1"/>
        <v>25</v>
      </c>
      <c r="Z27" s="21">
        <f t="shared" si="2"/>
        <v>30</v>
      </c>
      <c r="AA27" s="19">
        <f t="shared" si="3"/>
        <v>-120</v>
      </c>
    </row>
    <row r="28" spans="1:27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60">
        <v>0</v>
      </c>
      <c r="G28" s="60">
        <v>-50</v>
      </c>
      <c r="H28" s="60">
        <v>-5</v>
      </c>
      <c r="I28" s="60">
        <v>-20</v>
      </c>
      <c r="J28" s="58"/>
      <c r="K28" s="60">
        <v>0</v>
      </c>
      <c r="L28" s="60">
        <v>0</v>
      </c>
      <c r="M28" s="60">
        <v>0</v>
      </c>
      <c r="N28" s="60">
        <v>30</v>
      </c>
      <c r="O28" s="60">
        <v>0</v>
      </c>
      <c r="P28" s="52"/>
      <c r="Q28" s="61">
        <v>-30</v>
      </c>
      <c r="R28" s="61">
        <v>0</v>
      </c>
      <c r="S28" s="61">
        <v>-50</v>
      </c>
      <c r="T28" s="61">
        <v>-40</v>
      </c>
      <c r="U28" s="61">
        <v>0</v>
      </c>
      <c r="V28" s="61">
        <v>0</v>
      </c>
      <c r="W28" s="58"/>
      <c r="X28" s="62">
        <f t="shared" si="0"/>
        <v>-140</v>
      </c>
      <c r="Y28" s="62">
        <f t="shared" si="1"/>
        <v>25</v>
      </c>
      <c r="Z28" s="21">
        <f t="shared" si="2"/>
        <v>30</v>
      </c>
      <c r="AA28" s="19">
        <f t="shared" si="3"/>
        <v>-120</v>
      </c>
    </row>
    <row r="29" spans="1:27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60">
        <v>0</v>
      </c>
      <c r="G29" s="60">
        <v>-50</v>
      </c>
      <c r="H29" s="60">
        <v>-5</v>
      </c>
      <c r="I29" s="60">
        <v>-20</v>
      </c>
      <c r="J29" s="58"/>
      <c r="K29" s="60">
        <v>0</v>
      </c>
      <c r="L29" s="60">
        <v>0</v>
      </c>
      <c r="M29" s="60">
        <v>0</v>
      </c>
      <c r="N29" s="60">
        <v>30</v>
      </c>
      <c r="O29" s="60">
        <v>0</v>
      </c>
      <c r="P29" s="52"/>
      <c r="Q29" s="61">
        <v>-30</v>
      </c>
      <c r="R29" s="61">
        <v>0</v>
      </c>
      <c r="S29" s="61">
        <v>-50</v>
      </c>
      <c r="T29" s="61">
        <v>-40</v>
      </c>
      <c r="U29" s="61">
        <v>0</v>
      </c>
      <c r="V29" s="61">
        <v>0</v>
      </c>
      <c r="W29" s="58"/>
      <c r="X29" s="62">
        <f t="shared" si="0"/>
        <v>-140</v>
      </c>
      <c r="Y29" s="62">
        <f t="shared" si="1"/>
        <v>25</v>
      </c>
      <c r="Z29" s="21">
        <f t="shared" si="2"/>
        <v>30</v>
      </c>
      <c r="AA29" s="19">
        <f t="shared" si="3"/>
        <v>-120</v>
      </c>
    </row>
    <row r="30" spans="1:27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60">
        <v>0</v>
      </c>
      <c r="G30" s="60">
        <v>-50</v>
      </c>
      <c r="H30" s="60">
        <v>-5</v>
      </c>
      <c r="I30" s="60">
        <v>-20</v>
      </c>
      <c r="J30" s="58"/>
      <c r="K30" s="60">
        <v>0</v>
      </c>
      <c r="L30" s="60">
        <v>0</v>
      </c>
      <c r="M30" s="60">
        <v>0</v>
      </c>
      <c r="N30" s="60">
        <v>30</v>
      </c>
      <c r="O30" s="60">
        <v>0</v>
      </c>
      <c r="P30" s="52"/>
      <c r="Q30" s="61">
        <v>-30</v>
      </c>
      <c r="R30" s="61">
        <v>0</v>
      </c>
      <c r="S30" s="61">
        <v>-50</v>
      </c>
      <c r="T30" s="61">
        <v>-40</v>
      </c>
      <c r="U30" s="61">
        <v>0</v>
      </c>
      <c r="V30" s="61">
        <v>0</v>
      </c>
      <c r="W30" s="58"/>
      <c r="X30" s="62">
        <f t="shared" si="0"/>
        <v>-140</v>
      </c>
      <c r="Y30" s="62">
        <f t="shared" si="1"/>
        <v>25</v>
      </c>
      <c r="Z30" s="21">
        <f t="shared" si="2"/>
        <v>30</v>
      </c>
      <c r="AA30" s="19">
        <f t="shared" si="3"/>
        <v>-120</v>
      </c>
    </row>
    <row r="31" spans="1:27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60">
        <v>0</v>
      </c>
      <c r="G31" s="60">
        <v>-50</v>
      </c>
      <c r="H31" s="60">
        <v>-5</v>
      </c>
      <c r="I31" s="60">
        <v>-20</v>
      </c>
      <c r="J31" s="58"/>
      <c r="K31" s="60">
        <v>0</v>
      </c>
      <c r="L31" s="60">
        <v>0</v>
      </c>
      <c r="M31" s="60">
        <v>0</v>
      </c>
      <c r="N31" s="60">
        <v>30</v>
      </c>
      <c r="O31" s="60">
        <v>0</v>
      </c>
      <c r="P31" s="52"/>
      <c r="Q31" s="61">
        <v>-30</v>
      </c>
      <c r="R31" s="61">
        <v>0</v>
      </c>
      <c r="S31" s="61">
        <v>-50</v>
      </c>
      <c r="T31" s="61">
        <v>-40</v>
      </c>
      <c r="U31" s="61">
        <v>0</v>
      </c>
      <c r="V31" s="61">
        <v>0</v>
      </c>
      <c r="W31" s="58"/>
      <c r="X31" s="62">
        <f t="shared" si="0"/>
        <v>-140</v>
      </c>
      <c r="Y31" s="62">
        <f t="shared" si="1"/>
        <v>25</v>
      </c>
      <c r="Z31" s="21">
        <f t="shared" si="2"/>
        <v>30</v>
      </c>
      <c r="AA31" s="19">
        <f t="shared" si="3"/>
        <v>-120</v>
      </c>
    </row>
    <row r="32" spans="1:27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60">
        <v>0</v>
      </c>
      <c r="G32" s="60">
        <v>-50</v>
      </c>
      <c r="H32" s="60">
        <v>-5</v>
      </c>
      <c r="I32" s="60">
        <v>-20</v>
      </c>
      <c r="J32" s="58"/>
      <c r="K32" s="60">
        <v>0</v>
      </c>
      <c r="L32" s="60">
        <v>0</v>
      </c>
      <c r="M32" s="60">
        <v>0</v>
      </c>
      <c r="N32" s="60">
        <v>30</v>
      </c>
      <c r="O32" s="60">
        <v>0</v>
      </c>
      <c r="P32" s="52"/>
      <c r="Q32" s="61">
        <v>-30</v>
      </c>
      <c r="R32" s="61">
        <v>0</v>
      </c>
      <c r="S32" s="61">
        <v>-50</v>
      </c>
      <c r="T32" s="61">
        <v>-40</v>
      </c>
      <c r="U32" s="61">
        <v>0</v>
      </c>
      <c r="V32" s="61">
        <v>0</v>
      </c>
      <c r="W32" s="58"/>
      <c r="X32" s="62">
        <f t="shared" si="0"/>
        <v>-140</v>
      </c>
      <c r="Y32" s="62">
        <f t="shared" si="1"/>
        <v>25</v>
      </c>
      <c r="Z32" s="21">
        <f t="shared" si="2"/>
        <v>30</v>
      </c>
      <c r="AA32" s="19">
        <f t="shared" si="3"/>
        <v>-120</v>
      </c>
    </row>
    <row r="33" spans="1:29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60">
        <v>0</v>
      </c>
      <c r="G33" s="60">
        <v>-50</v>
      </c>
      <c r="H33" s="60">
        <v>-5</v>
      </c>
      <c r="I33" s="60">
        <v>-20</v>
      </c>
      <c r="J33" s="58"/>
      <c r="K33" s="60">
        <v>0</v>
      </c>
      <c r="L33" s="60">
        <v>0</v>
      </c>
      <c r="M33" s="60">
        <v>0</v>
      </c>
      <c r="N33" s="60">
        <v>30</v>
      </c>
      <c r="O33" s="60">
        <v>0</v>
      </c>
      <c r="P33" s="52"/>
      <c r="Q33" s="61">
        <v>-30</v>
      </c>
      <c r="R33" s="61">
        <v>0</v>
      </c>
      <c r="S33" s="61">
        <v>-50</v>
      </c>
      <c r="T33" s="61">
        <v>-40</v>
      </c>
      <c r="U33" s="61">
        <v>0</v>
      </c>
      <c r="V33" s="61">
        <v>0</v>
      </c>
      <c r="W33" s="58"/>
      <c r="X33" s="62">
        <f t="shared" si="0"/>
        <v>-140</v>
      </c>
      <c r="Y33" s="62">
        <f t="shared" si="1"/>
        <v>25</v>
      </c>
      <c r="Z33" s="21">
        <f t="shared" si="2"/>
        <v>30</v>
      </c>
      <c r="AA33" s="19">
        <f t="shared" si="3"/>
        <v>-120</v>
      </c>
    </row>
    <row r="34" spans="1:29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60">
        <v>0</v>
      </c>
      <c r="G34" s="60">
        <v>-50</v>
      </c>
      <c r="H34" s="60">
        <v>-5</v>
      </c>
      <c r="I34" s="60">
        <v>-20</v>
      </c>
      <c r="J34" s="58"/>
      <c r="K34" s="60">
        <v>0</v>
      </c>
      <c r="L34" s="60">
        <v>0</v>
      </c>
      <c r="M34" s="60">
        <v>0</v>
      </c>
      <c r="N34" s="60">
        <v>30</v>
      </c>
      <c r="O34" s="60">
        <v>0</v>
      </c>
      <c r="P34" s="52"/>
      <c r="Q34" s="61">
        <v>-30</v>
      </c>
      <c r="R34" s="61">
        <v>0</v>
      </c>
      <c r="S34" s="61">
        <v>-50</v>
      </c>
      <c r="T34" s="61">
        <v>-40</v>
      </c>
      <c r="U34" s="61">
        <v>0</v>
      </c>
      <c r="V34" s="61">
        <v>0</v>
      </c>
      <c r="W34" s="58"/>
      <c r="X34" s="62">
        <f t="shared" si="0"/>
        <v>-140</v>
      </c>
      <c r="Y34" s="62">
        <f t="shared" si="1"/>
        <v>25</v>
      </c>
      <c r="Z34" s="21">
        <f t="shared" si="2"/>
        <v>30</v>
      </c>
      <c r="AA34" s="19">
        <f t="shared" si="3"/>
        <v>-120</v>
      </c>
    </row>
    <row r="35" spans="1:29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60">
        <v>0</v>
      </c>
      <c r="G35" s="60">
        <v>-50</v>
      </c>
      <c r="H35" s="60">
        <v>-5</v>
      </c>
      <c r="I35" s="60">
        <v>-20</v>
      </c>
      <c r="J35" s="58"/>
      <c r="K35" s="60">
        <v>0</v>
      </c>
      <c r="L35" s="60">
        <v>0</v>
      </c>
      <c r="M35" s="60">
        <v>0</v>
      </c>
      <c r="N35" s="60">
        <v>30</v>
      </c>
      <c r="O35" s="60">
        <v>0</v>
      </c>
      <c r="P35" s="52"/>
      <c r="Q35" s="61">
        <v>-30</v>
      </c>
      <c r="R35" s="61">
        <v>0</v>
      </c>
      <c r="S35" s="61">
        <v>-50</v>
      </c>
      <c r="T35" s="61">
        <v>-40</v>
      </c>
      <c r="U35" s="61">
        <v>0</v>
      </c>
      <c r="V35" s="61">
        <v>0</v>
      </c>
      <c r="W35" s="58"/>
      <c r="X35" s="62">
        <f t="shared" si="0"/>
        <v>-140</v>
      </c>
      <c r="Y35" s="62">
        <f t="shared" si="1"/>
        <v>25</v>
      </c>
      <c r="Z35" s="21">
        <f t="shared" si="2"/>
        <v>30</v>
      </c>
      <c r="AA35" s="19">
        <f t="shared" si="3"/>
        <v>-120</v>
      </c>
    </row>
    <row r="36" spans="1:29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60">
        <v>0</v>
      </c>
      <c r="G36" s="60">
        <v>-50</v>
      </c>
      <c r="H36" s="60">
        <v>-5</v>
      </c>
      <c r="I36" s="60">
        <v>-20</v>
      </c>
      <c r="J36" s="58"/>
      <c r="K36" s="60">
        <v>0</v>
      </c>
      <c r="L36" s="60">
        <v>0</v>
      </c>
      <c r="M36" s="60">
        <v>0</v>
      </c>
      <c r="N36" s="60">
        <v>30</v>
      </c>
      <c r="O36" s="60">
        <v>0</v>
      </c>
      <c r="P36" s="52"/>
      <c r="Q36" s="61">
        <v>-30</v>
      </c>
      <c r="R36" s="61">
        <v>0</v>
      </c>
      <c r="S36" s="61">
        <v>-50</v>
      </c>
      <c r="T36" s="61">
        <v>-53</v>
      </c>
      <c r="U36" s="61">
        <v>0</v>
      </c>
      <c r="V36" s="61">
        <v>0</v>
      </c>
      <c r="W36" s="58"/>
      <c r="X36" s="62">
        <f t="shared" si="0"/>
        <v>-153</v>
      </c>
      <c r="Y36" s="62">
        <f t="shared" si="1"/>
        <v>25</v>
      </c>
      <c r="Z36" s="21">
        <f t="shared" si="2"/>
        <v>30</v>
      </c>
      <c r="AA36" s="19">
        <f t="shared" si="3"/>
        <v>-133</v>
      </c>
    </row>
    <row r="37" spans="1:29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60">
        <v>0</v>
      </c>
      <c r="G37" s="60">
        <v>-50</v>
      </c>
      <c r="H37" s="60">
        <v>-5</v>
      </c>
      <c r="I37" s="60">
        <v>-20</v>
      </c>
      <c r="J37" s="58"/>
      <c r="K37" s="60">
        <v>0</v>
      </c>
      <c r="L37" s="60">
        <v>0</v>
      </c>
      <c r="M37" s="60">
        <v>0</v>
      </c>
      <c r="N37" s="60">
        <v>30</v>
      </c>
      <c r="O37" s="60">
        <v>0</v>
      </c>
      <c r="P37" s="52"/>
      <c r="Q37" s="61">
        <v>-30</v>
      </c>
      <c r="R37" s="61">
        <v>0</v>
      </c>
      <c r="S37" s="61">
        <v>-50</v>
      </c>
      <c r="T37" s="61">
        <v>-53</v>
      </c>
      <c r="U37" s="61">
        <v>0</v>
      </c>
      <c r="V37" s="61">
        <v>0</v>
      </c>
      <c r="W37" s="58"/>
      <c r="X37" s="62">
        <f t="shared" si="0"/>
        <v>-153</v>
      </c>
      <c r="Y37" s="62">
        <f t="shared" si="1"/>
        <v>25</v>
      </c>
      <c r="Z37" s="21">
        <f t="shared" si="2"/>
        <v>30</v>
      </c>
      <c r="AA37" s="19">
        <f t="shared" si="3"/>
        <v>-133</v>
      </c>
    </row>
    <row r="38" spans="1:29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60">
        <v>0</v>
      </c>
      <c r="G38" s="60">
        <v>-50</v>
      </c>
      <c r="H38" s="60">
        <v>-5</v>
      </c>
      <c r="I38" s="60">
        <v>-20</v>
      </c>
      <c r="J38" s="58"/>
      <c r="K38" s="60">
        <v>0</v>
      </c>
      <c r="L38" s="60">
        <v>0</v>
      </c>
      <c r="M38" s="60">
        <v>0</v>
      </c>
      <c r="N38" s="60">
        <v>30</v>
      </c>
      <c r="O38" s="60">
        <v>0</v>
      </c>
      <c r="P38" s="52"/>
      <c r="Q38" s="61">
        <v>-30</v>
      </c>
      <c r="R38" s="61">
        <v>0</v>
      </c>
      <c r="S38" s="61">
        <v>-50</v>
      </c>
      <c r="T38" s="61">
        <v>-53</v>
      </c>
      <c r="U38" s="61">
        <v>0</v>
      </c>
      <c r="V38" s="61">
        <v>0</v>
      </c>
      <c r="W38" s="58"/>
      <c r="X38" s="62">
        <f t="shared" si="0"/>
        <v>-153</v>
      </c>
      <c r="Y38" s="62">
        <f t="shared" si="1"/>
        <v>25</v>
      </c>
      <c r="Z38" s="21">
        <f t="shared" si="2"/>
        <v>30</v>
      </c>
      <c r="AA38" s="19">
        <f t="shared" si="3"/>
        <v>-133</v>
      </c>
    </row>
    <row r="39" spans="1:29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60">
        <v>0</v>
      </c>
      <c r="G39" s="60">
        <v>-50</v>
      </c>
      <c r="H39" s="60">
        <v>-5</v>
      </c>
      <c r="I39" s="60">
        <v>-20</v>
      </c>
      <c r="J39" s="58"/>
      <c r="K39" s="60">
        <v>0</v>
      </c>
      <c r="L39" s="60">
        <v>0</v>
      </c>
      <c r="M39" s="60">
        <v>0</v>
      </c>
      <c r="N39" s="60">
        <v>30</v>
      </c>
      <c r="O39" s="60">
        <v>0</v>
      </c>
      <c r="P39" s="52"/>
      <c r="Q39" s="61">
        <v>-30</v>
      </c>
      <c r="R39" s="61">
        <v>0</v>
      </c>
      <c r="S39" s="61">
        <v>-50</v>
      </c>
      <c r="T39" s="61">
        <v>-53</v>
      </c>
      <c r="U39" s="61">
        <v>0</v>
      </c>
      <c r="V39" s="61">
        <v>0</v>
      </c>
      <c r="W39" s="58"/>
      <c r="X39" s="62">
        <f t="shared" si="0"/>
        <v>-153</v>
      </c>
      <c r="Y39" s="62">
        <f t="shared" si="1"/>
        <v>25</v>
      </c>
      <c r="Z39" s="21">
        <f t="shared" si="2"/>
        <v>30</v>
      </c>
      <c r="AA39" s="19">
        <f t="shared" si="3"/>
        <v>-133</v>
      </c>
    </row>
    <row r="40" spans="1:29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60">
        <v>0</v>
      </c>
      <c r="G40" s="60">
        <v>-50</v>
      </c>
      <c r="H40" s="60">
        <v>-5</v>
      </c>
      <c r="I40" s="60">
        <v>-20</v>
      </c>
      <c r="J40" s="63"/>
      <c r="K40" s="60">
        <v>0</v>
      </c>
      <c r="L40" s="60">
        <v>0</v>
      </c>
      <c r="M40" s="60">
        <v>0</v>
      </c>
      <c r="N40" s="60">
        <v>30</v>
      </c>
      <c r="O40" s="60">
        <v>0</v>
      </c>
      <c r="P40" s="52"/>
      <c r="Q40" s="61">
        <v>-30</v>
      </c>
      <c r="R40" s="61">
        <v>0</v>
      </c>
      <c r="S40" s="61">
        <v>-50</v>
      </c>
      <c r="T40" s="61">
        <v>-20</v>
      </c>
      <c r="U40" s="61">
        <v>0</v>
      </c>
      <c r="V40" s="61">
        <v>0</v>
      </c>
      <c r="W40" s="58"/>
      <c r="X40" s="62">
        <f t="shared" si="0"/>
        <v>-120</v>
      </c>
      <c r="Y40" s="62">
        <f t="shared" si="1"/>
        <v>25</v>
      </c>
      <c r="Z40" s="21">
        <f t="shared" si="2"/>
        <v>30</v>
      </c>
      <c r="AA40" s="19">
        <f t="shared" si="3"/>
        <v>-100</v>
      </c>
    </row>
    <row r="41" spans="1:29" s="35" customFormat="1" x14ac:dyDescent="0.2">
      <c r="A41" s="60">
        <v>2300</v>
      </c>
      <c r="B41" s="60">
        <v>2400</v>
      </c>
      <c r="C41" s="60">
        <v>25</v>
      </c>
      <c r="D41" s="60">
        <v>0</v>
      </c>
      <c r="E41" s="60">
        <v>75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0</v>
      </c>
      <c r="M41" s="60">
        <v>0</v>
      </c>
      <c r="N41" s="60">
        <v>0</v>
      </c>
      <c r="O41" s="60">
        <v>0</v>
      </c>
      <c r="P41" s="52"/>
      <c r="Q41" s="61">
        <v>0</v>
      </c>
      <c r="R41" s="61">
        <v>-30</v>
      </c>
      <c r="S41" s="61">
        <v>0</v>
      </c>
      <c r="T41" s="61">
        <v>0</v>
      </c>
      <c r="U41" s="61">
        <v>-50</v>
      </c>
      <c r="V41" s="61">
        <v>-50</v>
      </c>
      <c r="W41" s="58"/>
      <c r="X41" s="62">
        <f t="shared" si="0"/>
        <v>-30</v>
      </c>
      <c r="Y41" s="62">
        <f t="shared" si="1"/>
        <v>100</v>
      </c>
      <c r="Z41" s="21">
        <f t="shared" si="2"/>
        <v>0</v>
      </c>
      <c r="AA41" s="19">
        <f t="shared" si="3"/>
        <v>-130</v>
      </c>
    </row>
    <row r="42" spans="1:29" ht="13.5" thickBot="1" x14ac:dyDescent="0.25">
      <c r="A42" s="64">
        <v>2400</v>
      </c>
      <c r="B42" s="64" t="s">
        <v>24</v>
      </c>
      <c r="C42" s="64">
        <v>25</v>
      </c>
      <c r="D42" s="64">
        <v>0</v>
      </c>
      <c r="E42" s="64">
        <v>75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0</v>
      </c>
      <c r="M42" s="60">
        <v>0</v>
      </c>
      <c r="N42" s="60">
        <v>0</v>
      </c>
      <c r="O42" s="60">
        <v>0</v>
      </c>
      <c r="P42" s="52"/>
      <c r="Q42" s="65">
        <v>0</v>
      </c>
      <c r="R42" s="65">
        <v>-30</v>
      </c>
      <c r="S42" s="65">
        <v>0</v>
      </c>
      <c r="T42" s="65">
        <v>0</v>
      </c>
      <c r="U42" s="65">
        <v>-50</v>
      </c>
      <c r="V42" s="65">
        <v>-50</v>
      </c>
      <c r="W42" s="58"/>
      <c r="X42" s="66">
        <f t="shared" si="0"/>
        <v>-30</v>
      </c>
      <c r="Y42" s="66">
        <f t="shared" si="1"/>
        <v>100</v>
      </c>
      <c r="Z42" s="67">
        <f t="shared" si="2"/>
        <v>0</v>
      </c>
      <c r="AA42" s="68">
        <f t="shared" si="3"/>
        <v>-130</v>
      </c>
    </row>
    <row r="43" spans="1:29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58"/>
      <c r="X43" s="11"/>
      <c r="Y43" s="11"/>
      <c r="Z43" s="11"/>
      <c r="AA43" s="11"/>
    </row>
    <row r="44" spans="1:29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  <c r="W44" s="23"/>
    </row>
    <row r="45" spans="1:29" ht="26.25" thickBot="1" x14ac:dyDescent="0.25">
      <c r="B45" s="71" t="s">
        <v>34</v>
      </c>
      <c r="C45" s="53">
        <f t="shared" ref="C45:I45" si="4">SUM(C18:C41)</f>
        <v>200</v>
      </c>
      <c r="D45" s="53">
        <f t="shared" si="4"/>
        <v>400</v>
      </c>
      <c r="E45" s="53">
        <f t="shared" si="4"/>
        <v>525</v>
      </c>
      <c r="F45" s="53">
        <f t="shared" si="4"/>
        <v>0</v>
      </c>
      <c r="G45" s="53">
        <f t="shared" si="4"/>
        <v>-800</v>
      </c>
      <c r="H45" s="53">
        <f t="shared" si="4"/>
        <v>-80</v>
      </c>
      <c r="I45" s="53">
        <f t="shared" si="4"/>
        <v>-320</v>
      </c>
      <c r="J45" s="21"/>
      <c r="K45" s="53">
        <f>SUM(K18:K41)</f>
        <v>25</v>
      </c>
      <c r="L45" s="53">
        <f>SUM(L18:L41)</f>
        <v>0</v>
      </c>
      <c r="M45" s="53">
        <f>SUM(M18:M41)</f>
        <v>0</v>
      </c>
      <c r="N45" s="53">
        <f>SUM(N18:N41)</f>
        <v>480</v>
      </c>
      <c r="O45" s="53">
        <f>SUM(O18:O41)</f>
        <v>0</v>
      </c>
      <c r="P45" s="19"/>
      <c r="Q45" s="53">
        <f t="shared" ref="Q45:V45" si="5">SUM(Q18:Q41)</f>
        <v>-510</v>
      </c>
      <c r="R45" s="53">
        <f t="shared" si="5"/>
        <v>-210</v>
      </c>
      <c r="S45" s="53">
        <f t="shared" si="5"/>
        <v>-800</v>
      </c>
      <c r="T45" s="53">
        <f t="shared" si="5"/>
        <v>-672</v>
      </c>
      <c r="U45" s="53">
        <f t="shared" si="5"/>
        <v>-350</v>
      </c>
      <c r="V45" s="53">
        <f t="shared" si="5"/>
        <v>-350</v>
      </c>
      <c r="W45" s="21"/>
      <c r="X45" s="53">
        <f>SUM(X18:X41)</f>
        <v>-2462</v>
      </c>
      <c r="Y45" s="53">
        <f>SUM(Y18:Y41)</f>
        <v>1125</v>
      </c>
      <c r="Z45" s="53">
        <f>SUM(Z18:Z41)</f>
        <v>505</v>
      </c>
      <c r="AA45" s="53">
        <f>SUM(AA18:AA41)</f>
        <v>-2892</v>
      </c>
      <c r="AB45" s="72" t="s">
        <v>35</v>
      </c>
      <c r="AC45" s="73"/>
    </row>
    <row r="46" spans="1:29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76" t="s">
        <v>37</v>
      </c>
      <c r="X46" s="21"/>
      <c r="Y46" s="21"/>
      <c r="Z46" s="21"/>
      <c r="AA46" s="21"/>
      <c r="AB46" s="77"/>
    </row>
    <row r="47" spans="1:29" ht="30.75" customHeight="1" thickBot="1" x14ac:dyDescent="0.25">
      <c r="A47" s="74"/>
      <c r="B47" s="78" t="s">
        <v>38</v>
      </c>
      <c r="C47" s="53">
        <f t="shared" ref="C47:I47" si="6">SUM(C19:C42)</f>
        <v>200</v>
      </c>
      <c r="D47" s="53">
        <f t="shared" si="6"/>
        <v>400</v>
      </c>
      <c r="E47" s="53">
        <f t="shared" si="6"/>
        <v>600</v>
      </c>
      <c r="F47" s="53">
        <f t="shared" si="6"/>
        <v>0</v>
      </c>
      <c r="G47" s="53">
        <f t="shared" si="6"/>
        <v>-800</v>
      </c>
      <c r="H47" s="53">
        <f t="shared" si="6"/>
        <v>-80</v>
      </c>
      <c r="I47" s="53">
        <f t="shared" si="6"/>
        <v>-320</v>
      </c>
      <c r="J47" s="21"/>
      <c r="K47" s="53">
        <f>SUM(K19:K42)</f>
        <v>0</v>
      </c>
      <c r="L47" s="53">
        <f>SUM(L19:L42)</f>
        <v>0</v>
      </c>
      <c r="M47" s="53">
        <f>SUM(M19:M42)</f>
        <v>0</v>
      </c>
      <c r="N47" s="53">
        <f>SUM(N19:N42)</f>
        <v>480</v>
      </c>
      <c r="O47" s="53">
        <f>SUM(O19:O42)</f>
        <v>0</v>
      </c>
      <c r="P47" s="79">
        <f>SUM(C47:F47,K47:M47)</f>
        <v>1200</v>
      </c>
      <c r="Q47" s="53">
        <f t="shared" ref="Q47:V47" si="7">SUM(Q19:Q42)</f>
        <v>-480</v>
      </c>
      <c r="R47" s="53">
        <f t="shared" si="7"/>
        <v>-240</v>
      </c>
      <c r="S47" s="53">
        <f t="shared" si="7"/>
        <v>-800</v>
      </c>
      <c r="T47" s="53">
        <f t="shared" si="7"/>
        <v>-672</v>
      </c>
      <c r="U47" s="53">
        <f t="shared" si="7"/>
        <v>-400</v>
      </c>
      <c r="V47" s="53">
        <f t="shared" si="7"/>
        <v>-400</v>
      </c>
      <c r="W47" s="80">
        <f>SUM(Q47:V47,)</f>
        <v>-2992</v>
      </c>
      <c r="X47" s="53">
        <f>SUM(X19:X44)</f>
        <v>-2512</v>
      </c>
      <c r="Y47" s="53">
        <f>SUM(Y19:Y44)</f>
        <v>1200</v>
      </c>
      <c r="Z47" s="53">
        <f>SUM(Z19:Z44)</f>
        <v>480</v>
      </c>
      <c r="AA47" s="53">
        <f>SUM(AA19:AA44)</f>
        <v>-2992</v>
      </c>
      <c r="AB47" s="77">
        <f>ABS(W47)+ABS(P47)</f>
        <v>4192</v>
      </c>
    </row>
    <row r="48" spans="1:29" ht="13.5" thickBot="1" x14ac:dyDescent="0.25">
      <c r="A48" s="74"/>
      <c r="B48" s="74"/>
      <c r="C48" s="55"/>
      <c r="D48" s="116"/>
      <c r="E48" s="114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V48" s="15"/>
      <c r="X48" s="81"/>
      <c r="Y48" s="81"/>
      <c r="Z48" s="81"/>
      <c r="AA48" s="81"/>
    </row>
    <row r="49" spans="1:45" x14ac:dyDescent="0.2">
      <c r="A49" s="2"/>
      <c r="B49" s="2"/>
      <c r="C49" s="111" t="s">
        <v>39</v>
      </c>
      <c r="D49" s="54" t="s">
        <v>39</v>
      </c>
      <c r="E49" s="50" t="s">
        <v>141</v>
      </c>
      <c r="F49" s="111" t="s">
        <v>134</v>
      </c>
      <c r="G49" s="50"/>
      <c r="H49" s="111" t="s">
        <v>134</v>
      </c>
      <c r="I49" s="111" t="s">
        <v>134</v>
      </c>
      <c r="J49" s="52" t="s">
        <v>138</v>
      </c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83"/>
      <c r="W49" s="51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</row>
    <row r="50" spans="1:45" s="13" customFormat="1" ht="16.5" customHeight="1" x14ac:dyDescent="0.2">
      <c r="A50" s="74"/>
      <c r="B50" s="74"/>
      <c r="C50" s="86" t="s">
        <v>12</v>
      </c>
      <c r="D50" s="54" t="s">
        <v>12</v>
      </c>
      <c r="E50" s="54" t="s">
        <v>12</v>
      </c>
      <c r="F50" s="86" t="s">
        <v>59</v>
      </c>
      <c r="G50" s="54" t="s">
        <v>111</v>
      </c>
      <c r="H50" s="86" t="s">
        <v>59</v>
      </c>
      <c r="I50" s="86" t="s">
        <v>59</v>
      </c>
      <c r="J50" s="52" t="s">
        <v>135</v>
      </c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21" t="s">
        <v>41</v>
      </c>
      <c r="W50" s="85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</row>
    <row r="51" spans="1:45" s="13" customFormat="1" ht="16.5" customHeight="1" x14ac:dyDescent="0.2">
      <c r="A51" s="74"/>
      <c r="B51" s="74"/>
      <c r="C51" s="54" t="s">
        <v>156</v>
      </c>
      <c r="D51" s="86" t="s">
        <v>43</v>
      </c>
      <c r="E51" s="54" t="s">
        <v>141</v>
      </c>
      <c r="F51" s="54" t="s">
        <v>43</v>
      </c>
      <c r="G51" s="86" t="s">
        <v>130</v>
      </c>
      <c r="H51" s="54" t="s">
        <v>43</v>
      </c>
      <c r="I51" s="54" t="s">
        <v>43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21" t="s">
        <v>42</v>
      </c>
      <c r="W51" s="85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</row>
    <row r="52" spans="1:45" s="13" customFormat="1" ht="18.75" customHeight="1" x14ac:dyDescent="0.2">
      <c r="A52" s="74"/>
      <c r="B52" s="74"/>
      <c r="C52" s="54" t="s">
        <v>69</v>
      </c>
      <c r="D52" s="86" t="s">
        <v>11</v>
      </c>
      <c r="E52" s="86" t="s">
        <v>11</v>
      </c>
      <c r="F52" s="54" t="s">
        <v>12</v>
      </c>
      <c r="G52" s="86" t="s">
        <v>131</v>
      </c>
      <c r="H52" s="54" t="s">
        <v>12</v>
      </c>
      <c r="I52" s="54" t="s">
        <v>12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21" t="s">
        <v>12</v>
      </c>
      <c r="W52" s="85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5" s="13" customFormat="1" ht="19.5" customHeight="1" thickBot="1" x14ac:dyDescent="0.25">
      <c r="A53" s="74"/>
      <c r="B53" s="74"/>
      <c r="C53" s="54" t="s">
        <v>68</v>
      </c>
      <c r="D53" s="86" t="s">
        <v>46</v>
      </c>
      <c r="E53" s="86" t="s">
        <v>42</v>
      </c>
      <c r="F53" s="54" t="s">
        <v>43</v>
      </c>
      <c r="G53" s="54" t="s">
        <v>132</v>
      </c>
      <c r="H53" s="54" t="s">
        <v>43</v>
      </c>
      <c r="I53" s="54" t="s">
        <v>43</v>
      </c>
      <c r="J53" s="52"/>
      <c r="K53" s="54" t="s">
        <v>47</v>
      </c>
      <c r="L53" s="54" t="s">
        <v>47</v>
      </c>
      <c r="M53" s="54" t="s">
        <v>48</v>
      </c>
      <c r="N53" s="102" t="s">
        <v>51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21" t="s">
        <v>49</v>
      </c>
      <c r="W53" s="88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</row>
    <row r="54" spans="1:45" s="13" customFormat="1" ht="21" customHeight="1" thickBot="1" x14ac:dyDescent="0.25">
      <c r="A54" s="74"/>
      <c r="B54" s="74"/>
      <c r="C54" s="54" t="s">
        <v>157</v>
      </c>
      <c r="D54" s="54" t="s">
        <v>61</v>
      </c>
      <c r="E54" s="86" t="s">
        <v>107</v>
      </c>
      <c r="F54" s="54" t="s">
        <v>11</v>
      </c>
      <c r="G54" s="86" t="s">
        <v>69</v>
      </c>
      <c r="H54" s="54" t="s">
        <v>11</v>
      </c>
      <c r="I54" s="54" t="s">
        <v>11</v>
      </c>
      <c r="J54" s="52"/>
      <c r="K54" s="89" t="s">
        <v>50</v>
      </c>
      <c r="L54" s="89" t="s">
        <v>50</v>
      </c>
      <c r="M54" s="89" t="s">
        <v>51</v>
      </c>
      <c r="N54" s="51"/>
      <c r="O54" s="106" t="s">
        <v>74</v>
      </c>
      <c r="P54" s="85"/>
      <c r="Q54" s="67"/>
      <c r="R54" s="67"/>
      <c r="S54" s="67"/>
      <c r="T54" s="67"/>
      <c r="U54" s="67"/>
      <c r="V54" s="67"/>
      <c r="W54" s="85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</row>
    <row r="55" spans="1:45" s="13" customFormat="1" ht="24" customHeight="1" x14ac:dyDescent="0.2">
      <c r="A55" s="74"/>
      <c r="B55" s="74"/>
      <c r="C55" s="106" t="s">
        <v>61</v>
      </c>
      <c r="D55" s="54" t="s">
        <v>42</v>
      </c>
      <c r="E55" s="54" t="s">
        <v>12</v>
      </c>
      <c r="F55" s="106" t="s">
        <v>46</v>
      </c>
      <c r="G55" s="87" t="s">
        <v>60</v>
      </c>
      <c r="H55" s="106" t="s">
        <v>46</v>
      </c>
      <c r="I55" s="106" t="s">
        <v>46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11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</row>
    <row r="56" spans="1:45" s="13" customFormat="1" ht="28.5" customHeight="1" thickBot="1" x14ac:dyDescent="0.25">
      <c r="A56" s="74"/>
      <c r="B56" s="74"/>
      <c r="C56" s="54" t="s">
        <v>60</v>
      </c>
      <c r="D56" s="54" t="s">
        <v>92</v>
      </c>
      <c r="E56" s="54" t="s">
        <v>142</v>
      </c>
      <c r="F56" s="54" t="s">
        <v>69</v>
      </c>
      <c r="G56" s="87" t="s">
        <v>12</v>
      </c>
      <c r="H56" s="106" t="s">
        <v>69</v>
      </c>
      <c r="I56" s="106" t="s">
        <v>69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51"/>
      <c r="W56" s="85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</row>
    <row r="57" spans="1:45" s="13" customFormat="1" ht="25.5" customHeight="1" x14ac:dyDescent="0.2">
      <c r="A57" s="74"/>
      <c r="B57" s="74"/>
      <c r="C57" s="54" t="s">
        <v>70</v>
      </c>
      <c r="D57" s="54" t="s">
        <v>137</v>
      </c>
      <c r="E57" s="54" t="s">
        <v>68</v>
      </c>
      <c r="F57" s="54" t="s">
        <v>148</v>
      </c>
      <c r="G57" s="86" t="s">
        <v>43</v>
      </c>
      <c r="H57" s="54" t="s">
        <v>148</v>
      </c>
      <c r="I57" s="54" t="s">
        <v>148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51"/>
      <c r="W57" s="91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</row>
    <row r="58" spans="1:45" s="13" customFormat="1" ht="27" customHeight="1" x14ac:dyDescent="0.2">
      <c r="C58" s="54" t="s">
        <v>158</v>
      </c>
      <c r="D58" s="86" t="s">
        <v>94</v>
      </c>
      <c r="E58" s="54" t="s">
        <v>143</v>
      </c>
      <c r="F58" s="54" t="s">
        <v>101</v>
      </c>
      <c r="G58" s="54" t="s">
        <v>62</v>
      </c>
      <c r="H58" s="54" t="s">
        <v>101</v>
      </c>
      <c r="I58" s="54" t="s">
        <v>101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51"/>
      <c r="W58" s="91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</row>
    <row r="59" spans="1:45" ht="20.25" customHeight="1" thickBot="1" x14ac:dyDescent="0.25">
      <c r="B59" s="37"/>
      <c r="C59" s="89"/>
      <c r="D59" s="54" t="s">
        <v>70</v>
      </c>
      <c r="E59" s="115" t="s">
        <v>144</v>
      </c>
      <c r="F59" s="54" t="s">
        <v>149</v>
      </c>
      <c r="G59" s="54" t="s">
        <v>63</v>
      </c>
      <c r="H59" s="54" t="s">
        <v>149</v>
      </c>
      <c r="I59" s="54" t="s">
        <v>149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37"/>
      <c r="W59" s="92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</row>
    <row r="60" spans="1:45" ht="24" customHeight="1" thickBot="1" x14ac:dyDescent="0.25">
      <c r="B60" s="35"/>
      <c r="D60" s="89" t="s">
        <v>123</v>
      </c>
      <c r="E60" s="51"/>
      <c r="F60" s="54" t="s">
        <v>150</v>
      </c>
      <c r="G60" s="54" t="s">
        <v>64</v>
      </c>
      <c r="H60" s="54" t="s">
        <v>118</v>
      </c>
      <c r="I60" s="54" t="s">
        <v>150</v>
      </c>
      <c r="K60" s="51"/>
      <c r="L60" s="51"/>
      <c r="M60" s="51"/>
      <c r="N60" s="37"/>
      <c r="O60" s="51"/>
      <c r="P60" s="91"/>
      <c r="Q60" s="37"/>
      <c r="R60" s="37"/>
      <c r="S60" s="37"/>
      <c r="T60" s="37"/>
      <c r="U60" s="37"/>
      <c r="V60" s="37"/>
      <c r="X60" s="93"/>
      <c r="Y60" s="93"/>
      <c r="Z60" s="93"/>
      <c r="AA60" s="93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</row>
    <row r="61" spans="1:45" ht="15" x14ac:dyDescent="0.2">
      <c r="D61" s="51"/>
      <c r="E61" s="51"/>
      <c r="F61" s="54" t="s">
        <v>151</v>
      </c>
      <c r="G61" s="54" t="s">
        <v>12</v>
      </c>
      <c r="H61" s="54" t="s">
        <v>162</v>
      </c>
      <c r="I61" s="54" t="s">
        <v>151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V61" s="35"/>
      <c r="X61" s="92"/>
      <c r="Y61" s="92"/>
      <c r="Z61" s="92"/>
      <c r="AA61" s="92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</row>
    <row r="62" spans="1:45" ht="15.75" thickBot="1" x14ac:dyDescent="0.25">
      <c r="D62" s="51"/>
      <c r="E62" s="51"/>
      <c r="F62" s="89" t="s">
        <v>152</v>
      </c>
      <c r="G62" s="89" t="s">
        <v>65</v>
      </c>
      <c r="H62" s="89"/>
      <c r="I62" s="89" t="s">
        <v>152</v>
      </c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V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</row>
    <row r="63" spans="1:45" ht="15" x14ac:dyDescent="0.2">
      <c r="D63" s="51"/>
      <c r="E63" s="51"/>
      <c r="G63" s="51"/>
      <c r="H63" s="51"/>
      <c r="I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V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</row>
    <row r="64" spans="1:45" ht="15" x14ac:dyDescent="0.2">
      <c r="D64" s="51"/>
      <c r="E64" s="51"/>
      <c r="H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V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</row>
    <row r="65" spans="4:45" x14ac:dyDescent="0.2">
      <c r="D65" s="51"/>
      <c r="E65" s="51"/>
      <c r="H65" s="51"/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</row>
    <row r="66" spans="4:45" x14ac:dyDescent="0.2">
      <c r="E66" s="51"/>
      <c r="H66" s="51"/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V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</row>
    <row r="67" spans="4:45" x14ac:dyDescent="0.2">
      <c r="K67" s="37"/>
      <c r="L67" s="37"/>
      <c r="M67" s="37"/>
      <c r="N67" s="37"/>
      <c r="O67" s="37"/>
      <c r="Q67" s="35"/>
      <c r="R67" s="35"/>
      <c r="S67" s="35"/>
      <c r="T67" s="35"/>
      <c r="U67" s="35"/>
      <c r="V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</row>
    <row r="68" spans="4:45" x14ac:dyDescent="0.2">
      <c r="K68" s="37"/>
      <c r="L68" s="37"/>
      <c r="M68" s="37"/>
      <c r="O68" s="37"/>
      <c r="Q68" s="35"/>
      <c r="R68" s="35"/>
      <c r="S68" s="35"/>
      <c r="T68" s="35"/>
      <c r="U68" s="35"/>
      <c r="V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</row>
    <row r="69" spans="4:45" x14ac:dyDescent="0.2">
      <c r="Q69" s="35"/>
      <c r="R69" s="35"/>
      <c r="S69" s="35"/>
      <c r="T69" s="35"/>
      <c r="U69" s="35"/>
      <c r="V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</row>
    <row r="70" spans="4:45" x14ac:dyDescent="0.2">
      <c r="Q70" s="35"/>
      <c r="R70" s="35"/>
      <c r="S70" s="35"/>
      <c r="T70" s="35"/>
      <c r="U70" s="35"/>
      <c r="V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</row>
    <row r="71" spans="4:45" x14ac:dyDescent="0.2">
      <c r="Q71" s="35"/>
      <c r="R71" s="35"/>
      <c r="S71" s="35"/>
      <c r="T71" s="35"/>
      <c r="U71" s="35"/>
      <c r="V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</row>
    <row r="72" spans="4:45" x14ac:dyDescent="0.2">
      <c r="Q72" s="35"/>
      <c r="R72" s="35"/>
      <c r="S72" s="35"/>
      <c r="T72" s="35"/>
      <c r="U72" s="35"/>
      <c r="V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</row>
    <row r="73" spans="4:45" x14ac:dyDescent="0.2">
      <c r="Q73" s="35"/>
      <c r="R73" s="35"/>
      <c r="S73" s="35"/>
      <c r="T73" s="35"/>
      <c r="U73" s="35"/>
      <c r="V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</row>
    <row r="74" spans="4:45" x14ac:dyDescent="0.2">
      <c r="Q74" s="35"/>
      <c r="R74" s="35"/>
      <c r="S74" s="35"/>
      <c r="T74" s="35"/>
      <c r="U74" s="35"/>
      <c r="V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</row>
    <row r="75" spans="4:45" x14ac:dyDescent="0.2">
      <c r="Q75" s="35"/>
      <c r="R75" s="35"/>
      <c r="S75" s="35"/>
      <c r="T75" s="35"/>
      <c r="U75" s="35"/>
      <c r="V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</row>
    <row r="76" spans="4:45" x14ac:dyDescent="0.2">
      <c r="Q76" s="35"/>
      <c r="R76" s="35"/>
      <c r="S76" s="35"/>
      <c r="T76" s="35"/>
      <c r="U76" s="35"/>
      <c r="V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</row>
    <row r="77" spans="4:45" x14ac:dyDescent="0.2">
      <c r="Q77" s="35"/>
      <c r="R77" s="35"/>
      <c r="S77" s="35"/>
      <c r="T77" s="35"/>
      <c r="U77" s="35"/>
      <c r="V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</row>
    <row r="78" spans="4:45" x14ac:dyDescent="0.2">
      <c r="Q78" s="35"/>
      <c r="R78" s="35"/>
      <c r="S78" s="35"/>
      <c r="T78" s="35"/>
      <c r="U78" s="35"/>
      <c r="V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</row>
    <row r="79" spans="4:45" x14ac:dyDescent="0.2">
      <c r="Q79" s="35"/>
      <c r="R79" s="35"/>
      <c r="S79" s="35"/>
      <c r="T79" s="35"/>
      <c r="U79" s="35"/>
      <c r="V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</row>
    <row r="80" spans="4:45" x14ac:dyDescent="0.2">
      <c r="Q80" s="35"/>
      <c r="R80" s="35"/>
      <c r="S80" s="35"/>
      <c r="T80" s="35"/>
      <c r="U80" s="35"/>
      <c r="V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</row>
    <row r="81" spans="17:45" x14ac:dyDescent="0.2">
      <c r="Q81" s="35"/>
      <c r="R81" s="35"/>
      <c r="S81" s="35"/>
      <c r="T81" s="35"/>
      <c r="U81" s="35"/>
      <c r="V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</row>
    <row r="82" spans="17:45" x14ac:dyDescent="0.2">
      <c r="Q82" s="35"/>
      <c r="R82" s="35"/>
      <c r="S82" s="35"/>
      <c r="T82" s="35"/>
      <c r="U82" s="35"/>
      <c r="V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</row>
    <row r="83" spans="17:45" x14ac:dyDescent="0.2">
      <c r="Q83" s="35"/>
      <c r="R83" s="35"/>
      <c r="S83" s="35"/>
      <c r="T83" s="35"/>
      <c r="U83" s="35"/>
      <c r="V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</row>
    <row r="84" spans="17:45" x14ac:dyDescent="0.2">
      <c r="Q84" s="35"/>
      <c r="R84" s="35"/>
      <c r="S84" s="35"/>
      <c r="T84" s="35"/>
      <c r="U84" s="35"/>
      <c r="V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</row>
    <row r="85" spans="17:45" x14ac:dyDescent="0.2">
      <c r="Q85" s="35"/>
      <c r="R85" s="35"/>
      <c r="S85" s="35"/>
      <c r="T85" s="35"/>
      <c r="U85" s="35"/>
      <c r="V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</row>
    <row r="86" spans="17:45" x14ac:dyDescent="0.2">
      <c r="Q86" s="35"/>
      <c r="R86" s="35"/>
      <c r="S86" s="35"/>
      <c r="T86" s="35"/>
      <c r="U86" s="35"/>
      <c r="V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</row>
    <row r="87" spans="17:45" x14ac:dyDescent="0.2">
      <c r="Q87" s="35"/>
      <c r="R87" s="35"/>
      <c r="S87" s="35"/>
      <c r="T87" s="35"/>
      <c r="U87" s="35"/>
      <c r="V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</row>
    <row r="88" spans="17:45" x14ac:dyDescent="0.2">
      <c r="Q88" s="35"/>
      <c r="R88" s="35"/>
      <c r="S88" s="35"/>
      <c r="T88" s="35"/>
      <c r="U88" s="35"/>
      <c r="V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</row>
    <row r="89" spans="17:45" x14ac:dyDescent="0.2">
      <c r="Q89" s="35"/>
      <c r="R89" s="35"/>
      <c r="S89" s="35"/>
      <c r="T89" s="35"/>
      <c r="U89" s="35"/>
      <c r="V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</row>
    <row r="90" spans="17:45" x14ac:dyDescent="0.2">
      <c r="Q90" s="35"/>
      <c r="R90" s="35"/>
      <c r="S90" s="35"/>
      <c r="T90" s="35"/>
      <c r="U90" s="35"/>
      <c r="V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</row>
    <row r="91" spans="17:45" x14ac:dyDescent="0.2">
      <c r="Q91" s="35"/>
      <c r="R91" s="35"/>
      <c r="S91" s="35"/>
      <c r="T91" s="35"/>
      <c r="U91" s="35"/>
      <c r="V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</row>
    <row r="92" spans="17:45" x14ac:dyDescent="0.2">
      <c r="Q92" s="35"/>
      <c r="R92" s="35"/>
      <c r="S92" s="35"/>
      <c r="T92" s="35"/>
      <c r="U92" s="35"/>
      <c r="V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</row>
    <row r="93" spans="17:45" x14ac:dyDescent="0.2">
      <c r="Q93" s="35"/>
      <c r="R93" s="35"/>
      <c r="S93" s="35"/>
      <c r="T93" s="35"/>
      <c r="U93" s="35"/>
      <c r="V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</row>
    <row r="94" spans="17:45" x14ac:dyDescent="0.2">
      <c r="Q94" s="35"/>
      <c r="R94" s="35"/>
      <c r="S94" s="35"/>
      <c r="T94" s="35"/>
      <c r="U94" s="35"/>
      <c r="V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</row>
    <row r="95" spans="17:45" x14ac:dyDescent="0.2">
      <c r="Q95" s="35"/>
      <c r="R95" s="35"/>
      <c r="S95" s="35"/>
      <c r="T95" s="35"/>
      <c r="U95" s="35"/>
      <c r="V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</row>
    <row r="96" spans="17:45" x14ac:dyDescent="0.2">
      <c r="Q96" s="35"/>
      <c r="R96" s="35"/>
      <c r="S96" s="35"/>
      <c r="T96" s="35"/>
      <c r="U96" s="35"/>
      <c r="V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</row>
    <row r="97" spans="17:45" x14ac:dyDescent="0.2">
      <c r="Q97" s="35"/>
      <c r="R97" s="35"/>
      <c r="S97" s="35"/>
      <c r="T97" s="35"/>
      <c r="U97" s="35"/>
      <c r="V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</row>
    <row r="98" spans="17:45" x14ac:dyDescent="0.2">
      <c r="Q98" s="35"/>
      <c r="R98" s="35"/>
      <c r="S98" s="35"/>
      <c r="T98" s="35"/>
      <c r="U98" s="35"/>
      <c r="V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</row>
    <row r="99" spans="17:45" x14ac:dyDescent="0.2">
      <c r="Q99" s="35"/>
      <c r="R99" s="35"/>
      <c r="S99" s="35"/>
      <c r="T99" s="35"/>
      <c r="U99" s="35"/>
      <c r="V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</row>
    <row r="100" spans="17:45" x14ac:dyDescent="0.2">
      <c r="Q100" s="35"/>
      <c r="R100" s="35"/>
      <c r="S100" s="35"/>
      <c r="T100" s="35"/>
      <c r="U100" s="35"/>
      <c r="V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</row>
    <row r="101" spans="17:45" x14ac:dyDescent="0.2">
      <c r="Q101" s="35"/>
      <c r="R101" s="35"/>
      <c r="S101" s="35"/>
      <c r="T101" s="35"/>
      <c r="U101" s="35"/>
      <c r="V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</row>
    <row r="102" spans="17:45" x14ac:dyDescent="0.2">
      <c r="Q102" s="35"/>
      <c r="R102" s="35"/>
      <c r="S102" s="35"/>
      <c r="T102" s="35"/>
      <c r="U102" s="35"/>
      <c r="V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</row>
    <row r="103" spans="17:45" x14ac:dyDescent="0.2">
      <c r="Q103" s="35"/>
      <c r="R103" s="35"/>
      <c r="S103" s="35"/>
      <c r="T103" s="35"/>
      <c r="U103" s="35"/>
      <c r="V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</row>
    <row r="104" spans="17:45" x14ac:dyDescent="0.2">
      <c r="Q104" s="35"/>
      <c r="R104" s="35"/>
      <c r="S104" s="35"/>
      <c r="T104" s="35"/>
      <c r="U104" s="35"/>
      <c r="V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</row>
    <row r="105" spans="17:45" x14ac:dyDescent="0.2">
      <c r="Q105" s="35"/>
      <c r="R105" s="35"/>
      <c r="S105" s="35"/>
      <c r="T105" s="35"/>
      <c r="U105" s="35"/>
      <c r="V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</row>
    <row r="106" spans="17:45" x14ac:dyDescent="0.2">
      <c r="Q106" s="35"/>
      <c r="R106" s="35"/>
      <c r="S106" s="35"/>
      <c r="T106" s="35"/>
      <c r="U106" s="35"/>
      <c r="V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</row>
    <row r="107" spans="17:45" x14ac:dyDescent="0.2">
      <c r="Q107" s="35"/>
      <c r="R107" s="35"/>
      <c r="S107" s="35"/>
      <c r="T107" s="35"/>
      <c r="U107" s="35"/>
      <c r="V107" s="35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7"/>
  <sheetViews>
    <sheetView topLeftCell="D11" zoomScale="60" workbookViewId="0">
      <selection activeCell="I13" sqref="I1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9.5703125" style="35" customWidth="1"/>
    <col min="6" max="13" width="30.5703125" style="35" customWidth="1"/>
    <col min="14" max="14" width="21.42578125" style="35" customWidth="1"/>
    <col min="15" max="19" width="30.28515625" style="5" customWidth="1"/>
    <col min="20" max="20" width="21.42578125" style="35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3.1406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 t="s">
        <v>110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10" t="s">
        <v>3</v>
      </c>
      <c r="H9" s="9"/>
      <c r="I9" s="10" t="s">
        <v>4</v>
      </c>
      <c r="J9" s="10" t="s">
        <v>4</v>
      </c>
      <c r="K9" s="10" t="s">
        <v>4</v>
      </c>
      <c r="L9" s="10" t="s">
        <v>4</v>
      </c>
      <c r="M9" s="10" t="s">
        <v>4</v>
      </c>
      <c r="N9" s="11"/>
      <c r="O9" s="12" t="s">
        <v>5</v>
      </c>
      <c r="P9" s="12" t="s">
        <v>5</v>
      </c>
      <c r="Q9" s="12" t="s">
        <v>5</v>
      </c>
      <c r="R9" s="12" t="s">
        <v>5</v>
      </c>
      <c r="S9" s="12" t="s">
        <v>5</v>
      </c>
      <c r="T9" s="11"/>
      <c r="U9" s="13"/>
      <c r="V9" s="13"/>
      <c r="W9" s="13"/>
      <c r="X9" s="13"/>
    </row>
    <row r="10" spans="1:24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6" t="s">
        <v>58</v>
      </c>
      <c r="H10" s="11"/>
      <c r="I10" s="16" t="s">
        <v>8</v>
      </c>
      <c r="J10" s="16" t="s">
        <v>8</v>
      </c>
      <c r="K10" s="16" t="s">
        <v>8</v>
      </c>
      <c r="L10" s="16" t="s">
        <v>8</v>
      </c>
      <c r="M10" s="16" t="s">
        <v>8</v>
      </c>
      <c r="N10" s="11"/>
      <c r="O10" s="17" t="s">
        <v>8</v>
      </c>
      <c r="P10" s="17" t="s">
        <v>8</v>
      </c>
      <c r="Q10" s="17" t="s">
        <v>8</v>
      </c>
      <c r="R10" s="17" t="s">
        <v>8</v>
      </c>
      <c r="S10" s="17" t="s">
        <v>8</v>
      </c>
      <c r="T10" s="11"/>
    </row>
    <row r="11" spans="1:24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21" t="s">
        <v>59</v>
      </c>
      <c r="H11" s="11"/>
      <c r="I11" s="20" t="s">
        <v>12</v>
      </c>
      <c r="J11" s="20" t="s">
        <v>12</v>
      </c>
      <c r="K11" s="20" t="s">
        <v>11</v>
      </c>
      <c r="L11" s="20" t="s">
        <v>11</v>
      </c>
      <c r="M11" s="20" t="s">
        <v>11</v>
      </c>
      <c r="N11" s="11"/>
      <c r="O11" s="21" t="s">
        <v>13</v>
      </c>
      <c r="P11" s="21" t="s">
        <v>13</v>
      </c>
      <c r="Q11" s="21" t="s">
        <v>13</v>
      </c>
      <c r="R11" s="21" t="s">
        <v>13</v>
      </c>
      <c r="S11" s="21" t="s">
        <v>13</v>
      </c>
      <c r="T11" s="11"/>
    </row>
    <row r="12" spans="1:24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4">
        <v>141.4</v>
      </c>
      <c r="H12" s="23"/>
      <c r="I12" s="24">
        <v>22.25</v>
      </c>
      <c r="J12" s="24">
        <v>22.25</v>
      </c>
      <c r="K12" s="24">
        <v>0</v>
      </c>
      <c r="L12" s="24">
        <v>0</v>
      </c>
      <c r="M12" s="24">
        <v>0</v>
      </c>
      <c r="N12" s="25"/>
      <c r="O12" s="26"/>
      <c r="P12" s="26"/>
      <c r="Q12" s="26"/>
      <c r="R12" s="26"/>
      <c r="S12" s="26"/>
      <c r="T12" s="25"/>
    </row>
    <row r="13" spans="1:24" ht="43.5" customHeight="1" thickBot="1" x14ac:dyDescent="0.25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77</v>
      </c>
      <c r="H13" s="30"/>
      <c r="I13" s="28" t="s">
        <v>15</v>
      </c>
      <c r="J13" s="31" t="s">
        <v>16</v>
      </c>
      <c r="K13" s="31" t="s">
        <v>16</v>
      </c>
      <c r="L13" s="31" t="s">
        <v>16</v>
      </c>
      <c r="M13" s="31" t="s">
        <v>16</v>
      </c>
      <c r="N13" s="32"/>
      <c r="O13" s="28" t="s">
        <v>125</v>
      </c>
      <c r="P13" s="33" t="s">
        <v>16</v>
      </c>
      <c r="Q13" s="34" t="s">
        <v>16</v>
      </c>
      <c r="R13" s="33" t="s">
        <v>16</v>
      </c>
      <c r="S13" s="34" t="s">
        <v>16</v>
      </c>
      <c r="U13" s="36"/>
      <c r="V13" s="36"/>
      <c r="W13" s="36"/>
      <c r="X13" s="36"/>
    </row>
    <row r="14" spans="1:24" x14ac:dyDescent="0.2">
      <c r="A14" s="27"/>
      <c r="B14" s="27"/>
      <c r="C14" s="19"/>
      <c r="D14" s="19"/>
      <c r="E14" s="19"/>
      <c r="F14" s="19"/>
      <c r="G14" s="21"/>
      <c r="H14" s="11"/>
      <c r="I14" s="21"/>
      <c r="J14" s="21"/>
      <c r="K14" s="21"/>
      <c r="L14" s="21"/>
      <c r="M14" s="21"/>
      <c r="N14" s="37"/>
      <c r="O14" s="16"/>
      <c r="P14" s="16"/>
      <c r="Q14" s="21"/>
      <c r="R14" s="16"/>
      <c r="S14" s="21"/>
      <c r="T14" s="38"/>
      <c r="U14" s="39"/>
      <c r="V14" s="39"/>
      <c r="W14" s="39"/>
      <c r="X14" s="39"/>
    </row>
    <row r="15" spans="1:24" ht="21" customHeight="1" thickBot="1" x14ac:dyDescent="0.25">
      <c r="A15" s="27"/>
      <c r="B15" s="27"/>
      <c r="C15" s="40" t="s">
        <v>110</v>
      </c>
      <c r="D15" s="40" t="s">
        <v>110</v>
      </c>
      <c r="E15" s="40" t="s">
        <v>110</v>
      </c>
      <c r="F15" s="40" t="s">
        <v>110</v>
      </c>
      <c r="G15" s="40" t="s">
        <v>110</v>
      </c>
      <c r="H15" s="40"/>
      <c r="I15" s="40" t="s">
        <v>110</v>
      </c>
      <c r="J15" s="40" t="s">
        <v>110</v>
      </c>
      <c r="K15" s="40" t="s">
        <v>110</v>
      </c>
      <c r="L15" s="40" t="s">
        <v>110</v>
      </c>
      <c r="M15" s="40" t="s">
        <v>110</v>
      </c>
      <c r="N15" s="40"/>
      <c r="O15" s="40" t="s">
        <v>110</v>
      </c>
      <c r="P15" s="40" t="s">
        <v>110</v>
      </c>
      <c r="Q15" s="40" t="s">
        <v>110</v>
      </c>
      <c r="R15" s="40" t="s">
        <v>110</v>
      </c>
      <c r="S15" s="40" t="s">
        <v>110</v>
      </c>
      <c r="T15" s="40"/>
      <c r="U15" s="40"/>
      <c r="V15" s="41"/>
      <c r="W15" s="41"/>
      <c r="X15" s="41"/>
    </row>
    <row r="16" spans="1:24" s="35" customFormat="1" ht="26.25" customHeight="1" thickBot="1" x14ac:dyDescent="0.25">
      <c r="A16" s="42"/>
      <c r="B16" s="42"/>
      <c r="C16" s="109" t="s">
        <v>122</v>
      </c>
      <c r="D16" s="109" t="s">
        <v>124</v>
      </c>
      <c r="E16" s="109" t="s">
        <v>121</v>
      </c>
      <c r="F16" s="109" t="s">
        <v>113</v>
      </c>
      <c r="G16" s="99" t="s">
        <v>109</v>
      </c>
      <c r="H16" s="43"/>
      <c r="I16" s="53" t="s">
        <v>56</v>
      </c>
      <c r="J16" s="108" t="s">
        <v>115</v>
      </c>
      <c r="K16" s="53"/>
      <c r="L16" s="108" t="s">
        <v>114</v>
      </c>
      <c r="M16" s="53"/>
      <c r="N16" s="19"/>
      <c r="O16" s="94" t="s">
        <v>88</v>
      </c>
      <c r="P16" s="94" t="s">
        <v>89</v>
      </c>
      <c r="Q16" s="109" t="s">
        <v>126</v>
      </c>
      <c r="R16" s="94" t="s">
        <v>57</v>
      </c>
      <c r="S16" s="94" t="s">
        <v>57</v>
      </c>
      <c r="T16" s="21"/>
      <c r="U16" s="44" t="s">
        <v>17</v>
      </c>
      <c r="V16" s="45" t="s">
        <v>18</v>
      </c>
      <c r="W16" s="46" t="s">
        <v>19</v>
      </c>
      <c r="X16" s="47" t="s">
        <v>20</v>
      </c>
    </row>
    <row r="17" spans="1:24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1"/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2"/>
      <c r="O17" s="53" t="s">
        <v>23</v>
      </c>
      <c r="P17" s="53" t="s">
        <v>23</v>
      </c>
      <c r="Q17" s="53" t="s">
        <v>23</v>
      </c>
      <c r="R17" s="53" t="s">
        <v>23</v>
      </c>
      <c r="S17" s="53" t="s">
        <v>23</v>
      </c>
      <c r="T17" s="54"/>
      <c r="U17" s="55"/>
      <c r="V17" s="16"/>
      <c r="W17" s="16"/>
      <c r="X17" s="16"/>
    </row>
    <row r="18" spans="1:24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8"/>
      <c r="I18" s="95">
        <v>25</v>
      </c>
      <c r="J18" s="56">
        <v>0</v>
      </c>
      <c r="K18" s="56">
        <v>0</v>
      </c>
      <c r="L18" s="56">
        <v>0</v>
      </c>
      <c r="M18" s="56">
        <v>0</v>
      </c>
      <c r="N18" s="52"/>
      <c r="O18" s="96">
        <v>-50</v>
      </c>
      <c r="P18" s="59">
        <v>0</v>
      </c>
      <c r="Q18" s="59">
        <v>0</v>
      </c>
      <c r="R18" s="59">
        <v>0</v>
      </c>
      <c r="S18" s="59">
        <v>0</v>
      </c>
      <c r="T18" s="58"/>
      <c r="U18" s="55">
        <f t="shared" ref="U18:U42" si="0">SUM(C18:S18)</f>
        <v>0</v>
      </c>
      <c r="V18" s="55">
        <f t="shared" ref="V18:V42" si="1">SUM(C18:E18)</f>
        <v>25</v>
      </c>
      <c r="W18" s="16">
        <f t="shared" ref="W18:W42" si="2">SUM(I18:L18)</f>
        <v>25</v>
      </c>
      <c r="X18" s="15">
        <f t="shared" ref="X18:X42" si="3">SUM(O18:S18)</f>
        <v>-50</v>
      </c>
    </row>
    <row r="19" spans="1:24" x14ac:dyDescent="0.2">
      <c r="A19" s="60" t="s">
        <v>24</v>
      </c>
      <c r="B19" s="60" t="s">
        <v>25</v>
      </c>
      <c r="C19" s="60">
        <v>25</v>
      </c>
      <c r="D19" s="60">
        <v>0</v>
      </c>
      <c r="E19" s="60">
        <v>0</v>
      </c>
      <c r="F19" s="60">
        <v>0</v>
      </c>
      <c r="G19" s="60">
        <v>0</v>
      </c>
      <c r="H19" s="58"/>
      <c r="I19" s="60">
        <v>0</v>
      </c>
      <c r="J19" s="60">
        <v>25</v>
      </c>
      <c r="K19" s="60">
        <v>0</v>
      </c>
      <c r="L19" s="60">
        <v>0</v>
      </c>
      <c r="M19" s="60">
        <v>0</v>
      </c>
      <c r="N19" s="52"/>
      <c r="O19" s="61">
        <v>-30</v>
      </c>
      <c r="P19" s="61">
        <v>-50</v>
      </c>
      <c r="Q19" s="61">
        <v>0</v>
      </c>
      <c r="R19" s="61">
        <v>0</v>
      </c>
      <c r="S19" s="61">
        <v>0</v>
      </c>
      <c r="T19" s="58"/>
      <c r="U19" s="62">
        <f t="shared" si="0"/>
        <v>-30</v>
      </c>
      <c r="V19" s="62">
        <f t="shared" si="1"/>
        <v>25</v>
      </c>
      <c r="W19" s="21">
        <f t="shared" si="2"/>
        <v>25</v>
      </c>
      <c r="X19" s="19">
        <f t="shared" si="3"/>
        <v>-80</v>
      </c>
    </row>
    <row r="20" spans="1:24" x14ac:dyDescent="0.2">
      <c r="A20" s="60" t="s">
        <v>25</v>
      </c>
      <c r="B20" s="60" t="s">
        <v>26</v>
      </c>
      <c r="C20" s="60">
        <v>25</v>
      </c>
      <c r="D20" s="60">
        <v>0</v>
      </c>
      <c r="E20" s="60">
        <v>0</v>
      </c>
      <c r="F20" s="60">
        <v>0</v>
      </c>
      <c r="G20" s="60">
        <v>0</v>
      </c>
      <c r="H20" s="58"/>
      <c r="I20" s="60">
        <v>0</v>
      </c>
      <c r="J20" s="60">
        <v>25</v>
      </c>
      <c r="K20" s="60">
        <v>0</v>
      </c>
      <c r="L20" s="60">
        <v>0</v>
      </c>
      <c r="M20" s="60">
        <v>0</v>
      </c>
      <c r="N20" s="52"/>
      <c r="O20" s="61">
        <v>-30</v>
      </c>
      <c r="P20" s="61">
        <v>-50</v>
      </c>
      <c r="Q20" s="61">
        <v>0</v>
      </c>
      <c r="R20" s="61">
        <v>0</v>
      </c>
      <c r="S20" s="61">
        <v>0</v>
      </c>
      <c r="T20" s="58"/>
      <c r="U20" s="62">
        <f t="shared" si="0"/>
        <v>-30</v>
      </c>
      <c r="V20" s="62">
        <f t="shared" si="1"/>
        <v>25</v>
      </c>
      <c r="W20" s="21">
        <f t="shared" si="2"/>
        <v>25</v>
      </c>
      <c r="X20" s="19">
        <f t="shared" si="3"/>
        <v>-80</v>
      </c>
    </row>
    <row r="21" spans="1:24" x14ac:dyDescent="0.2">
      <c r="A21" s="60" t="s">
        <v>26</v>
      </c>
      <c r="B21" s="60" t="s">
        <v>27</v>
      </c>
      <c r="C21" s="60">
        <v>25</v>
      </c>
      <c r="D21" s="60">
        <v>0</v>
      </c>
      <c r="E21" s="60">
        <v>0</v>
      </c>
      <c r="F21" s="60">
        <v>0</v>
      </c>
      <c r="G21" s="60">
        <v>0</v>
      </c>
      <c r="H21" s="58"/>
      <c r="I21" s="60">
        <v>0</v>
      </c>
      <c r="J21" s="60">
        <v>25</v>
      </c>
      <c r="K21" s="60">
        <v>0</v>
      </c>
      <c r="L21" s="60">
        <v>0</v>
      </c>
      <c r="M21" s="60">
        <v>0</v>
      </c>
      <c r="N21" s="52"/>
      <c r="O21" s="61">
        <v>-30</v>
      </c>
      <c r="P21" s="61">
        <v>-50</v>
      </c>
      <c r="Q21" s="61">
        <v>0</v>
      </c>
      <c r="R21" s="61">
        <v>0</v>
      </c>
      <c r="S21" s="61">
        <v>0</v>
      </c>
      <c r="T21" s="58"/>
      <c r="U21" s="62">
        <f t="shared" si="0"/>
        <v>-30</v>
      </c>
      <c r="V21" s="62">
        <f t="shared" si="1"/>
        <v>25</v>
      </c>
      <c r="W21" s="21">
        <f t="shared" si="2"/>
        <v>25</v>
      </c>
      <c r="X21" s="19">
        <f t="shared" si="3"/>
        <v>-80</v>
      </c>
    </row>
    <row r="22" spans="1:24" x14ac:dyDescent="0.2">
      <c r="A22" s="60" t="s">
        <v>27</v>
      </c>
      <c r="B22" s="60" t="s">
        <v>28</v>
      </c>
      <c r="C22" s="60">
        <v>25</v>
      </c>
      <c r="D22" s="60">
        <v>0</v>
      </c>
      <c r="E22" s="60">
        <v>0</v>
      </c>
      <c r="F22" s="60">
        <v>0</v>
      </c>
      <c r="G22" s="60">
        <v>0</v>
      </c>
      <c r="H22" s="58"/>
      <c r="I22" s="60">
        <v>0</v>
      </c>
      <c r="J22" s="60">
        <v>25</v>
      </c>
      <c r="K22" s="60">
        <v>0</v>
      </c>
      <c r="L22" s="60">
        <v>0</v>
      </c>
      <c r="M22" s="60">
        <v>0</v>
      </c>
      <c r="N22" s="52"/>
      <c r="O22" s="61">
        <v>-30</v>
      </c>
      <c r="P22" s="61">
        <v>-50</v>
      </c>
      <c r="Q22" s="61">
        <v>0</v>
      </c>
      <c r="R22" s="61">
        <v>0</v>
      </c>
      <c r="S22" s="61">
        <v>0</v>
      </c>
      <c r="T22" s="58"/>
      <c r="U22" s="62">
        <f t="shared" si="0"/>
        <v>-30</v>
      </c>
      <c r="V22" s="62">
        <f t="shared" si="1"/>
        <v>25</v>
      </c>
      <c r="W22" s="21">
        <f t="shared" si="2"/>
        <v>25</v>
      </c>
      <c r="X22" s="19">
        <f t="shared" si="3"/>
        <v>-80</v>
      </c>
    </row>
    <row r="23" spans="1:24" x14ac:dyDescent="0.2">
      <c r="A23" s="60" t="s">
        <v>28</v>
      </c>
      <c r="B23" s="60" t="s">
        <v>29</v>
      </c>
      <c r="C23" s="60">
        <v>25</v>
      </c>
      <c r="D23" s="60">
        <v>0</v>
      </c>
      <c r="E23" s="60">
        <v>0</v>
      </c>
      <c r="F23" s="60">
        <v>0</v>
      </c>
      <c r="G23" s="60">
        <v>0</v>
      </c>
      <c r="H23" s="58"/>
      <c r="I23" s="60">
        <v>0</v>
      </c>
      <c r="J23" s="60">
        <v>25</v>
      </c>
      <c r="K23" s="60">
        <v>0</v>
      </c>
      <c r="L23" s="60">
        <v>0</v>
      </c>
      <c r="M23" s="60">
        <v>0</v>
      </c>
      <c r="N23" s="52"/>
      <c r="O23" s="61">
        <v>-30</v>
      </c>
      <c r="P23" s="61">
        <v>-50</v>
      </c>
      <c r="Q23" s="61">
        <v>0</v>
      </c>
      <c r="R23" s="61">
        <v>0</v>
      </c>
      <c r="S23" s="61">
        <v>0</v>
      </c>
      <c r="T23" s="58"/>
      <c r="U23" s="62">
        <f t="shared" si="0"/>
        <v>-30</v>
      </c>
      <c r="V23" s="62">
        <f t="shared" si="1"/>
        <v>25</v>
      </c>
      <c r="W23" s="21">
        <f t="shared" si="2"/>
        <v>25</v>
      </c>
      <c r="X23" s="19">
        <f t="shared" si="3"/>
        <v>-80</v>
      </c>
    </row>
    <row r="24" spans="1:24" x14ac:dyDescent="0.2">
      <c r="A24" s="60" t="s">
        <v>29</v>
      </c>
      <c r="B24" s="60" t="s">
        <v>30</v>
      </c>
      <c r="C24" s="60">
        <v>25</v>
      </c>
      <c r="D24" s="60">
        <v>0</v>
      </c>
      <c r="E24" s="60">
        <v>0</v>
      </c>
      <c r="F24" s="60">
        <v>0</v>
      </c>
      <c r="G24" s="60">
        <v>0</v>
      </c>
      <c r="H24" s="58"/>
      <c r="I24" s="60">
        <v>0</v>
      </c>
      <c r="J24" s="60">
        <v>25</v>
      </c>
      <c r="K24" s="60">
        <v>0</v>
      </c>
      <c r="L24" s="60">
        <v>0</v>
      </c>
      <c r="M24" s="60">
        <v>0</v>
      </c>
      <c r="N24" s="52"/>
      <c r="O24" s="61">
        <v>-30</v>
      </c>
      <c r="P24" s="61">
        <v>-50</v>
      </c>
      <c r="Q24" s="61">
        <v>0</v>
      </c>
      <c r="R24" s="61">
        <v>0</v>
      </c>
      <c r="S24" s="61">
        <v>0</v>
      </c>
      <c r="T24" s="58"/>
      <c r="U24" s="62">
        <f t="shared" si="0"/>
        <v>-30</v>
      </c>
      <c r="V24" s="62">
        <f t="shared" si="1"/>
        <v>25</v>
      </c>
      <c r="W24" s="21">
        <f t="shared" si="2"/>
        <v>25</v>
      </c>
      <c r="X24" s="19">
        <f t="shared" si="3"/>
        <v>-80</v>
      </c>
    </row>
    <row r="25" spans="1:24" s="35" customFormat="1" x14ac:dyDescent="0.2">
      <c r="A25" s="60" t="s">
        <v>30</v>
      </c>
      <c r="B25" s="60" t="s">
        <v>31</v>
      </c>
      <c r="C25" s="60">
        <v>25</v>
      </c>
      <c r="D25" s="60">
        <v>25</v>
      </c>
      <c r="E25" s="60">
        <v>25</v>
      </c>
      <c r="F25" s="60">
        <v>-50</v>
      </c>
      <c r="G25" s="60">
        <v>-25</v>
      </c>
      <c r="H25" s="58"/>
      <c r="I25" s="60">
        <v>0</v>
      </c>
      <c r="J25" s="60">
        <v>0</v>
      </c>
      <c r="K25" s="60">
        <v>0</v>
      </c>
      <c r="L25" s="60">
        <v>30</v>
      </c>
      <c r="M25" s="60">
        <v>0</v>
      </c>
      <c r="N25" s="52"/>
      <c r="O25" s="61">
        <v>0</v>
      </c>
      <c r="P25" s="61">
        <v>0</v>
      </c>
      <c r="Q25" s="61">
        <v>-50</v>
      </c>
      <c r="R25" s="61">
        <v>0</v>
      </c>
      <c r="S25" s="61">
        <v>0</v>
      </c>
      <c r="T25" s="58"/>
      <c r="U25" s="62">
        <f t="shared" si="0"/>
        <v>-20</v>
      </c>
      <c r="V25" s="62">
        <f t="shared" si="1"/>
        <v>75</v>
      </c>
      <c r="W25" s="21">
        <f t="shared" si="2"/>
        <v>30</v>
      </c>
      <c r="X25" s="19">
        <f t="shared" si="3"/>
        <v>-50</v>
      </c>
    </row>
    <row r="26" spans="1:24" s="35" customFormat="1" x14ac:dyDescent="0.2">
      <c r="A26" s="60" t="s">
        <v>31</v>
      </c>
      <c r="B26" s="60" t="s">
        <v>32</v>
      </c>
      <c r="C26" s="60">
        <v>25</v>
      </c>
      <c r="D26" s="60">
        <v>25</v>
      </c>
      <c r="E26" s="60">
        <v>25</v>
      </c>
      <c r="F26" s="60">
        <v>-50</v>
      </c>
      <c r="G26" s="60">
        <v>-25</v>
      </c>
      <c r="H26" s="58"/>
      <c r="I26" s="60">
        <v>0</v>
      </c>
      <c r="J26" s="60">
        <v>0</v>
      </c>
      <c r="K26" s="60">
        <v>0</v>
      </c>
      <c r="L26" s="60">
        <v>30</v>
      </c>
      <c r="M26" s="60">
        <v>0</v>
      </c>
      <c r="N26" s="52"/>
      <c r="O26" s="61">
        <v>0</v>
      </c>
      <c r="P26" s="61">
        <v>0</v>
      </c>
      <c r="Q26" s="61">
        <v>-50</v>
      </c>
      <c r="R26" s="61">
        <v>0</v>
      </c>
      <c r="S26" s="61">
        <v>0</v>
      </c>
      <c r="T26" s="58"/>
      <c r="U26" s="62">
        <f t="shared" si="0"/>
        <v>-20</v>
      </c>
      <c r="V26" s="62">
        <f t="shared" si="1"/>
        <v>75</v>
      </c>
      <c r="W26" s="21">
        <f t="shared" si="2"/>
        <v>30</v>
      </c>
      <c r="X26" s="19">
        <f t="shared" si="3"/>
        <v>-50</v>
      </c>
    </row>
    <row r="27" spans="1:24" s="35" customFormat="1" x14ac:dyDescent="0.2">
      <c r="A27" s="60" t="s">
        <v>32</v>
      </c>
      <c r="B27" s="60" t="s">
        <v>33</v>
      </c>
      <c r="C27" s="60">
        <v>25</v>
      </c>
      <c r="D27" s="60">
        <v>25</v>
      </c>
      <c r="E27" s="60">
        <v>25</v>
      </c>
      <c r="F27" s="60">
        <v>-50</v>
      </c>
      <c r="G27" s="60">
        <v>-25</v>
      </c>
      <c r="H27" s="58"/>
      <c r="I27" s="60">
        <v>0</v>
      </c>
      <c r="J27" s="60">
        <v>0</v>
      </c>
      <c r="K27" s="60">
        <v>0</v>
      </c>
      <c r="L27" s="60">
        <v>30</v>
      </c>
      <c r="M27" s="60">
        <v>0</v>
      </c>
      <c r="N27" s="52"/>
      <c r="O27" s="61">
        <v>0</v>
      </c>
      <c r="P27" s="61">
        <v>0</v>
      </c>
      <c r="Q27" s="61">
        <v>-50</v>
      </c>
      <c r="R27" s="61">
        <v>0</v>
      </c>
      <c r="S27" s="61">
        <v>0</v>
      </c>
      <c r="T27" s="58"/>
      <c r="U27" s="62">
        <f t="shared" si="0"/>
        <v>-20</v>
      </c>
      <c r="V27" s="62">
        <f t="shared" si="1"/>
        <v>75</v>
      </c>
      <c r="W27" s="21">
        <f t="shared" si="2"/>
        <v>30</v>
      </c>
      <c r="X27" s="19">
        <f t="shared" si="3"/>
        <v>-50</v>
      </c>
    </row>
    <row r="28" spans="1:24" s="35" customFormat="1" x14ac:dyDescent="0.2">
      <c r="A28" s="60">
        <v>1000</v>
      </c>
      <c r="B28" s="60">
        <v>1100</v>
      </c>
      <c r="C28" s="60">
        <v>25</v>
      </c>
      <c r="D28" s="60">
        <v>25</v>
      </c>
      <c r="E28" s="60">
        <v>25</v>
      </c>
      <c r="F28" s="60">
        <v>-50</v>
      </c>
      <c r="G28" s="60">
        <v>-25</v>
      </c>
      <c r="H28" s="58"/>
      <c r="I28" s="60">
        <v>0</v>
      </c>
      <c r="J28" s="60">
        <v>0</v>
      </c>
      <c r="K28" s="60">
        <v>0</v>
      </c>
      <c r="L28" s="60">
        <v>30</v>
      </c>
      <c r="M28" s="60">
        <v>0</v>
      </c>
      <c r="N28" s="52"/>
      <c r="O28" s="61">
        <v>0</v>
      </c>
      <c r="P28" s="61">
        <v>0</v>
      </c>
      <c r="Q28" s="61">
        <v>-50</v>
      </c>
      <c r="R28" s="61">
        <v>0</v>
      </c>
      <c r="S28" s="61">
        <v>0</v>
      </c>
      <c r="T28" s="58"/>
      <c r="U28" s="62">
        <f t="shared" si="0"/>
        <v>-20</v>
      </c>
      <c r="V28" s="62">
        <f t="shared" si="1"/>
        <v>75</v>
      </c>
      <c r="W28" s="21">
        <f t="shared" si="2"/>
        <v>30</v>
      </c>
      <c r="X28" s="19">
        <f t="shared" si="3"/>
        <v>-50</v>
      </c>
    </row>
    <row r="29" spans="1:24" s="35" customFormat="1" x14ac:dyDescent="0.2">
      <c r="A29" s="60">
        <v>1100</v>
      </c>
      <c r="B29" s="60">
        <v>1200</v>
      </c>
      <c r="C29" s="60">
        <v>25</v>
      </c>
      <c r="D29" s="60">
        <v>25</v>
      </c>
      <c r="E29" s="60">
        <v>25</v>
      </c>
      <c r="F29" s="60">
        <v>-50</v>
      </c>
      <c r="G29" s="60">
        <v>-25</v>
      </c>
      <c r="H29" s="58"/>
      <c r="I29" s="60">
        <v>0</v>
      </c>
      <c r="J29" s="60">
        <v>0</v>
      </c>
      <c r="K29" s="60">
        <v>0</v>
      </c>
      <c r="L29" s="60">
        <v>30</v>
      </c>
      <c r="M29" s="60">
        <v>0</v>
      </c>
      <c r="N29" s="52"/>
      <c r="O29" s="61">
        <v>0</v>
      </c>
      <c r="P29" s="61">
        <v>0</v>
      </c>
      <c r="Q29" s="61">
        <v>-50</v>
      </c>
      <c r="R29" s="61">
        <v>0</v>
      </c>
      <c r="S29" s="61">
        <v>0</v>
      </c>
      <c r="T29" s="58"/>
      <c r="U29" s="62">
        <f t="shared" si="0"/>
        <v>-20</v>
      </c>
      <c r="V29" s="62">
        <f t="shared" si="1"/>
        <v>75</v>
      </c>
      <c r="W29" s="21">
        <f t="shared" si="2"/>
        <v>30</v>
      </c>
      <c r="X29" s="19">
        <f t="shared" si="3"/>
        <v>-50</v>
      </c>
    </row>
    <row r="30" spans="1:24" s="35" customFormat="1" x14ac:dyDescent="0.2">
      <c r="A30" s="60">
        <v>1200</v>
      </c>
      <c r="B30" s="60">
        <v>1300</v>
      </c>
      <c r="C30" s="60">
        <v>25</v>
      </c>
      <c r="D30" s="60">
        <v>25</v>
      </c>
      <c r="E30" s="60">
        <v>25</v>
      </c>
      <c r="F30" s="60">
        <v>-50</v>
      </c>
      <c r="G30" s="60">
        <v>-25</v>
      </c>
      <c r="H30" s="58"/>
      <c r="I30" s="60">
        <v>0</v>
      </c>
      <c r="J30" s="60">
        <v>0</v>
      </c>
      <c r="K30" s="60">
        <v>0</v>
      </c>
      <c r="L30" s="60">
        <v>30</v>
      </c>
      <c r="M30" s="60">
        <v>0</v>
      </c>
      <c r="N30" s="52"/>
      <c r="O30" s="61">
        <v>0</v>
      </c>
      <c r="P30" s="61">
        <v>0</v>
      </c>
      <c r="Q30" s="61">
        <v>-50</v>
      </c>
      <c r="R30" s="61">
        <v>0</v>
      </c>
      <c r="S30" s="61">
        <v>0</v>
      </c>
      <c r="T30" s="58"/>
      <c r="U30" s="62">
        <f t="shared" si="0"/>
        <v>-20</v>
      </c>
      <c r="V30" s="62">
        <f t="shared" si="1"/>
        <v>75</v>
      </c>
      <c r="W30" s="21">
        <f t="shared" si="2"/>
        <v>30</v>
      </c>
      <c r="X30" s="19">
        <f t="shared" si="3"/>
        <v>-50</v>
      </c>
    </row>
    <row r="31" spans="1:24" s="35" customFormat="1" x14ac:dyDescent="0.2">
      <c r="A31" s="60">
        <v>1300</v>
      </c>
      <c r="B31" s="60">
        <v>1400</v>
      </c>
      <c r="C31" s="60">
        <v>25</v>
      </c>
      <c r="D31" s="60">
        <v>25</v>
      </c>
      <c r="E31" s="60">
        <v>25</v>
      </c>
      <c r="F31" s="60">
        <v>-50</v>
      </c>
      <c r="G31" s="60">
        <v>-25</v>
      </c>
      <c r="H31" s="58"/>
      <c r="I31" s="60">
        <v>0</v>
      </c>
      <c r="J31" s="60">
        <v>0</v>
      </c>
      <c r="K31" s="60">
        <v>0</v>
      </c>
      <c r="L31" s="60">
        <v>30</v>
      </c>
      <c r="M31" s="60">
        <v>0</v>
      </c>
      <c r="N31" s="52"/>
      <c r="O31" s="61">
        <v>0</v>
      </c>
      <c r="P31" s="61">
        <v>0</v>
      </c>
      <c r="Q31" s="61">
        <v>-50</v>
      </c>
      <c r="R31" s="61">
        <v>0</v>
      </c>
      <c r="S31" s="61">
        <v>0</v>
      </c>
      <c r="T31" s="58"/>
      <c r="U31" s="62">
        <f t="shared" si="0"/>
        <v>-20</v>
      </c>
      <c r="V31" s="62">
        <f t="shared" si="1"/>
        <v>75</v>
      </c>
      <c r="W31" s="21">
        <f t="shared" si="2"/>
        <v>30</v>
      </c>
      <c r="X31" s="19">
        <f t="shared" si="3"/>
        <v>-50</v>
      </c>
    </row>
    <row r="32" spans="1:24" s="35" customFormat="1" x14ac:dyDescent="0.2">
      <c r="A32" s="60">
        <v>1400</v>
      </c>
      <c r="B32" s="60">
        <v>1500</v>
      </c>
      <c r="C32" s="60">
        <v>25</v>
      </c>
      <c r="D32" s="60">
        <v>25</v>
      </c>
      <c r="E32" s="60">
        <v>25</v>
      </c>
      <c r="F32" s="60">
        <v>-50</v>
      </c>
      <c r="G32" s="60">
        <v>-25</v>
      </c>
      <c r="H32" s="58"/>
      <c r="I32" s="60">
        <v>0</v>
      </c>
      <c r="J32" s="60">
        <v>0</v>
      </c>
      <c r="K32" s="60">
        <v>0</v>
      </c>
      <c r="L32" s="60">
        <v>30</v>
      </c>
      <c r="M32" s="60">
        <v>0</v>
      </c>
      <c r="N32" s="52"/>
      <c r="O32" s="61">
        <v>0</v>
      </c>
      <c r="P32" s="61">
        <v>0</v>
      </c>
      <c r="Q32" s="61">
        <v>-50</v>
      </c>
      <c r="R32" s="61">
        <v>0</v>
      </c>
      <c r="S32" s="61">
        <v>0</v>
      </c>
      <c r="T32" s="58"/>
      <c r="U32" s="62">
        <f t="shared" si="0"/>
        <v>-20</v>
      </c>
      <c r="V32" s="62">
        <f t="shared" si="1"/>
        <v>75</v>
      </c>
      <c r="W32" s="21">
        <f t="shared" si="2"/>
        <v>30</v>
      </c>
      <c r="X32" s="19">
        <f t="shared" si="3"/>
        <v>-50</v>
      </c>
    </row>
    <row r="33" spans="1:26" s="35" customFormat="1" x14ac:dyDescent="0.2">
      <c r="A33" s="60">
        <v>1500</v>
      </c>
      <c r="B33" s="60">
        <v>1600</v>
      </c>
      <c r="C33" s="60">
        <v>25</v>
      </c>
      <c r="D33" s="60">
        <v>25</v>
      </c>
      <c r="E33" s="60">
        <v>25</v>
      </c>
      <c r="F33" s="60">
        <v>-50</v>
      </c>
      <c r="G33" s="60">
        <v>-25</v>
      </c>
      <c r="H33" s="58"/>
      <c r="I33" s="60">
        <v>0</v>
      </c>
      <c r="J33" s="60">
        <v>0</v>
      </c>
      <c r="K33" s="60">
        <v>0</v>
      </c>
      <c r="L33" s="60">
        <v>30</v>
      </c>
      <c r="M33" s="60">
        <v>0</v>
      </c>
      <c r="N33" s="52"/>
      <c r="O33" s="61">
        <v>0</v>
      </c>
      <c r="P33" s="61">
        <v>0</v>
      </c>
      <c r="Q33" s="61">
        <v>-50</v>
      </c>
      <c r="R33" s="61">
        <v>0</v>
      </c>
      <c r="S33" s="61">
        <v>0</v>
      </c>
      <c r="T33" s="58"/>
      <c r="U33" s="62">
        <f t="shared" si="0"/>
        <v>-20</v>
      </c>
      <c r="V33" s="62">
        <f t="shared" si="1"/>
        <v>75</v>
      </c>
      <c r="W33" s="21">
        <f t="shared" si="2"/>
        <v>30</v>
      </c>
      <c r="X33" s="19">
        <f t="shared" si="3"/>
        <v>-50</v>
      </c>
    </row>
    <row r="34" spans="1:26" s="35" customFormat="1" x14ac:dyDescent="0.2">
      <c r="A34" s="60">
        <v>1600</v>
      </c>
      <c r="B34" s="60">
        <v>1700</v>
      </c>
      <c r="C34" s="60">
        <v>25</v>
      </c>
      <c r="D34" s="60">
        <v>25</v>
      </c>
      <c r="E34" s="60">
        <v>25</v>
      </c>
      <c r="F34" s="60">
        <v>-50</v>
      </c>
      <c r="G34" s="60">
        <v>-25</v>
      </c>
      <c r="H34" s="58"/>
      <c r="I34" s="60">
        <v>0</v>
      </c>
      <c r="J34" s="60">
        <v>0</v>
      </c>
      <c r="K34" s="60">
        <v>0</v>
      </c>
      <c r="L34" s="60">
        <v>30</v>
      </c>
      <c r="M34" s="60">
        <v>0</v>
      </c>
      <c r="N34" s="52"/>
      <c r="O34" s="61">
        <v>0</v>
      </c>
      <c r="P34" s="61">
        <v>0</v>
      </c>
      <c r="Q34" s="61">
        <v>-50</v>
      </c>
      <c r="R34" s="61">
        <v>0</v>
      </c>
      <c r="S34" s="61">
        <v>0</v>
      </c>
      <c r="T34" s="58"/>
      <c r="U34" s="62">
        <f t="shared" si="0"/>
        <v>-20</v>
      </c>
      <c r="V34" s="62">
        <f t="shared" si="1"/>
        <v>75</v>
      </c>
      <c r="W34" s="21">
        <f t="shared" si="2"/>
        <v>30</v>
      </c>
      <c r="X34" s="19">
        <f t="shared" si="3"/>
        <v>-50</v>
      </c>
    </row>
    <row r="35" spans="1:26" s="35" customFormat="1" x14ac:dyDescent="0.2">
      <c r="A35" s="60">
        <v>1700</v>
      </c>
      <c r="B35" s="60">
        <v>1800</v>
      </c>
      <c r="C35" s="60">
        <v>25</v>
      </c>
      <c r="D35" s="60">
        <v>25</v>
      </c>
      <c r="E35" s="60">
        <v>25</v>
      </c>
      <c r="F35" s="60">
        <v>-50</v>
      </c>
      <c r="G35" s="60">
        <v>-25</v>
      </c>
      <c r="H35" s="58"/>
      <c r="I35" s="60">
        <v>0</v>
      </c>
      <c r="J35" s="60">
        <v>0</v>
      </c>
      <c r="K35" s="60">
        <v>0</v>
      </c>
      <c r="L35" s="60">
        <v>30</v>
      </c>
      <c r="M35" s="60">
        <v>0</v>
      </c>
      <c r="N35" s="52"/>
      <c r="O35" s="61">
        <v>0</v>
      </c>
      <c r="P35" s="61">
        <v>0</v>
      </c>
      <c r="Q35" s="61">
        <v>-50</v>
      </c>
      <c r="R35" s="61">
        <v>0</v>
      </c>
      <c r="S35" s="61">
        <v>0</v>
      </c>
      <c r="T35" s="58"/>
      <c r="U35" s="62">
        <f t="shared" si="0"/>
        <v>-20</v>
      </c>
      <c r="V35" s="62">
        <f t="shared" si="1"/>
        <v>75</v>
      </c>
      <c r="W35" s="21">
        <f t="shared" si="2"/>
        <v>30</v>
      </c>
      <c r="X35" s="19">
        <f t="shared" si="3"/>
        <v>-50</v>
      </c>
    </row>
    <row r="36" spans="1:26" s="35" customFormat="1" x14ac:dyDescent="0.2">
      <c r="A36" s="60">
        <v>1800</v>
      </c>
      <c r="B36" s="60">
        <v>1900</v>
      </c>
      <c r="C36" s="60">
        <v>25</v>
      </c>
      <c r="D36" s="60">
        <v>25</v>
      </c>
      <c r="E36" s="60">
        <v>25</v>
      </c>
      <c r="F36" s="60">
        <v>-50</v>
      </c>
      <c r="G36" s="60">
        <v>-25</v>
      </c>
      <c r="H36" s="58"/>
      <c r="I36" s="60">
        <v>0</v>
      </c>
      <c r="J36" s="60">
        <v>0</v>
      </c>
      <c r="K36" s="60">
        <v>0</v>
      </c>
      <c r="L36" s="60">
        <v>30</v>
      </c>
      <c r="M36" s="60">
        <v>0</v>
      </c>
      <c r="N36" s="52"/>
      <c r="O36" s="61">
        <v>0</v>
      </c>
      <c r="P36" s="61">
        <v>0</v>
      </c>
      <c r="Q36" s="61">
        <v>-50</v>
      </c>
      <c r="R36" s="61">
        <v>0</v>
      </c>
      <c r="S36" s="61">
        <v>0</v>
      </c>
      <c r="T36" s="58"/>
      <c r="U36" s="62">
        <f t="shared" si="0"/>
        <v>-20</v>
      </c>
      <c r="V36" s="62">
        <f t="shared" si="1"/>
        <v>75</v>
      </c>
      <c r="W36" s="21">
        <f t="shared" si="2"/>
        <v>30</v>
      </c>
      <c r="X36" s="19">
        <f t="shared" si="3"/>
        <v>-50</v>
      </c>
    </row>
    <row r="37" spans="1:26" s="35" customFormat="1" x14ac:dyDescent="0.2">
      <c r="A37" s="60">
        <v>1900</v>
      </c>
      <c r="B37" s="60">
        <v>2000</v>
      </c>
      <c r="C37" s="60">
        <v>25</v>
      </c>
      <c r="D37" s="60">
        <v>25</v>
      </c>
      <c r="E37" s="60">
        <v>25</v>
      </c>
      <c r="F37" s="60">
        <v>-50</v>
      </c>
      <c r="G37" s="60">
        <v>-25</v>
      </c>
      <c r="H37" s="58"/>
      <c r="I37" s="60">
        <v>0</v>
      </c>
      <c r="J37" s="60">
        <v>0</v>
      </c>
      <c r="K37" s="60">
        <v>0</v>
      </c>
      <c r="L37" s="60">
        <v>30</v>
      </c>
      <c r="M37" s="60">
        <v>0</v>
      </c>
      <c r="N37" s="52"/>
      <c r="O37" s="61">
        <v>0</v>
      </c>
      <c r="P37" s="61">
        <v>0</v>
      </c>
      <c r="Q37" s="61">
        <v>-50</v>
      </c>
      <c r="R37" s="61">
        <v>0</v>
      </c>
      <c r="S37" s="61">
        <v>0</v>
      </c>
      <c r="T37" s="58"/>
      <c r="U37" s="62">
        <f t="shared" si="0"/>
        <v>-20</v>
      </c>
      <c r="V37" s="62">
        <f t="shared" si="1"/>
        <v>75</v>
      </c>
      <c r="W37" s="21">
        <f t="shared" si="2"/>
        <v>30</v>
      </c>
      <c r="X37" s="19">
        <f t="shared" si="3"/>
        <v>-50</v>
      </c>
    </row>
    <row r="38" spans="1:26" s="35" customFormat="1" ht="12" customHeight="1" x14ac:dyDescent="0.2">
      <c r="A38" s="60">
        <v>2000</v>
      </c>
      <c r="B38" s="60">
        <v>2100</v>
      </c>
      <c r="C38" s="60">
        <v>25</v>
      </c>
      <c r="D38" s="60">
        <v>25</v>
      </c>
      <c r="E38" s="60">
        <v>25</v>
      </c>
      <c r="F38" s="60">
        <v>-50</v>
      </c>
      <c r="G38" s="60">
        <v>-25</v>
      </c>
      <c r="H38" s="58"/>
      <c r="I38" s="60">
        <v>0</v>
      </c>
      <c r="J38" s="60">
        <v>0</v>
      </c>
      <c r="K38" s="60">
        <v>0</v>
      </c>
      <c r="L38" s="60">
        <v>30</v>
      </c>
      <c r="M38" s="60">
        <v>0</v>
      </c>
      <c r="N38" s="52"/>
      <c r="O38" s="61">
        <v>0</v>
      </c>
      <c r="P38" s="61">
        <v>0</v>
      </c>
      <c r="Q38" s="61">
        <v>-50</v>
      </c>
      <c r="R38" s="61">
        <v>0</v>
      </c>
      <c r="S38" s="61">
        <v>0</v>
      </c>
      <c r="T38" s="58"/>
      <c r="U38" s="62">
        <f t="shared" si="0"/>
        <v>-20</v>
      </c>
      <c r="V38" s="62">
        <f t="shared" si="1"/>
        <v>75</v>
      </c>
      <c r="W38" s="21">
        <f t="shared" si="2"/>
        <v>30</v>
      </c>
      <c r="X38" s="19">
        <f t="shared" si="3"/>
        <v>-50</v>
      </c>
    </row>
    <row r="39" spans="1:26" s="35" customFormat="1" x14ac:dyDescent="0.2">
      <c r="A39" s="60">
        <v>2100</v>
      </c>
      <c r="B39" s="60">
        <v>2200</v>
      </c>
      <c r="C39" s="60">
        <v>25</v>
      </c>
      <c r="D39" s="60">
        <v>25</v>
      </c>
      <c r="E39" s="60">
        <v>25</v>
      </c>
      <c r="F39" s="60">
        <v>-50</v>
      </c>
      <c r="G39" s="60">
        <v>-25</v>
      </c>
      <c r="H39" s="58"/>
      <c r="I39" s="60">
        <v>0</v>
      </c>
      <c r="J39" s="60">
        <v>0</v>
      </c>
      <c r="K39" s="60">
        <v>0</v>
      </c>
      <c r="L39" s="60">
        <v>30</v>
      </c>
      <c r="M39" s="60">
        <v>0</v>
      </c>
      <c r="N39" s="52"/>
      <c r="O39" s="61">
        <v>0</v>
      </c>
      <c r="P39" s="61">
        <v>0</v>
      </c>
      <c r="Q39" s="61">
        <v>-50</v>
      </c>
      <c r="R39" s="61">
        <v>0</v>
      </c>
      <c r="S39" s="61">
        <v>0</v>
      </c>
      <c r="T39" s="58"/>
      <c r="U39" s="62">
        <f t="shared" si="0"/>
        <v>-20</v>
      </c>
      <c r="V39" s="62">
        <f t="shared" si="1"/>
        <v>75</v>
      </c>
      <c r="W39" s="21">
        <f t="shared" si="2"/>
        <v>30</v>
      </c>
      <c r="X39" s="19">
        <f t="shared" si="3"/>
        <v>-50</v>
      </c>
    </row>
    <row r="40" spans="1:26" s="35" customFormat="1" x14ac:dyDescent="0.2">
      <c r="A40" s="60">
        <v>2200</v>
      </c>
      <c r="B40" s="60">
        <v>2300</v>
      </c>
      <c r="C40" s="60">
        <v>25</v>
      </c>
      <c r="D40" s="60">
        <v>25</v>
      </c>
      <c r="E40" s="60">
        <v>25</v>
      </c>
      <c r="F40" s="60">
        <v>-50</v>
      </c>
      <c r="G40" s="60">
        <v>-25</v>
      </c>
      <c r="H40" s="63"/>
      <c r="I40" s="60">
        <v>0</v>
      </c>
      <c r="J40" s="60">
        <v>0</v>
      </c>
      <c r="K40" s="60">
        <v>0</v>
      </c>
      <c r="L40" s="60">
        <v>30</v>
      </c>
      <c r="M40" s="60">
        <v>0</v>
      </c>
      <c r="N40" s="52"/>
      <c r="O40" s="61">
        <v>0</v>
      </c>
      <c r="P40" s="61">
        <v>0</v>
      </c>
      <c r="Q40" s="61">
        <v>-50</v>
      </c>
      <c r="R40" s="61">
        <v>0</v>
      </c>
      <c r="S40" s="61">
        <v>0</v>
      </c>
      <c r="T40" s="58"/>
      <c r="U40" s="62">
        <f t="shared" si="0"/>
        <v>-20</v>
      </c>
      <c r="V40" s="62">
        <f t="shared" si="1"/>
        <v>75</v>
      </c>
      <c r="W40" s="21">
        <f t="shared" si="2"/>
        <v>30</v>
      </c>
      <c r="X40" s="19">
        <f t="shared" si="3"/>
        <v>-50</v>
      </c>
    </row>
    <row r="41" spans="1:26" s="35" customFormat="1" x14ac:dyDescent="0.2">
      <c r="A41" s="60">
        <v>2300</v>
      </c>
      <c r="B41" s="60">
        <v>2400</v>
      </c>
      <c r="C41" s="60">
        <v>25</v>
      </c>
      <c r="D41" s="60">
        <v>0</v>
      </c>
      <c r="E41" s="60">
        <v>0</v>
      </c>
      <c r="F41" s="60">
        <v>0</v>
      </c>
      <c r="G41" s="60">
        <v>0</v>
      </c>
      <c r="H41" s="63"/>
      <c r="I41" s="60">
        <v>0</v>
      </c>
      <c r="J41" s="60">
        <v>25</v>
      </c>
      <c r="K41" s="60">
        <v>0</v>
      </c>
      <c r="L41" s="60">
        <v>0</v>
      </c>
      <c r="M41" s="60">
        <v>0</v>
      </c>
      <c r="N41" s="52"/>
      <c r="O41" s="61">
        <v>-30</v>
      </c>
      <c r="P41" s="61">
        <v>-50</v>
      </c>
      <c r="Q41" s="61">
        <v>0</v>
      </c>
      <c r="R41" s="61">
        <v>0</v>
      </c>
      <c r="S41" s="61">
        <v>0</v>
      </c>
      <c r="T41" s="58"/>
      <c r="U41" s="62">
        <f t="shared" si="0"/>
        <v>-30</v>
      </c>
      <c r="V41" s="62">
        <f t="shared" si="1"/>
        <v>25</v>
      </c>
      <c r="W41" s="21">
        <f t="shared" si="2"/>
        <v>25</v>
      </c>
      <c r="X41" s="19">
        <f t="shared" si="3"/>
        <v>-80</v>
      </c>
    </row>
    <row r="42" spans="1:26" ht="13.5" thickBot="1" x14ac:dyDescent="0.25">
      <c r="A42" s="64">
        <v>2400</v>
      </c>
      <c r="B42" s="64" t="s">
        <v>24</v>
      </c>
      <c r="C42" s="64">
        <v>25</v>
      </c>
      <c r="D42" s="64">
        <v>0</v>
      </c>
      <c r="E42" s="64">
        <v>0</v>
      </c>
      <c r="F42" s="64">
        <v>0</v>
      </c>
      <c r="G42" s="64">
        <v>0</v>
      </c>
      <c r="H42" s="63"/>
      <c r="I42" s="64">
        <v>0</v>
      </c>
      <c r="J42" s="64">
        <v>25</v>
      </c>
      <c r="K42" s="60">
        <v>0</v>
      </c>
      <c r="L42" s="60">
        <v>0</v>
      </c>
      <c r="M42" s="60">
        <v>0</v>
      </c>
      <c r="N42" s="52"/>
      <c r="O42" s="65">
        <v>-30</v>
      </c>
      <c r="P42" s="65">
        <v>-50</v>
      </c>
      <c r="Q42" s="65">
        <v>0</v>
      </c>
      <c r="R42" s="65">
        <v>0</v>
      </c>
      <c r="S42" s="65">
        <v>0</v>
      </c>
      <c r="T42" s="58"/>
      <c r="U42" s="66">
        <f t="shared" si="0"/>
        <v>-30</v>
      </c>
      <c r="V42" s="66">
        <f t="shared" si="1"/>
        <v>25</v>
      </c>
      <c r="W42" s="67">
        <f t="shared" si="2"/>
        <v>25</v>
      </c>
      <c r="X42" s="68">
        <f t="shared" si="3"/>
        <v>-80</v>
      </c>
    </row>
    <row r="43" spans="1:26" s="13" customFormat="1" x14ac:dyDescent="0.2">
      <c r="A43" s="58"/>
      <c r="B43" s="58"/>
      <c r="C43" s="58"/>
      <c r="D43" s="58"/>
      <c r="E43" s="58"/>
      <c r="F43" s="58"/>
      <c r="G43" s="58"/>
      <c r="H43" s="58"/>
      <c r="I43" s="69"/>
      <c r="J43" s="69"/>
      <c r="K43" s="69"/>
      <c r="L43" s="69"/>
      <c r="M43" s="69"/>
      <c r="N43" s="58"/>
      <c r="O43" s="58"/>
      <c r="P43" s="58"/>
      <c r="Q43" s="58"/>
      <c r="R43" s="58"/>
      <c r="S43" s="58"/>
      <c r="T43" s="58"/>
      <c r="U43" s="11"/>
      <c r="V43" s="11"/>
      <c r="W43" s="11"/>
      <c r="X43" s="11"/>
    </row>
    <row r="44" spans="1:26" ht="13.5" thickBot="1" x14ac:dyDescent="0.25">
      <c r="A44" s="23"/>
      <c r="B44" s="23"/>
      <c r="C44" s="23"/>
      <c r="D44" s="23"/>
      <c r="E44" s="23"/>
      <c r="F44" s="23"/>
      <c r="G44" s="23"/>
      <c r="H44" s="23"/>
      <c r="I44" s="70"/>
      <c r="J44" s="70"/>
      <c r="K44" s="70"/>
      <c r="L44" s="70"/>
      <c r="M44" s="70"/>
      <c r="N44" s="23"/>
      <c r="O44" s="23"/>
      <c r="P44" s="23"/>
      <c r="Q44" s="23"/>
      <c r="R44" s="23"/>
      <c r="S44" s="23"/>
      <c r="T44" s="23"/>
    </row>
    <row r="45" spans="1:26" ht="26.25" thickBot="1" x14ac:dyDescent="0.25">
      <c r="B45" s="71" t="s">
        <v>34</v>
      </c>
      <c r="C45" s="53">
        <f>SUM(C18:C41)</f>
        <v>600</v>
      </c>
      <c r="D45" s="53">
        <f>SUM(D18:D41)</f>
        <v>400</v>
      </c>
      <c r="E45" s="53">
        <f>SUM(E18:E41)</f>
        <v>400</v>
      </c>
      <c r="F45" s="53">
        <f>SUM(F18:F41)</f>
        <v>-800</v>
      </c>
      <c r="G45" s="53">
        <f>SUM(G18:G41)</f>
        <v>-400</v>
      </c>
      <c r="H45" s="21"/>
      <c r="I45" s="53">
        <f>SUM(I18:I41)</f>
        <v>25</v>
      </c>
      <c r="J45" s="53">
        <f>SUM(J18:J41)</f>
        <v>175</v>
      </c>
      <c r="K45" s="53">
        <f>SUM(K18:K41)</f>
        <v>0</v>
      </c>
      <c r="L45" s="53">
        <f>SUM(L18:L41)</f>
        <v>480</v>
      </c>
      <c r="M45" s="53">
        <f>SUM(M18:M41)</f>
        <v>0</v>
      </c>
      <c r="N45" s="19"/>
      <c r="O45" s="53">
        <f>SUM(O18:O41)</f>
        <v>-260</v>
      </c>
      <c r="P45" s="53">
        <f>SUM(P18:P41)</f>
        <v>-350</v>
      </c>
      <c r="Q45" s="53">
        <f>SUM(Q18:Q41)</f>
        <v>-800</v>
      </c>
      <c r="R45" s="53">
        <f>SUM(R18:R41)</f>
        <v>0</v>
      </c>
      <c r="S45" s="53">
        <f>SUM(S18:S41)</f>
        <v>0</v>
      </c>
      <c r="T45" s="21"/>
      <c r="U45" s="53">
        <f>SUM(U18:U41)</f>
        <v>-530</v>
      </c>
      <c r="V45" s="53">
        <f>SUM(V18:V41)</f>
        <v>1400</v>
      </c>
      <c r="W45" s="53">
        <f>SUM(W18:W41)</f>
        <v>680</v>
      </c>
      <c r="X45" s="53">
        <f>SUM(X18:X41)</f>
        <v>-1410</v>
      </c>
      <c r="Y45" s="72" t="s">
        <v>35</v>
      </c>
      <c r="Z45" s="73"/>
    </row>
    <row r="46" spans="1:26" ht="13.5" thickBot="1" x14ac:dyDescent="0.25">
      <c r="B46" s="74"/>
      <c r="C46" s="11"/>
      <c r="D46" s="11"/>
      <c r="E46" s="11"/>
      <c r="F46" s="11"/>
      <c r="G46" s="11"/>
      <c r="H46" s="19"/>
      <c r="I46" s="21"/>
      <c r="J46" s="21"/>
      <c r="K46" s="21"/>
      <c r="L46" s="21"/>
      <c r="M46" s="21"/>
      <c r="N46" s="75" t="s">
        <v>36</v>
      </c>
      <c r="O46" s="11"/>
      <c r="P46" s="11"/>
      <c r="Q46" s="11"/>
      <c r="R46" s="11"/>
      <c r="S46" s="11"/>
      <c r="T46" s="76" t="s">
        <v>37</v>
      </c>
      <c r="U46" s="21"/>
      <c r="V46" s="21"/>
      <c r="W46" s="21"/>
      <c r="X46" s="21"/>
      <c r="Y46" s="77"/>
    </row>
    <row r="47" spans="1:26" ht="30.75" customHeight="1" thickBot="1" x14ac:dyDescent="0.25">
      <c r="A47" s="74"/>
      <c r="B47" s="78" t="s">
        <v>38</v>
      </c>
      <c r="C47" s="53">
        <f>SUM(C19:C42)</f>
        <v>600</v>
      </c>
      <c r="D47" s="53">
        <f>SUM(D19:D42)</f>
        <v>400</v>
      </c>
      <c r="E47" s="53">
        <f>SUM(E19:E42)</f>
        <v>400</v>
      </c>
      <c r="F47" s="53">
        <f>SUM(F19:F42)</f>
        <v>-800</v>
      </c>
      <c r="G47" s="53">
        <f>SUM(G19:G42)</f>
        <v>-400</v>
      </c>
      <c r="H47" s="21"/>
      <c r="I47" s="53">
        <f>SUM(I19:I42)</f>
        <v>0</v>
      </c>
      <c r="J47" s="53">
        <f>SUM(J19:J42)</f>
        <v>200</v>
      </c>
      <c r="K47" s="53">
        <f>SUM(K19:K42)</f>
        <v>0</v>
      </c>
      <c r="L47" s="53">
        <f>SUM(L19:L42)</f>
        <v>480</v>
      </c>
      <c r="M47" s="53">
        <f>SUM(M19:M42)</f>
        <v>0</v>
      </c>
      <c r="N47" s="79">
        <f>SUM(C47:E47,I47:K47)</f>
        <v>1600</v>
      </c>
      <c r="O47" s="53">
        <f>SUM(O19:O42)</f>
        <v>-240</v>
      </c>
      <c r="P47" s="53">
        <f>SUM(P19:P42)</f>
        <v>-400</v>
      </c>
      <c r="Q47" s="53">
        <f>SUM(Q19:Q42)</f>
        <v>-800</v>
      </c>
      <c r="R47" s="53">
        <f>SUM(R19:R42)</f>
        <v>0</v>
      </c>
      <c r="S47" s="53">
        <f>SUM(S19:S42)</f>
        <v>0</v>
      </c>
      <c r="T47" s="80">
        <f>SUM(O47:S47,)</f>
        <v>-1440</v>
      </c>
      <c r="U47" s="53">
        <f>SUM(U19:U44)</f>
        <v>-560</v>
      </c>
      <c r="V47" s="53">
        <f>SUM(V19:V44)</f>
        <v>1400</v>
      </c>
      <c r="W47" s="53">
        <f>SUM(W19:W44)</f>
        <v>680</v>
      </c>
      <c r="X47" s="53">
        <f>SUM(X19:X44)</f>
        <v>-1440</v>
      </c>
      <c r="Y47" s="77">
        <f>ABS(T47)+ABS(N47)</f>
        <v>3040</v>
      </c>
    </row>
    <row r="48" spans="1:26" ht="13.5" thickBot="1" x14ac:dyDescent="0.25">
      <c r="A48" s="74"/>
      <c r="B48" s="74"/>
      <c r="C48" s="55"/>
      <c r="D48" s="55"/>
      <c r="E48" s="15"/>
      <c r="F48" s="15"/>
      <c r="G48" s="53"/>
      <c r="H48" s="19"/>
      <c r="I48" s="16"/>
      <c r="J48" s="16"/>
      <c r="K48" s="16"/>
      <c r="L48" s="16"/>
      <c r="M48" s="16"/>
      <c r="O48" s="15"/>
      <c r="P48" s="15"/>
      <c r="Q48" s="15"/>
      <c r="R48" s="15"/>
      <c r="S48" s="15"/>
      <c r="U48" s="81"/>
      <c r="V48" s="81"/>
      <c r="W48" s="81"/>
      <c r="X48" s="81"/>
    </row>
    <row r="49" spans="1:42" x14ac:dyDescent="0.2">
      <c r="A49" s="2"/>
      <c r="B49" s="2"/>
      <c r="C49" s="82"/>
      <c r="D49" s="50"/>
      <c r="E49" s="112"/>
      <c r="F49" s="50"/>
      <c r="G49" s="111" t="s">
        <v>43</v>
      </c>
      <c r="H49" s="52"/>
      <c r="I49" s="50"/>
      <c r="J49" s="50"/>
      <c r="K49" s="50"/>
      <c r="L49" s="82"/>
      <c r="M49" s="105"/>
      <c r="N49" s="51"/>
      <c r="O49" s="83"/>
      <c r="P49" s="83"/>
      <c r="Q49" s="83"/>
      <c r="R49" s="83"/>
      <c r="S49" s="83"/>
      <c r="T49" s="5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s="13" customFormat="1" ht="16.5" customHeight="1" x14ac:dyDescent="0.2">
      <c r="A50" s="74"/>
      <c r="B50" s="74"/>
      <c r="C50" s="84" t="s">
        <v>39</v>
      </c>
      <c r="D50" s="54" t="s">
        <v>39</v>
      </c>
      <c r="E50" s="51" t="s">
        <v>39</v>
      </c>
      <c r="F50" s="54" t="s">
        <v>111</v>
      </c>
      <c r="G50" s="86" t="s">
        <v>11</v>
      </c>
      <c r="H50" s="52"/>
      <c r="I50" s="54" t="s">
        <v>40</v>
      </c>
      <c r="J50" s="54" t="s">
        <v>40</v>
      </c>
      <c r="K50" s="54" t="s">
        <v>40</v>
      </c>
      <c r="L50" s="84" t="s">
        <v>40</v>
      </c>
      <c r="M50" s="106" t="s">
        <v>40</v>
      </c>
      <c r="N50" s="85"/>
      <c r="O50" s="21" t="s">
        <v>41</v>
      </c>
      <c r="P50" s="21" t="s">
        <v>41</v>
      </c>
      <c r="Q50" s="21" t="s">
        <v>41</v>
      </c>
      <c r="R50" s="21" t="s">
        <v>41</v>
      </c>
      <c r="S50" s="21" t="s">
        <v>41</v>
      </c>
      <c r="T50" s="85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s="13" customFormat="1" ht="16.5" customHeight="1" x14ac:dyDescent="0.2">
      <c r="A51" s="74"/>
      <c r="B51" s="74"/>
      <c r="C51" s="84" t="s">
        <v>12</v>
      </c>
      <c r="D51" s="54" t="s">
        <v>12</v>
      </c>
      <c r="E51" s="81" t="s">
        <v>12</v>
      </c>
      <c r="F51" s="86" t="s">
        <v>112</v>
      </c>
      <c r="G51" s="54" t="s">
        <v>69</v>
      </c>
      <c r="H51" s="52"/>
      <c r="I51" s="54" t="s">
        <v>12</v>
      </c>
      <c r="J51" s="54" t="s">
        <v>12</v>
      </c>
      <c r="K51" s="54" t="s">
        <v>12</v>
      </c>
      <c r="L51" s="84" t="s">
        <v>12</v>
      </c>
      <c r="M51" s="106" t="s">
        <v>12</v>
      </c>
      <c r="N51" s="85"/>
      <c r="O51" s="21" t="s">
        <v>42</v>
      </c>
      <c r="P51" s="21" t="s">
        <v>42</v>
      </c>
      <c r="Q51" s="21" t="s">
        <v>42</v>
      </c>
      <c r="R51" s="21" t="s">
        <v>42</v>
      </c>
      <c r="S51" s="21" t="s">
        <v>42</v>
      </c>
      <c r="T51" s="8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s="13" customFormat="1" ht="18.75" customHeight="1" x14ac:dyDescent="0.2">
      <c r="A52" s="74"/>
      <c r="B52" s="74"/>
      <c r="C52" s="87" t="s">
        <v>43</v>
      </c>
      <c r="D52" s="86" t="s">
        <v>43</v>
      </c>
      <c r="E52" s="51" t="s">
        <v>116</v>
      </c>
      <c r="F52" s="86" t="s">
        <v>60</v>
      </c>
      <c r="G52" s="54" t="s">
        <v>107</v>
      </c>
      <c r="H52" s="52"/>
      <c r="I52" s="54" t="s">
        <v>44</v>
      </c>
      <c r="J52" s="54" t="s">
        <v>44</v>
      </c>
      <c r="K52" s="54" t="s">
        <v>45</v>
      </c>
      <c r="L52" s="84" t="s">
        <v>45</v>
      </c>
      <c r="M52" s="106" t="s">
        <v>45</v>
      </c>
      <c r="N52" s="85"/>
      <c r="O52" s="21" t="s">
        <v>12</v>
      </c>
      <c r="P52" s="21" t="s">
        <v>12</v>
      </c>
      <c r="Q52" s="21" t="s">
        <v>12</v>
      </c>
      <c r="R52" s="21" t="s">
        <v>12</v>
      </c>
      <c r="S52" s="21" t="s">
        <v>12</v>
      </c>
      <c r="T52" s="85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</row>
    <row r="53" spans="1:42" s="13" customFormat="1" ht="19.5" customHeight="1" x14ac:dyDescent="0.2">
      <c r="A53" s="74"/>
      <c r="B53" s="74"/>
      <c r="C53" s="87" t="s">
        <v>100</v>
      </c>
      <c r="D53" s="86" t="s">
        <v>11</v>
      </c>
      <c r="E53" s="81" t="s">
        <v>117</v>
      </c>
      <c r="F53" s="54" t="s">
        <v>12</v>
      </c>
      <c r="G53" s="54" t="s">
        <v>59</v>
      </c>
      <c r="H53" s="52"/>
      <c r="I53" s="54" t="s">
        <v>47</v>
      </c>
      <c r="J53" s="54" t="s">
        <v>47</v>
      </c>
      <c r="K53" s="54" t="s">
        <v>48</v>
      </c>
      <c r="L53" s="84" t="s">
        <v>42</v>
      </c>
      <c r="M53" s="106" t="s">
        <v>73</v>
      </c>
      <c r="N53" s="88"/>
      <c r="O53" s="21" t="s">
        <v>49</v>
      </c>
      <c r="P53" s="21" t="s">
        <v>49</v>
      </c>
      <c r="Q53" s="21" t="s">
        <v>49</v>
      </c>
      <c r="R53" s="21" t="s">
        <v>49</v>
      </c>
      <c r="S53" s="21" t="s">
        <v>49</v>
      </c>
      <c r="T53" s="8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2" s="13" customFormat="1" ht="21" customHeight="1" thickBot="1" x14ac:dyDescent="0.25">
      <c r="A54" s="74"/>
      <c r="B54" s="74"/>
      <c r="C54" s="87" t="s">
        <v>101</v>
      </c>
      <c r="D54" s="86" t="s">
        <v>46</v>
      </c>
      <c r="E54" s="51" t="s">
        <v>118</v>
      </c>
      <c r="F54" s="86" t="s">
        <v>43</v>
      </c>
      <c r="G54" s="54" t="s">
        <v>108</v>
      </c>
      <c r="H54" s="52"/>
      <c r="I54" s="89" t="s">
        <v>50</v>
      </c>
      <c r="J54" s="89" t="s">
        <v>50</v>
      </c>
      <c r="K54" s="89" t="s">
        <v>51</v>
      </c>
      <c r="L54" s="102" t="s">
        <v>51</v>
      </c>
      <c r="M54" s="106" t="s">
        <v>74</v>
      </c>
      <c r="N54" s="85"/>
      <c r="O54" s="67"/>
      <c r="P54" s="67"/>
      <c r="Q54" s="67"/>
      <c r="R54" s="67"/>
      <c r="S54" s="67"/>
      <c r="T54" s="8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2" s="13" customFormat="1" ht="24" customHeight="1" thickBot="1" x14ac:dyDescent="0.25">
      <c r="A55" s="74"/>
      <c r="B55" s="74"/>
      <c r="C55" s="84" t="s">
        <v>102</v>
      </c>
      <c r="D55" s="54" t="s">
        <v>42</v>
      </c>
      <c r="E55" s="51" t="s">
        <v>119</v>
      </c>
      <c r="F55" s="54" t="s">
        <v>62</v>
      </c>
      <c r="G55" s="89" t="s">
        <v>43</v>
      </c>
      <c r="H55" s="51"/>
      <c r="I55" s="51"/>
      <c r="J55" s="51"/>
      <c r="K55" s="51"/>
      <c r="L55" s="51"/>
      <c r="M55" s="106" t="s">
        <v>75</v>
      </c>
      <c r="N55" s="85"/>
      <c r="O55" s="11"/>
      <c r="P55" s="11"/>
      <c r="Q55" s="11"/>
      <c r="R55" s="11"/>
      <c r="S55" s="11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2" s="13" customFormat="1" ht="28.5" customHeight="1" thickBot="1" x14ac:dyDescent="0.25">
      <c r="A56" s="74"/>
      <c r="B56" s="74"/>
      <c r="C56" s="84" t="s">
        <v>103</v>
      </c>
      <c r="D56" s="54" t="s">
        <v>92</v>
      </c>
      <c r="E56" s="113" t="s">
        <v>120</v>
      </c>
      <c r="F56" s="54" t="s">
        <v>63</v>
      </c>
      <c r="G56" s="35"/>
      <c r="H56" s="51"/>
      <c r="I56" s="51"/>
      <c r="J56" s="51"/>
      <c r="K56" s="51"/>
      <c r="L56" s="51"/>
      <c r="M56" s="107" t="s">
        <v>74</v>
      </c>
      <c r="N56" s="85"/>
      <c r="O56" s="51"/>
      <c r="P56" s="51"/>
      <c r="Q56" s="51"/>
      <c r="R56" s="51"/>
      <c r="S56" s="51"/>
      <c r="T56" s="8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2" s="13" customFormat="1" ht="25.5" customHeight="1" thickBot="1" x14ac:dyDescent="0.25">
      <c r="A57" s="74"/>
      <c r="B57" s="74"/>
      <c r="C57" s="90" t="s">
        <v>104</v>
      </c>
      <c r="D57" s="86" t="s">
        <v>93</v>
      </c>
      <c r="E57" s="35"/>
      <c r="F57" s="54" t="s">
        <v>64</v>
      </c>
      <c r="G57" s="35"/>
      <c r="H57" s="51"/>
      <c r="I57" s="51"/>
      <c r="J57" s="51"/>
      <c r="K57" s="51"/>
      <c r="L57" s="51"/>
      <c r="M57" s="51"/>
      <c r="N57" s="91"/>
      <c r="O57" s="51"/>
      <c r="P57" s="51"/>
      <c r="Q57" s="51"/>
      <c r="R57" s="51"/>
      <c r="S57" s="51"/>
      <c r="T57" s="91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2" s="13" customFormat="1" ht="27" customHeight="1" x14ac:dyDescent="0.2">
      <c r="C58" s="51"/>
      <c r="D58" s="54" t="s">
        <v>94</v>
      </c>
      <c r="E58" s="35"/>
      <c r="F58" s="54" t="s">
        <v>12</v>
      </c>
      <c r="G58" s="51"/>
      <c r="H58" s="51"/>
      <c r="I58" s="51"/>
      <c r="J58" s="51"/>
      <c r="K58" s="51"/>
      <c r="L58" s="51"/>
      <c r="M58" s="51"/>
      <c r="N58" s="91"/>
      <c r="O58" s="51"/>
      <c r="P58" s="51"/>
      <c r="Q58" s="51"/>
      <c r="R58" s="51"/>
      <c r="S58" s="51"/>
      <c r="T58" s="91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20.25" customHeight="1" thickBot="1" x14ac:dyDescent="0.25">
      <c r="B59" s="37"/>
      <c r="C59" s="51"/>
      <c r="D59" s="89" t="s">
        <v>123</v>
      </c>
      <c r="F59" s="89" t="s">
        <v>65</v>
      </c>
      <c r="G59" s="51"/>
      <c r="I59" s="51"/>
      <c r="J59" s="51"/>
      <c r="K59" s="51"/>
      <c r="L59" s="51"/>
      <c r="M59" s="51"/>
      <c r="N59" s="91"/>
      <c r="O59" s="37"/>
      <c r="P59" s="37"/>
      <c r="Q59" s="37"/>
      <c r="R59" s="37"/>
      <c r="S59" s="37"/>
      <c r="T59" s="92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24" customHeight="1" x14ac:dyDescent="0.2">
      <c r="B60" s="35"/>
      <c r="D60" s="51"/>
      <c r="F60" s="51"/>
      <c r="G60" s="51"/>
      <c r="I60" s="51"/>
      <c r="J60" s="51"/>
      <c r="K60" s="51"/>
      <c r="L60" s="51"/>
      <c r="M60" s="51"/>
      <c r="N60" s="91"/>
      <c r="O60" s="37"/>
      <c r="P60" s="37"/>
      <c r="Q60" s="37"/>
      <c r="R60" s="37"/>
      <c r="S60" s="37"/>
      <c r="U60" s="93"/>
      <c r="V60" s="93"/>
      <c r="W60" s="93"/>
      <c r="X60" s="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15" x14ac:dyDescent="0.2">
      <c r="D61" s="51"/>
      <c r="G61" s="51"/>
      <c r="I61" s="37"/>
      <c r="J61" s="37"/>
      <c r="K61" s="37"/>
      <c r="L61" s="37"/>
      <c r="M61" s="37"/>
      <c r="N61" s="91"/>
      <c r="O61" s="35"/>
      <c r="P61" s="35"/>
      <c r="Q61" s="35"/>
      <c r="R61" s="35"/>
      <c r="S61" s="35"/>
      <c r="U61" s="92"/>
      <c r="V61" s="92"/>
      <c r="W61" s="92"/>
      <c r="X61" s="92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15" x14ac:dyDescent="0.2">
      <c r="D62" s="51"/>
      <c r="G62" s="51"/>
      <c r="I62" s="37"/>
      <c r="J62" s="37"/>
      <c r="K62" s="37"/>
      <c r="L62" s="37"/>
      <c r="M62" s="37"/>
      <c r="N62" s="91"/>
      <c r="O62" s="35"/>
      <c r="P62" s="35"/>
      <c r="Q62" s="35"/>
      <c r="R62" s="35"/>
      <c r="S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15" x14ac:dyDescent="0.2">
      <c r="D63" s="51"/>
      <c r="G63" s="51"/>
      <c r="I63" s="37"/>
      <c r="J63" s="37"/>
      <c r="K63" s="37"/>
      <c r="L63" s="37"/>
      <c r="M63" s="37"/>
      <c r="N63" s="91"/>
      <c r="O63" s="35"/>
      <c r="P63" s="35"/>
      <c r="Q63" s="35"/>
      <c r="R63" s="35"/>
      <c r="S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15" x14ac:dyDescent="0.2">
      <c r="D64" s="51"/>
      <c r="G64" s="51"/>
      <c r="I64" s="37"/>
      <c r="J64" s="37"/>
      <c r="K64" s="37"/>
      <c r="L64" s="37"/>
      <c r="M64" s="37"/>
      <c r="N64" s="91"/>
      <c r="O64" s="35"/>
      <c r="P64" s="35"/>
      <c r="Q64" s="35"/>
      <c r="R64" s="35"/>
      <c r="S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7:42" x14ac:dyDescent="0.2">
      <c r="G65" s="51"/>
      <c r="I65" s="37"/>
      <c r="J65" s="37"/>
      <c r="K65" s="37"/>
      <c r="L65" s="37"/>
      <c r="M65" s="37"/>
      <c r="O65" s="35"/>
      <c r="P65" s="35"/>
      <c r="Q65" s="35"/>
      <c r="R65" s="35"/>
      <c r="S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7:42" x14ac:dyDescent="0.2">
      <c r="G66" s="51"/>
      <c r="I66" s="37"/>
      <c r="J66" s="37"/>
      <c r="K66" s="37"/>
      <c r="L66" s="37"/>
      <c r="M66" s="37"/>
      <c r="O66" s="35"/>
      <c r="P66" s="35"/>
      <c r="Q66" s="35"/>
      <c r="R66" s="35"/>
      <c r="S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7:42" x14ac:dyDescent="0.2">
      <c r="I67" s="37"/>
      <c r="J67" s="37"/>
      <c r="K67" s="37"/>
      <c r="L67" s="37"/>
      <c r="M67" s="37"/>
      <c r="O67" s="35"/>
      <c r="P67" s="35"/>
      <c r="Q67" s="35"/>
      <c r="R67" s="35"/>
      <c r="S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7:42" x14ac:dyDescent="0.2">
      <c r="I68" s="37"/>
      <c r="J68" s="37"/>
      <c r="K68" s="37"/>
      <c r="L68" s="37"/>
      <c r="M68" s="37"/>
      <c r="O68" s="35"/>
      <c r="P68" s="35"/>
      <c r="Q68" s="35"/>
      <c r="R68" s="35"/>
      <c r="S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7:42" x14ac:dyDescent="0.2">
      <c r="O69" s="35"/>
      <c r="P69" s="35"/>
      <c r="Q69" s="35"/>
      <c r="R69" s="35"/>
      <c r="S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7:42" x14ac:dyDescent="0.2">
      <c r="O70" s="35"/>
      <c r="P70" s="35"/>
      <c r="Q70" s="35"/>
      <c r="R70" s="35"/>
      <c r="S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7:42" x14ac:dyDescent="0.2">
      <c r="O71" s="35"/>
      <c r="P71" s="35"/>
      <c r="Q71" s="35"/>
      <c r="R71" s="35"/>
      <c r="S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7:42" x14ac:dyDescent="0.2">
      <c r="O72" s="35"/>
      <c r="P72" s="35"/>
      <c r="Q72" s="35"/>
      <c r="R72" s="35"/>
      <c r="S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7:42" x14ac:dyDescent="0.2">
      <c r="O73" s="35"/>
      <c r="P73" s="35"/>
      <c r="Q73" s="35"/>
      <c r="R73" s="35"/>
      <c r="S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7:42" x14ac:dyDescent="0.2">
      <c r="O74" s="35"/>
      <c r="P74" s="35"/>
      <c r="Q74" s="35"/>
      <c r="R74" s="35"/>
      <c r="S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7:42" x14ac:dyDescent="0.2">
      <c r="O75" s="35"/>
      <c r="P75" s="35"/>
      <c r="Q75" s="35"/>
      <c r="R75" s="35"/>
      <c r="S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7:42" x14ac:dyDescent="0.2">
      <c r="O76" s="35"/>
      <c r="P76" s="35"/>
      <c r="Q76" s="35"/>
      <c r="R76" s="35"/>
      <c r="S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7:42" x14ac:dyDescent="0.2">
      <c r="O77" s="35"/>
      <c r="P77" s="35"/>
      <c r="Q77" s="35"/>
      <c r="R77" s="35"/>
      <c r="S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7:42" x14ac:dyDescent="0.2">
      <c r="O78" s="35"/>
      <c r="P78" s="35"/>
      <c r="Q78" s="35"/>
      <c r="R78" s="35"/>
      <c r="S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7:42" x14ac:dyDescent="0.2">
      <c r="O79" s="35"/>
      <c r="P79" s="35"/>
      <c r="Q79" s="35"/>
      <c r="R79" s="35"/>
      <c r="S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7:42" x14ac:dyDescent="0.2">
      <c r="O80" s="35"/>
      <c r="P80" s="35"/>
      <c r="Q80" s="35"/>
      <c r="R80" s="35"/>
      <c r="S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15:42" x14ac:dyDescent="0.2">
      <c r="O81" s="35"/>
      <c r="P81" s="35"/>
      <c r="Q81" s="35"/>
      <c r="R81" s="35"/>
      <c r="S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15:42" x14ac:dyDescent="0.2">
      <c r="O82" s="35"/>
      <c r="P82" s="35"/>
      <c r="Q82" s="35"/>
      <c r="R82" s="35"/>
      <c r="S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15:42" x14ac:dyDescent="0.2">
      <c r="O83" s="35"/>
      <c r="P83" s="35"/>
      <c r="Q83" s="35"/>
      <c r="R83" s="35"/>
      <c r="S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15:42" x14ac:dyDescent="0.2">
      <c r="O84" s="35"/>
      <c r="P84" s="35"/>
      <c r="Q84" s="35"/>
      <c r="R84" s="35"/>
      <c r="S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15:42" x14ac:dyDescent="0.2">
      <c r="O85" s="35"/>
      <c r="P85" s="35"/>
      <c r="Q85" s="35"/>
      <c r="R85" s="35"/>
      <c r="S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15:42" x14ac:dyDescent="0.2">
      <c r="O86" s="35"/>
      <c r="P86" s="35"/>
      <c r="Q86" s="35"/>
      <c r="R86" s="35"/>
      <c r="S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15:42" x14ac:dyDescent="0.2">
      <c r="O87" s="35"/>
      <c r="P87" s="35"/>
      <c r="Q87" s="35"/>
      <c r="R87" s="35"/>
      <c r="S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5:42" x14ac:dyDescent="0.2">
      <c r="O88" s="35"/>
      <c r="P88" s="35"/>
      <c r="Q88" s="35"/>
      <c r="R88" s="35"/>
      <c r="S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15:42" x14ac:dyDescent="0.2">
      <c r="O89" s="35"/>
      <c r="P89" s="35"/>
      <c r="Q89" s="35"/>
      <c r="R89" s="35"/>
      <c r="S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15:42" x14ac:dyDescent="0.2">
      <c r="O90" s="35"/>
      <c r="P90" s="35"/>
      <c r="Q90" s="35"/>
      <c r="R90" s="35"/>
      <c r="S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15:42" x14ac:dyDescent="0.2">
      <c r="O91" s="35"/>
      <c r="P91" s="35"/>
      <c r="Q91" s="35"/>
      <c r="R91" s="35"/>
      <c r="S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15:42" x14ac:dyDescent="0.2">
      <c r="O92" s="35"/>
      <c r="P92" s="35"/>
      <c r="Q92" s="35"/>
      <c r="R92" s="35"/>
      <c r="S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15:42" x14ac:dyDescent="0.2">
      <c r="O93" s="35"/>
      <c r="P93" s="35"/>
      <c r="Q93" s="35"/>
      <c r="R93" s="35"/>
      <c r="S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15:42" x14ac:dyDescent="0.2">
      <c r="O94" s="35"/>
      <c r="P94" s="35"/>
      <c r="Q94" s="35"/>
      <c r="R94" s="35"/>
      <c r="S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15:42" x14ac:dyDescent="0.2">
      <c r="O95" s="35"/>
      <c r="P95" s="35"/>
      <c r="Q95" s="35"/>
      <c r="R95" s="35"/>
      <c r="S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15:42" x14ac:dyDescent="0.2">
      <c r="O96" s="35"/>
      <c r="P96" s="35"/>
      <c r="Q96" s="35"/>
      <c r="R96" s="35"/>
      <c r="S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15:42" x14ac:dyDescent="0.2">
      <c r="O97" s="35"/>
      <c r="P97" s="35"/>
      <c r="Q97" s="35"/>
      <c r="R97" s="35"/>
      <c r="S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15:42" x14ac:dyDescent="0.2">
      <c r="O98" s="35"/>
      <c r="P98" s="35"/>
      <c r="Q98" s="35"/>
      <c r="R98" s="35"/>
      <c r="S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15:42" x14ac:dyDescent="0.2">
      <c r="O99" s="35"/>
      <c r="P99" s="35"/>
      <c r="Q99" s="35"/>
      <c r="R99" s="35"/>
      <c r="S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15:42" x14ac:dyDescent="0.2">
      <c r="O100" s="35"/>
      <c r="P100" s="35"/>
      <c r="Q100" s="35"/>
      <c r="R100" s="35"/>
      <c r="S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15:42" x14ac:dyDescent="0.2">
      <c r="O101" s="35"/>
      <c r="P101" s="35"/>
      <c r="Q101" s="35"/>
      <c r="R101" s="35"/>
      <c r="S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15:42" x14ac:dyDescent="0.2">
      <c r="O102" s="35"/>
      <c r="P102" s="35"/>
      <c r="Q102" s="35"/>
      <c r="R102" s="35"/>
      <c r="S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15:42" x14ac:dyDescent="0.2">
      <c r="O103" s="35"/>
      <c r="P103" s="35"/>
      <c r="Q103" s="35"/>
      <c r="R103" s="35"/>
      <c r="S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15:42" x14ac:dyDescent="0.2">
      <c r="O104" s="35"/>
      <c r="P104" s="35"/>
      <c r="Q104" s="35"/>
      <c r="R104" s="35"/>
      <c r="S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15:42" x14ac:dyDescent="0.2">
      <c r="O105" s="35"/>
      <c r="P105" s="35"/>
      <c r="Q105" s="35"/>
      <c r="R105" s="35"/>
      <c r="S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15:42" x14ac:dyDescent="0.2">
      <c r="O106" s="35"/>
      <c r="P106" s="35"/>
      <c r="Q106" s="35"/>
      <c r="R106" s="35"/>
      <c r="S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  <row r="107" spans="15:42" x14ac:dyDescent="0.2">
      <c r="O107" s="35"/>
      <c r="P107" s="35"/>
      <c r="Q107" s="35"/>
      <c r="R107" s="35"/>
      <c r="S107" s="3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7</vt:i4>
      </vt:variant>
    </vt:vector>
  </HeadingPairs>
  <TitlesOfParts>
    <vt:vector size="18" baseType="lpstr">
      <vt:lpstr>MARCH(12)</vt:lpstr>
      <vt:lpstr>MARCH(11)</vt:lpstr>
      <vt:lpstr>MARCH(10)</vt:lpstr>
      <vt:lpstr>MARCH(9)</vt:lpstr>
      <vt:lpstr>MARCH(8)</vt:lpstr>
      <vt:lpstr>MARCH(7)</vt:lpstr>
      <vt:lpstr>MARCH(6)</vt:lpstr>
      <vt:lpstr>MARCH(5)</vt:lpstr>
      <vt:lpstr>MARCH(4)</vt:lpstr>
      <vt:lpstr>MARCH(2)</vt:lpstr>
      <vt:lpstr>MARCH(1)</vt:lpstr>
      <vt:lpstr>'MARCH(10)'!Print_Area</vt:lpstr>
      <vt:lpstr>'MARCH(11)'!Print_Area</vt:lpstr>
      <vt:lpstr>'MARCH(12)'!Print_Area</vt:lpstr>
      <vt:lpstr>'MARCH(6)'!Print_Area</vt:lpstr>
      <vt:lpstr>'MARCH(7)'!Print_Area</vt:lpstr>
      <vt:lpstr>'MARCH(8)'!Print_Area</vt:lpstr>
      <vt:lpstr>'MARCH(9)'!Print_Area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Felienne</cp:lastModifiedBy>
  <cp:lastPrinted>2002-03-05T22:14:13Z</cp:lastPrinted>
  <dcterms:created xsi:type="dcterms:W3CDTF">2002-02-27T23:08:07Z</dcterms:created>
  <dcterms:modified xsi:type="dcterms:W3CDTF">2014-09-05T08:11:55Z</dcterms:modified>
</cp:coreProperties>
</file>