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4" activeTab="17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  <sheet name="0129" sheetId="24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L8" i="154" s="1"/>
  <c r="L28" i="154" s="1"/>
  <c r="D8" i="154"/>
  <c r="F8" i="154"/>
  <c r="F28" i="154" s="1"/>
  <c r="H8" i="154"/>
  <c r="H28" i="154" s="1"/>
  <c r="P8" i="154"/>
  <c r="B9" i="154"/>
  <c r="D9" i="154" s="1"/>
  <c r="F9" i="154"/>
  <c r="H9" i="154"/>
  <c r="L9" i="154"/>
  <c r="B10" i="154"/>
  <c r="L10" i="154" s="1"/>
  <c r="F10" i="154"/>
  <c r="H10" i="154"/>
  <c r="B11" i="154"/>
  <c r="L11" i="154" s="1"/>
  <c r="D11" i="154"/>
  <c r="F11" i="154"/>
  <c r="H11" i="154"/>
  <c r="B12" i="154"/>
  <c r="D12" i="154"/>
  <c r="F12" i="154"/>
  <c r="H12" i="154"/>
  <c r="L12" i="154"/>
  <c r="P12" i="154"/>
  <c r="B13" i="154"/>
  <c r="L13" i="154" s="1"/>
  <c r="F13" i="154"/>
  <c r="H13" i="154"/>
  <c r="P13" i="154"/>
  <c r="B14" i="154"/>
  <c r="L14" i="154" s="1"/>
  <c r="D14" i="154"/>
  <c r="E14" i="154"/>
  <c r="E28" i="154" s="1"/>
  <c r="F14" i="154"/>
  <c r="H14" i="154"/>
  <c r="P14" i="154"/>
  <c r="B15" i="154"/>
  <c r="L15" i="154" s="1"/>
  <c r="D15" i="154"/>
  <c r="F15" i="154"/>
  <c r="H15" i="154"/>
  <c r="P15" i="154"/>
  <c r="B16" i="154"/>
  <c r="D16" i="154" s="1"/>
  <c r="F16" i="154"/>
  <c r="H16" i="154"/>
  <c r="L16" i="154"/>
  <c r="P16" i="154"/>
  <c r="D17" i="154"/>
  <c r="H17" i="154"/>
  <c r="L17" i="154"/>
  <c r="N17" i="154"/>
  <c r="O17" i="154"/>
  <c r="B18" i="154"/>
  <c r="L18" i="154" s="1"/>
  <c r="D18" i="154"/>
  <c r="F18" i="154"/>
  <c r="H18" i="154" s="1"/>
  <c r="B19" i="154"/>
  <c r="D19" i="154" s="1"/>
  <c r="F19" i="154"/>
  <c r="H19" i="154"/>
  <c r="L19" i="154"/>
  <c r="B20" i="154"/>
  <c r="L20" i="154" s="1"/>
  <c r="F20" i="154"/>
  <c r="H20" i="154"/>
  <c r="P20" i="154"/>
  <c r="B21" i="154"/>
  <c r="L21" i="154" s="1"/>
  <c r="D21" i="154"/>
  <c r="F21" i="154"/>
  <c r="H21" i="154" s="1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L24" i="154" s="1"/>
  <c r="D24" i="154"/>
  <c r="F24" i="154"/>
  <c r="H24" i="154"/>
  <c r="P24" i="154"/>
  <c r="B25" i="154"/>
  <c r="L25" i="154" s="1"/>
  <c r="D25" i="154"/>
  <c r="F25" i="154"/>
  <c r="H25" i="154" s="1"/>
  <c r="G25" i="154"/>
  <c r="G28" i="154" s="1"/>
  <c r="P25" i="154"/>
  <c r="D26" i="154"/>
  <c r="F26" i="154"/>
  <c r="H26" i="154"/>
  <c r="L26" i="154"/>
  <c r="P26" i="154"/>
  <c r="B28" i="154"/>
  <c r="C28" i="154"/>
  <c r="D28" i="154"/>
  <c r="J28" i="154"/>
  <c r="N28" i="154"/>
  <c r="O28" i="154"/>
  <c r="P28" i="154"/>
  <c r="B32" i="154"/>
  <c r="N33" i="154" l="1"/>
  <c r="D36" i="154"/>
  <c r="E36" i="154" s="1"/>
  <c r="F36" i="154" s="1"/>
  <c r="D20" i="154"/>
  <c r="D13" i="154"/>
  <c r="D10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<sst xmlns="http://schemas.openxmlformats.org/spreadsheetml/2006/main" count="900" uniqueCount="46">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</sst>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2">
          <cell r="A1182">
            <v>37285</v>
          </cell>
          <cell r="FF1182">
            <v>3687307.7136479081</v>
          </cell>
          <cell r="FJ1182">
            <v>0</v>
          </cell>
        </row>
        <row r="1183">
          <cell r="FJ1183" t="str">
            <v>COB/PALO</v>
          </cell>
        </row>
        <row r="1184">
          <cell r="FJ1184" t="str">
            <v>Initial Margin</v>
          </cell>
        </row>
        <row r="1185">
          <cell r="FF1185">
            <v>0</v>
          </cell>
          <cell r="FJ1185">
            <v>0</v>
          </cell>
        </row>
        <row r="1186">
          <cell r="FJ1186" t="str">
            <v>Palo &amp; Cob Elec</v>
          </cell>
        </row>
        <row r="1187">
          <cell r="FJ1187" t="str">
            <v>Margin</v>
          </cell>
        </row>
        <row r="1188">
          <cell r="FF1188">
            <v>0</v>
          </cell>
          <cell r="FJ1188">
            <v>0</v>
          </cell>
        </row>
        <row r="1189">
          <cell r="FJ1189" t="str">
            <v>Japanese Yen (US $)</v>
          </cell>
        </row>
        <row r="1190">
          <cell r="FF1190" t="str">
            <v>OTE</v>
          </cell>
          <cell r="FJ1190" t="str">
            <v>Margin</v>
          </cell>
        </row>
        <row r="1191">
          <cell r="FF1191">
            <v>0</v>
          </cell>
          <cell r="FJ1191">
            <v>0</v>
          </cell>
        </row>
        <row r="1193">
          <cell r="FF1193" t="str">
            <v>Palo &amp; Cob Elec</v>
          </cell>
          <cell r="FJ1193" t="str">
            <v>1 Month Libor (EM)</v>
          </cell>
        </row>
        <row r="1194">
          <cell r="FF1194">
            <v>-9.9999999983992893E-3</v>
          </cell>
          <cell r="FJ1194">
            <v>-232096.3</v>
          </cell>
        </row>
        <row r="1196">
          <cell r="FF1196">
            <v>-9.9999999983992893E-3</v>
          </cell>
          <cell r="FJ1196">
            <v>-232096.3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0.7073636556553724</v>
          </cell>
          <cell r="FJ1207">
            <v>1.1563367252543941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37286</v>
      </c>
      <c r="M2" s="3"/>
    </row>
    <row r="3" spans="1:17" ht="18" x14ac:dyDescent="0.25">
      <c r="A3" s="5">
        <v>37285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SUMIF([3]Statements!$A$5:$A$1305,$A$3,[3]Statements!$BN$5:$BN$1305)-3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SUMIF([3]Statements!$A$5:$A$1305,$A$3,[3]Statements!$BW$5:$BW$1305)</f>
        <v>#VALUE!</v>
      </c>
      <c r="Q8" s="33"/>
    </row>
    <row r="9" spans="1:17" x14ac:dyDescent="0.2">
      <c r="A9" t="s">
        <v>6</v>
      </c>
      <c r="B9" s="41" t="e">
        <f>SUMIF([4]Statements!$A$5:$A$1305,$A$3,[4]Statements!$DB$5:$DB$1305)-0.5</f>
        <v>#VALUE!</v>
      </c>
      <c r="C9" s="43"/>
      <c r="D9" s="41" t="e">
        <f t="shared" si="0"/>
        <v>#VALUE!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SUMIF([5]Statements!$A$5:$A$1305,$A$3,[5]Statements!$DB$5:$DB$1305)+1461</f>
        <v>#VALUE!</v>
      </c>
      <c r="C10" s="43"/>
      <c r="D10" s="41" t="e">
        <f t="shared" si="0"/>
        <v>#VALUE!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SUMIF([7]Statements!$A$5:$A$1305,$A$3,[7]Statements!$FF$5:$FF$1305)+8784-215+693766.76+2486+4206.05+1833.23</f>
        <v>#VALUE!</v>
      </c>
      <c r="C12" s="41"/>
      <c r="D12" s="41" t="e">
        <f>B12-C12</f>
        <v>#VALUE!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SUMIF([8]Statements!$A$5:$A$1305,$A$3,[8]Statements!$CX$5:$CX$1305)-8</f>
        <v>#VALUE!</v>
      </c>
      <c r="C13" s="41"/>
      <c r="D13" s="41" t="e">
        <f t="shared" si="0"/>
        <v>#VALUE!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SUMIF([9]Statements!$A$5:$A$1305,$A$3,[9]Statements!$CT$5:$CT$1305)-SUMIF([9]Statements!$A$5:$A$1305,$A$3,[9]Statements!$CX$5:$CX$1305)-5</f>
        <v>#VALUE!</v>
      </c>
      <c r="C14" s="41"/>
      <c r="D14" s="41" t="e">
        <f t="shared" si="0"/>
        <v>#VALUE!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SUMIF([15]Statements!$A$5:$A$1305,$A$3,[15]Statements!$EQ$5:$EQ$1305)-92154</f>
        <v>#VALUE!</v>
      </c>
      <c r="C21" s="41"/>
      <c r="D21" s="41" t="e">
        <f t="shared" si="0"/>
        <v>#VALUE!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2" sqref="A2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37286</v>
      </c>
      <c r="M2" s="3"/>
    </row>
    <row r="3" spans="1:17" ht="18" x14ac:dyDescent="0.25">
      <c r="A3" s="5">
        <v>37285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4398168.7536479086</v>
      </c>
      <c r="C12" s="41"/>
      <c r="D12" s="41">
        <v>4398168.7536479086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4398168.7536479086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95659713.753660023</v>
      </c>
      <c r="C28" s="45">
        <v>0</v>
      </c>
      <c r="D28" s="45">
        <v>95659713.753660023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95659713.753660023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95659713.753660023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0129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2002-01-30T13:49:27Z</cp:lastPrinted>
  <dcterms:created xsi:type="dcterms:W3CDTF">2000-04-03T19:03:47Z</dcterms:created>
  <dcterms:modified xsi:type="dcterms:W3CDTF">2014-09-05T08:20:06Z</dcterms:modified>
</cp:coreProperties>
</file>