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50" windowHeight="9030"/>
  </bookViews>
  <sheets>
    <sheet name="1123 Estimate" sheetId="1" r:id="rId1"/>
  </sheet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B20" i="1"/>
  <c r="D20" i="1" s="1"/>
  <c r="D21" i="1"/>
  <c r="D22" i="1"/>
  <c r="D23" i="1"/>
  <c r="D24" i="1"/>
  <c r="D25" i="1"/>
  <c r="D26" i="1"/>
  <c r="B28" i="1"/>
  <c r="C28" i="1"/>
  <c r="F28" i="1"/>
  <c r="B36" i="1"/>
  <c r="B37" i="1"/>
  <c r="B38" i="1"/>
  <c r="D28" i="1" l="1"/>
</calcChain>
</file>

<file path=xl/sharedStrings.xml><?xml version="1.0" encoding="utf-8"?>
<sst xmlns="http://schemas.openxmlformats.org/spreadsheetml/2006/main" count="33" uniqueCount="33">
  <si>
    <t xml:space="preserve">FUTURES MARGIN REQUIREMENTS </t>
  </si>
  <si>
    <t>Broker</t>
  </si>
  <si>
    <t>Line of Credit
Covering Initial Margin (except EDF Mann see calc below)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</si>
  <si>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</si>
  <si>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</si>
  <si>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</si>
  <si>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</si>
  <si>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</si>
  <si>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</si>
  <si>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EDF MAN   (see note below)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</si>
  <si>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</si>
  <si>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</si>
  <si>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</si>
  <si>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</si>
  <si>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</si>
  <si>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</si>
  <si>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</si>
  <si>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</si>
  <si>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</si>
  <si>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</si>
  <si>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</si>
  <si>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</si>
  <si>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MID-DAY CALLS: (based solely on Market Movement)</t>
  </si>
  <si>
    <t>EDF Mann</t>
  </si>
  <si>
    <t>TOTAL INCLUDING MID-DAY CALLS</t>
  </si>
  <si>
    <t>Credit Lines:</t>
  </si>
  <si>
    <t>Total Line Used</t>
  </si>
  <si>
    <t>Smith Barney</t>
  </si>
  <si>
    <t>Fimat</t>
  </si>
  <si>
    <t>Initial Margin (CAD)</t>
  </si>
  <si>
    <t>Initial Margin
Less Line of Credit Covering Initial Margin (USD)</t>
  </si>
  <si>
    <t>Initial Margin (USD)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</si>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</sst>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center"/>
    </xf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38" fontId="1" fillId="0" borderId="0" xfId="1" applyNumberFormat="1"/>
    <xf numFmtId="38" fontId="1" fillId="0" borderId="0" xfId="1" applyNumberFormat="1" applyFill="1"/>
    <xf numFmtId="40" fontId="0" fillId="2" borderId="0" xfId="0" applyNumberFormat="1" applyFill="1"/>
    <xf numFmtId="40" fontId="1" fillId="0" borderId="0" xfId="1" applyNumberFormat="1"/>
    <xf numFmtId="38" fontId="1" fillId="0" borderId="0" xfId="2" applyNumberFormat="1"/>
    <xf numFmtId="40" fontId="1" fillId="0" borderId="0" xfId="2" applyNumberFormat="1"/>
    <xf numFmtId="38" fontId="1" fillId="0" borderId="0" xfId="2" applyNumberFormat="1" applyFill="1"/>
    <xf numFmtId="0" fontId="0" fillId="0" borderId="0" xfId="0" applyFill="1"/>
    <xf numFmtId="38" fontId="0" fillId="0" borderId="0" xfId="0" applyNumberFormat="1"/>
    <xf numFmtId="40" fontId="0" fillId="0" borderId="0" xfId="0" applyNumberFormat="1"/>
    <xf numFmtId="0" fontId="5" fillId="0" borderId="1" xfId="0" applyFont="1" applyBorder="1"/>
    <xf numFmtId="38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5" fillId="0" borderId="0" xfId="0" applyFont="1" applyBorder="1"/>
    <xf numFmtId="38" fontId="5" fillId="0" borderId="0" xfId="2" applyNumberFormat="1" applyFont="1" applyBorder="1"/>
    <xf numFmtId="40" fontId="5" fillId="2" borderId="0" xfId="2" applyNumberFormat="1" applyFont="1" applyFill="1" applyBorder="1"/>
    <xf numFmtId="40" fontId="5" fillId="0" borderId="0" xfId="2" applyNumberFormat="1" applyFont="1" applyBorder="1"/>
    <xf numFmtId="0" fontId="6" fillId="0" borderId="0" xfId="0" applyFont="1" applyBorder="1"/>
    <xf numFmtId="38" fontId="6" fillId="0" borderId="0" xfId="2" applyNumberFormat="1" applyFont="1" applyBorder="1"/>
    <xf numFmtId="38" fontId="7" fillId="0" borderId="0" xfId="2" applyNumberFormat="1" applyFont="1" applyBorder="1"/>
    <xf numFmtId="0" fontId="6" fillId="0" borderId="2" xfId="0" applyFont="1" applyBorder="1"/>
    <xf numFmtId="38" fontId="5" fillId="0" borderId="2" xfId="2" applyNumberFormat="1" applyFont="1" applyBorder="1"/>
    <xf numFmtId="38" fontId="6" fillId="0" borderId="2" xfId="2" applyNumberFormat="1" applyFont="1" applyBorder="1"/>
    <xf numFmtId="40" fontId="5" fillId="2" borderId="2" xfId="2" applyNumberFormat="1" applyFont="1" applyFill="1" applyBorder="1"/>
    <xf numFmtId="40" fontId="5" fillId="0" borderId="2" xfId="2" applyNumberFormat="1" applyFont="1" applyBorder="1"/>
    <xf numFmtId="0" fontId="5" fillId="0" borderId="3" xfId="0" applyFont="1" applyBorder="1"/>
    <xf numFmtId="38" fontId="5" fillId="0" borderId="3" xfId="2" applyNumberFormat="1" applyFont="1" applyBorder="1"/>
    <xf numFmtId="40" fontId="5" fillId="2" borderId="3" xfId="2" applyNumberFormat="1" applyFont="1" applyFill="1" applyBorder="1"/>
    <xf numFmtId="40" fontId="5" fillId="0" borderId="3" xfId="2" applyNumberFormat="1" applyFont="1" applyBorder="1"/>
    <xf numFmtId="0" fontId="5" fillId="0" borderId="2" xfId="0" applyFont="1" applyFill="1" applyBorder="1"/>
    <xf numFmtId="38" fontId="5" fillId="0" borderId="2" xfId="2" applyNumberFormat="1" applyFont="1" applyBorder="1" applyAlignment="1">
      <alignment horizontal="center"/>
    </xf>
    <xf numFmtId="38" fontId="1" fillId="0" borderId="3" xfId="2" applyNumberFormat="1" applyBorder="1"/>
    <xf numFmtId="0" fontId="0" fillId="0" borderId="0" xfId="0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zoomScale="70" workbookViewId="0">
      <selection activeCell="C36" sqref="C36"/>
    </sheetView>
  </sheetViews>
  <sheetFormatPr defaultRowHeight="12.75" x14ac:dyDescent="0.2"/>
  <cols>
    <col min="1" max="1" width="33.7109375" customWidth="1"/>
    <col min="2" max="2" width="20" style="2" customWidth="1"/>
    <col min="3" max="3" width="16.42578125" style="2" customWidth="1"/>
    <col min="4" max="4" width="16.42578125" customWidth="1"/>
    <col min="5" max="5" width="3.28515625" customWidth="1"/>
    <col min="6" max="6" width="14.42578125" customWidth="1"/>
    <col min="8" max="8" width="13.5703125" customWidth="1"/>
  </cols>
  <sheetData>
    <row r="1" spans="1:8" ht="22.5" customHeight="1" x14ac:dyDescent="0.25">
      <c r="A1" s="1" t="s">
        <v>0</v>
      </c>
      <c r="E1" s="3"/>
    </row>
    <row r="2" spans="1:8" ht="22.5" customHeight="1" x14ac:dyDescent="0.25">
      <c r="A2" s="4">
        <v>37218</v>
      </c>
      <c r="E2" s="3"/>
    </row>
    <row r="3" spans="1:8" ht="18" x14ac:dyDescent="0.25">
      <c r="A3" s="5">
        <v>37217</v>
      </c>
      <c r="B3" s="6"/>
      <c r="E3" s="3"/>
    </row>
    <row r="4" spans="1:8" ht="18" x14ac:dyDescent="0.25">
      <c r="A4" s="5"/>
      <c r="E4" s="3"/>
    </row>
    <row r="5" spans="1:8" ht="15" x14ac:dyDescent="0.35">
      <c r="B5" s="8"/>
      <c r="C5" s="8"/>
      <c r="D5" s="8"/>
      <c r="E5" s="3"/>
      <c r="F5" s="7"/>
    </row>
    <row r="6" spans="1:8" s="13" customFormat="1" ht="75" x14ac:dyDescent="0.35">
      <c r="A6" s="9" t="s">
        <v>1</v>
      </c>
      <c r="B6" s="10" t="s">
        <v>31</v>
      </c>
      <c r="C6" s="11" t="s">
        <v>2</v>
      </c>
      <c r="D6" s="11" t="s">
        <v>30</v>
      </c>
      <c r="E6" s="12"/>
      <c r="F6" s="10" t="s">
        <v>29</v>
      </c>
    </row>
    <row r="7" spans="1:8" x14ac:dyDescent="0.2">
      <c r="E7" s="3"/>
    </row>
    <row r="8" spans="1:8" x14ac:dyDescent="0.2">
      <c r="A8" t="s">
        <v>3</v>
      </c>
      <c r="B8" s="18">
        <v>421300</v>
      </c>
      <c r="C8" s="15"/>
      <c r="D8" s="14">
        <f>B8-C8</f>
        <v>421300</v>
      </c>
      <c r="E8" s="16"/>
      <c r="F8" s="17"/>
      <c r="H8" s="17"/>
    </row>
    <row r="9" spans="1:8" x14ac:dyDescent="0.2">
      <c r="A9" t="s">
        <v>4</v>
      </c>
      <c r="B9" s="18">
        <v>0</v>
      </c>
      <c r="C9" s="18"/>
      <c r="D9" s="14">
        <f t="shared" ref="D9:D26" si="0">B9-C9</f>
        <v>0</v>
      </c>
      <c r="E9" s="16"/>
      <c r="F9" s="19"/>
    </row>
    <row r="10" spans="1:8" x14ac:dyDescent="0.2">
      <c r="A10" t="s">
        <v>5</v>
      </c>
      <c r="B10" s="18">
        <v>0</v>
      </c>
      <c r="C10" s="18"/>
      <c r="D10" s="14">
        <f t="shared" si="0"/>
        <v>0</v>
      </c>
      <c r="E10" s="16"/>
      <c r="F10" s="19"/>
    </row>
    <row r="11" spans="1:8" x14ac:dyDescent="0.2">
      <c r="A11" t="s">
        <v>6</v>
      </c>
      <c r="B11" s="18">
        <v>0</v>
      </c>
      <c r="C11" s="14"/>
      <c r="D11" s="14">
        <f t="shared" si="0"/>
        <v>0</v>
      </c>
      <c r="E11" s="16"/>
      <c r="F11" s="17"/>
    </row>
    <row r="12" spans="1:8" x14ac:dyDescent="0.2">
      <c r="A12" t="s">
        <v>7</v>
      </c>
      <c r="B12" s="18">
        <v>4833284</v>
      </c>
      <c r="C12" s="14"/>
      <c r="D12" s="14">
        <f t="shared" si="0"/>
        <v>4833284</v>
      </c>
      <c r="E12" s="16"/>
      <c r="F12" s="17"/>
    </row>
    <row r="13" spans="1:8" x14ac:dyDescent="0.2">
      <c r="A13" t="s">
        <v>8</v>
      </c>
      <c r="B13" s="18">
        <v>484191</v>
      </c>
      <c r="C13" s="14"/>
      <c r="D13" s="14">
        <f t="shared" si="0"/>
        <v>484191</v>
      </c>
      <c r="E13" s="16"/>
      <c r="F13" s="17"/>
    </row>
    <row r="14" spans="1:8" x14ac:dyDescent="0.2">
      <c r="A14" t="s">
        <v>9</v>
      </c>
      <c r="B14" s="18">
        <v>14767110</v>
      </c>
      <c r="C14" s="15"/>
      <c r="D14" s="14">
        <f t="shared" si="0"/>
        <v>14767110</v>
      </c>
      <c r="E14" s="16"/>
      <c r="F14" s="17"/>
    </row>
    <row r="15" spans="1:8" x14ac:dyDescent="0.2">
      <c r="A15" t="s">
        <v>10</v>
      </c>
      <c r="B15" s="18">
        <v>10949679</v>
      </c>
      <c r="C15" s="20">
        <v>655143</v>
      </c>
      <c r="D15" s="14">
        <f t="shared" si="0"/>
        <v>10294536</v>
      </c>
      <c r="E15" s="16"/>
      <c r="F15" s="19"/>
      <c r="H15" s="19"/>
    </row>
    <row r="16" spans="1:8" x14ac:dyDescent="0.2">
      <c r="A16" t="s">
        <v>11</v>
      </c>
      <c r="B16" s="18">
        <v>370311</v>
      </c>
      <c r="C16" s="14"/>
      <c r="D16" s="14">
        <f t="shared" si="0"/>
        <v>370311</v>
      </c>
      <c r="E16" s="16"/>
      <c r="F16" s="17"/>
    </row>
    <row r="17" spans="1:6" x14ac:dyDescent="0.2">
      <c r="A17" t="s">
        <v>12</v>
      </c>
      <c r="B17" s="18"/>
      <c r="C17" s="14"/>
      <c r="D17" s="14">
        <f t="shared" si="0"/>
        <v>0</v>
      </c>
      <c r="E17" s="16"/>
      <c r="F17" s="14">
        <v>199720</v>
      </c>
    </row>
    <row r="18" spans="1:6" x14ac:dyDescent="0.2">
      <c r="A18" t="s">
        <v>13</v>
      </c>
      <c r="B18" s="18">
        <v>917620</v>
      </c>
      <c r="C18" s="14"/>
      <c r="D18" s="14">
        <f t="shared" si="0"/>
        <v>917620</v>
      </c>
      <c r="E18" s="16"/>
      <c r="F18" s="17"/>
    </row>
    <row r="19" spans="1:6" x14ac:dyDescent="0.2">
      <c r="A19" t="s">
        <v>14</v>
      </c>
      <c r="B19" s="18">
        <v>0</v>
      </c>
      <c r="C19" s="14"/>
      <c r="D19" s="14">
        <f t="shared" si="0"/>
        <v>0</v>
      </c>
      <c r="E19" s="16"/>
      <c r="F19" s="17"/>
    </row>
    <row r="20" spans="1:6" x14ac:dyDescent="0.2">
      <c r="A20" s="21" t="s">
        <v>15</v>
      </c>
      <c r="B20" s="18">
        <f>149926447+136950</f>
        <v>150063397</v>
      </c>
      <c r="C20" s="15"/>
      <c r="D20" s="14">
        <f t="shared" si="0"/>
        <v>150063397</v>
      </c>
      <c r="E20" s="16"/>
      <c r="F20" s="17"/>
    </row>
    <row r="21" spans="1:6" x14ac:dyDescent="0.2">
      <c r="A21" t="s">
        <v>16</v>
      </c>
      <c r="B21" s="18">
        <v>0</v>
      </c>
      <c r="C21" s="14"/>
      <c r="D21" s="14">
        <f t="shared" si="0"/>
        <v>0</v>
      </c>
      <c r="E21" s="16"/>
      <c r="F21" s="17"/>
    </row>
    <row r="22" spans="1:6" x14ac:dyDescent="0.2">
      <c r="A22" t="s">
        <v>17</v>
      </c>
      <c r="B22" s="18">
        <v>0</v>
      </c>
      <c r="C22" s="14"/>
      <c r="D22" s="14">
        <f t="shared" si="0"/>
        <v>0</v>
      </c>
      <c r="E22" s="16"/>
      <c r="F22" s="17"/>
    </row>
    <row r="23" spans="1:6" x14ac:dyDescent="0.2">
      <c r="A23" t="s">
        <v>18</v>
      </c>
      <c r="B23" s="18">
        <v>26000</v>
      </c>
      <c r="C23" s="14"/>
      <c r="D23" s="14">
        <f t="shared" si="0"/>
        <v>26000</v>
      </c>
      <c r="E23" s="16"/>
      <c r="F23" s="17"/>
    </row>
    <row r="24" spans="1:6" x14ac:dyDescent="0.2">
      <c r="A24" t="s">
        <v>19</v>
      </c>
      <c r="B24" s="18">
        <v>81279</v>
      </c>
      <c r="C24" s="14"/>
      <c r="D24" s="14">
        <f t="shared" si="0"/>
        <v>81279</v>
      </c>
      <c r="E24" s="16"/>
      <c r="F24" s="17"/>
    </row>
    <row r="25" spans="1:6" ht="12" customHeight="1" x14ac:dyDescent="0.2">
      <c r="A25" s="21" t="s">
        <v>20</v>
      </c>
      <c r="B25" s="18">
        <v>5882652</v>
      </c>
      <c r="C25" s="15">
        <v>5882652</v>
      </c>
      <c r="D25" s="14">
        <f t="shared" si="0"/>
        <v>0</v>
      </c>
      <c r="E25" s="16"/>
      <c r="F25" s="17"/>
    </row>
    <row r="26" spans="1:6" ht="12" customHeight="1" x14ac:dyDescent="0.2">
      <c r="A26" s="21" t="s">
        <v>21</v>
      </c>
      <c r="B26" s="18">
        <v>347700</v>
      </c>
      <c r="C26" s="15">
        <v>347700</v>
      </c>
      <c r="D26" s="14">
        <f t="shared" si="0"/>
        <v>0</v>
      </c>
      <c r="E26" s="16"/>
      <c r="F26" s="17"/>
    </row>
    <row r="27" spans="1:6" x14ac:dyDescent="0.2">
      <c r="B27" s="18"/>
      <c r="C27" s="18"/>
      <c r="D27" s="14"/>
      <c r="E27" s="16"/>
      <c r="F27" s="23"/>
    </row>
    <row r="28" spans="1:6" s="27" customFormat="1" x14ac:dyDescent="0.2">
      <c r="A28" s="24" t="s">
        <v>32</v>
      </c>
      <c r="B28" s="25">
        <f>SUM(B7:B27)</f>
        <v>189144523</v>
      </c>
      <c r="C28" s="25">
        <f>SUM(C7:C27)</f>
        <v>6885495</v>
      </c>
      <c r="D28" s="25">
        <f>SUM(D7:D27)</f>
        <v>182259028</v>
      </c>
      <c r="E28" s="26"/>
      <c r="F28" s="25">
        <f>SUM(F7:F27)</f>
        <v>199720</v>
      </c>
    </row>
    <row r="29" spans="1:6" s="27" customFormat="1" hidden="1" x14ac:dyDescent="0.2">
      <c r="A29" s="28" t="s">
        <v>22</v>
      </c>
      <c r="B29" s="29"/>
      <c r="C29" s="29"/>
      <c r="D29" s="29"/>
      <c r="E29" s="30"/>
      <c r="F29" s="31"/>
    </row>
    <row r="30" spans="1:6" s="27" customFormat="1" hidden="1" x14ac:dyDescent="0.2">
      <c r="A30" s="32" t="s">
        <v>23</v>
      </c>
      <c r="B30" s="34"/>
      <c r="C30" s="29"/>
      <c r="D30" s="33"/>
      <c r="E30" s="30"/>
      <c r="F30" s="31"/>
    </row>
    <row r="31" spans="1:6" s="27" customFormat="1" hidden="1" x14ac:dyDescent="0.2">
      <c r="A31" s="35"/>
      <c r="B31" s="37"/>
      <c r="C31" s="36"/>
      <c r="D31" s="36"/>
      <c r="E31" s="38"/>
      <c r="F31" s="39"/>
    </row>
    <row r="32" spans="1:6" s="27" customFormat="1" ht="13.5" hidden="1" thickBot="1" x14ac:dyDescent="0.25">
      <c r="A32" s="40" t="s">
        <v>24</v>
      </c>
      <c r="B32" s="41"/>
      <c r="C32" s="41"/>
      <c r="D32" s="41"/>
      <c r="E32" s="42"/>
      <c r="F32" s="43"/>
    </row>
    <row r="33" spans="1:5" x14ac:dyDescent="0.2">
      <c r="B33" s="18"/>
      <c r="C33" s="18"/>
      <c r="D33" s="22"/>
      <c r="E33" s="21"/>
    </row>
    <row r="34" spans="1:5" x14ac:dyDescent="0.2">
      <c r="A34" s="21"/>
      <c r="B34" s="18"/>
      <c r="C34" s="18"/>
      <c r="D34" s="22"/>
      <c r="E34" s="21"/>
    </row>
    <row r="35" spans="1:5" x14ac:dyDescent="0.2">
      <c r="A35" s="44" t="s">
        <v>25</v>
      </c>
      <c r="B35" s="45" t="s">
        <v>26</v>
      </c>
      <c r="C35" s="18"/>
      <c r="D35" s="22"/>
      <c r="E35" s="21"/>
    </row>
    <row r="36" spans="1:5" x14ac:dyDescent="0.2">
      <c r="A36" s="21" t="s">
        <v>27</v>
      </c>
      <c r="B36" s="18">
        <f>C25+C26</f>
        <v>6230352</v>
      </c>
      <c r="C36" s="18"/>
      <c r="D36" s="22"/>
      <c r="E36" s="21"/>
    </row>
    <row r="37" spans="1:5" x14ac:dyDescent="0.2">
      <c r="A37" s="21" t="s">
        <v>28</v>
      </c>
      <c r="B37" s="18">
        <f>3723267.56000001+C15</f>
        <v>4378410.5600000098</v>
      </c>
      <c r="C37" s="18"/>
      <c r="D37" s="22"/>
      <c r="E37" s="21"/>
    </row>
    <row r="38" spans="1:5" ht="13.5" thickBot="1" x14ac:dyDescent="0.25">
      <c r="A38" s="21"/>
      <c r="B38" s="46">
        <f>SUM(B36:B37)</f>
        <v>10608762.56000001</v>
      </c>
      <c r="C38" s="18"/>
      <c r="D38" s="22"/>
      <c r="E38" s="21"/>
    </row>
    <row r="39" spans="1:5" ht="13.5" thickTop="1" x14ac:dyDescent="0.2">
      <c r="A39" s="21"/>
      <c r="E39" s="21"/>
    </row>
    <row r="40" spans="1:5" x14ac:dyDescent="0.2">
      <c r="A40" s="47"/>
    </row>
    <row r="41" spans="1:5" x14ac:dyDescent="0.2">
      <c r="A41" s="47"/>
    </row>
    <row r="42" spans="1:5" x14ac:dyDescent="0.2">
      <c r="A42" s="47"/>
    </row>
    <row r="43" spans="1:5" x14ac:dyDescent="0.2">
      <c r="A43" s="47"/>
    </row>
    <row r="44" spans="1:5" x14ac:dyDescent="0.2">
      <c r="A44" s="47"/>
    </row>
    <row r="45" spans="1:5" x14ac:dyDescent="0.2">
      <c r="A45" s="47"/>
    </row>
    <row r="46" spans="1:5" x14ac:dyDescent="0.2">
      <c r="A46" s="47"/>
    </row>
    <row r="47" spans="1:5" x14ac:dyDescent="0.2">
      <c r="A47" s="47"/>
    </row>
    <row r="48" spans="1:5" x14ac:dyDescent="0.2">
      <c r="A48" s="47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1123 Estimate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Bonzo the Wonder Dog x35399</dc:creator>
  <cp:lastModifiedBy>Felienne</cp:lastModifiedBy>
  <dcterms:created xsi:type="dcterms:W3CDTF">2001-11-26T00:36:32Z</dcterms:created>
  <dcterms:modified xsi:type="dcterms:W3CDTF">2014-09-03T21:36:13Z</dcterms:modified>
</cp:coreProperties>
</file>