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D2" i="1" l="1"/>
  <c r="AD37" i="1" s="1"/>
  <c r="AE2" i="1"/>
  <c r="AE37" i="1" s="1"/>
  <c r="AD3" i="1"/>
  <c r="AE3" i="1"/>
  <c r="AD4" i="1"/>
  <c r="AE4" i="1"/>
  <c r="AD5" i="1"/>
  <c r="AE5" i="1"/>
  <c r="AD6" i="1"/>
  <c r="AE6" i="1" s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Y37" i="1"/>
  <c r="AB37" i="1"/>
  <c r="AC37" i="1"/>
  <c r="AF37" i="1"/>
  <c r="AD40" i="1"/>
  <c r="AE40" i="1"/>
  <c r="AD41" i="1"/>
  <c r="AE41" i="1"/>
  <c r="AD42" i="1"/>
  <c r="AE42" i="1"/>
  <c r="AD43" i="1"/>
  <c r="AD49" i="1" s="1"/>
  <c r="AE43" i="1"/>
  <c r="AE49" i="1" s="1"/>
  <c r="AD44" i="1"/>
  <c r="AE44" i="1"/>
  <c r="AD45" i="1"/>
  <c r="AE45" i="1"/>
  <c r="AD46" i="1"/>
  <c r="AE46" i="1"/>
  <c r="AD47" i="1"/>
  <c r="AE47" i="1"/>
  <c r="AD48" i="1"/>
  <c r="AE48" i="1"/>
  <c r="Y49" i="1"/>
  <c r="AB49" i="1"/>
  <c r="AC49" i="1"/>
  <c r="AF49" i="1"/>
  <c r="AD52" i="1"/>
  <c r="AE52" i="1"/>
  <c r="AD53" i="1"/>
  <c r="AE53" i="1"/>
  <c r="AD54" i="1"/>
  <c r="AD60" i="1" s="1"/>
  <c r="AE54" i="1"/>
  <c r="AE60" i="1" s="1"/>
  <c r="AD55" i="1"/>
  <c r="AE55" i="1"/>
  <c r="AD56" i="1"/>
  <c r="AE56" i="1"/>
  <c r="AD57" i="1"/>
  <c r="AE57" i="1"/>
  <c r="AD58" i="1"/>
  <c r="AE58" i="1"/>
  <c r="AD59" i="1"/>
  <c r="AE59" i="1"/>
  <c r="Y60" i="1"/>
  <c r="AB60" i="1"/>
  <c r="AC60" i="1" s="1"/>
  <c r="AF60" i="1"/>
</calcChain>
</file>

<file path=xl/sharedStrings.xml><?xml version="1.0" encoding="utf-8"?>
<sst xmlns="http://schemas.openxmlformats.org/spreadsheetml/2006/main" count="452" uniqueCount="114">
  <si>
    <t>HERNANDEZ, ALBERT</t>
  </si>
  <si>
    <t>SPEC-CS</t>
  </si>
  <si>
    <t>REP MKT SVCS SR</t>
  </si>
  <si>
    <t>Customer Service / Tw</t>
  </si>
  <si>
    <t>SATISFACTORY</t>
  </si>
  <si>
    <t>CP16</t>
  </si>
  <si>
    <t>Merit</t>
  </si>
  <si>
    <t>No</t>
  </si>
  <si>
    <t>CORMIER, MARTHA</t>
  </si>
  <si>
    <t>SPRCJR-CS</t>
  </si>
  <si>
    <t>REP MKT SVCS ASSOC</t>
  </si>
  <si>
    <t>NEEDS IMPROVEMENT</t>
  </si>
  <si>
    <t>CP12</t>
  </si>
  <si>
    <t>MULLIGAN, AMY</t>
  </si>
  <si>
    <t>EXCELLENT</t>
  </si>
  <si>
    <t>*</t>
  </si>
  <si>
    <t>RIVERS, CYNTHIA</t>
  </si>
  <si>
    <t>REP MKT SVC SR</t>
  </si>
  <si>
    <t>SUPERIOR</t>
  </si>
  <si>
    <t>WASHINGTON, KATHY</t>
  </si>
  <si>
    <t>STRONG</t>
  </si>
  <si>
    <t>MILLER, BEVERLY</t>
  </si>
  <si>
    <t>REP MKT SVC</t>
  </si>
  <si>
    <t>CP14</t>
  </si>
  <si>
    <t>WARD, LINDA</t>
  </si>
  <si>
    <t>Promotion Hierarchical</t>
  </si>
  <si>
    <t>KOWALKE, TERRY</t>
  </si>
  <si>
    <t>COORD MKT SVCS</t>
  </si>
  <si>
    <t>CP17</t>
  </si>
  <si>
    <t>MCEVOY, CHRISTINE</t>
  </si>
  <si>
    <t>Cust Svc - Mid Cont</t>
  </si>
  <si>
    <t>MINTER, TRACY</t>
  </si>
  <si>
    <t>STURR, KATHRYN</t>
  </si>
  <si>
    <t>BRYAN, RANDY</t>
  </si>
  <si>
    <t>DYKES, TANGIE</t>
  </si>
  <si>
    <t>ADAMS, JEAN</t>
  </si>
  <si>
    <t>BENNINGFIELD, ROBERT</t>
  </si>
  <si>
    <t>GREANEY, CHRIS</t>
  </si>
  <si>
    <t>NEWMAN, RUTHE</t>
  </si>
  <si>
    <t>WILKENS, JERRY</t>
  </si>
  <si>
    <t>WOODSON, HARRY</t>
  </si>
  <si>
    <t>BLAIR, JEAN</t>
  </si>
  <si>
    <t>CALLANS, NANCY</t>
  </si>
  <si>
    <t>Equity</t>
  </si>
  <si>
    <t>CARR, JAMES</t>
  </si>
  <si>
    <t>CARTER, PAMELA</t>
  </si>
  <si>
    <t>DAILY, LEONARD</t>
  </si>
  <si>
    <t>JANZEN, RANDY</t>
  </si>
  <si>
    <t>LINHART, JOE</t>
  </si>
  <si>
    <t>LOCKNAR, MARY ANN</t>
  </si>
  <si>
    <t>LYNN, JAMES</t>
  </si>
  <si>
    <t>PERRY, KATHERINE</t>
  </si>
  <si>
    <t>PORTER, DIANA</t>
  </si>
  <si>
    <t>WALDEN, SHIRLEY</t>
  </si>
  <si>
    <t>MCDANIEL, JANET</t>
  </si>
  <si>
    <t>SCURLOCK, DEBRA</t>
  </si>
  <si>
    <t>FLOYD, JODIE</t>
  </si>
  <si>
    <t>FORBISH, SHERRY</t>
  </si>
  <si>
    <t>BUCHANAN, JONATHAN</t>
  </si>
  <si>
    <t>SPECSR-CS</t>
  </si>
  <si>
    <t>GARCIA, AVA</t>
  </si>
  <si>
    <t>CLRSR-CS</t>
  </si>
  <si>
    <t>ASST MKTG SR</t>
  </si>
  <si>
    <t>CP10</t>
  </si>
  <si>
    <t>COOPER, TIMOTHY</t>
  </si>
  <si>
    <t>Market Services 062 02230000</t>
  </si>
  <si>
    <t>PHILLIPS, MARY</t>
  </si>
  <si>
    <t>COLLINS, MARION</t>
  </si>
  <si>
    <t>GIAMBRONE, LAURA</t>
  </si>
  <si>
    <t>ALDINGER, WILLIAM</t>
  </si>
  <si>
    <t>HOWARD JR, JACK</t>
  </si>
  <si>
    <t>CLAPPER, KAREN</t>
  </si>
  <si>
    <t>LAFERLA, LYNDA</t>
  </si>
  <si>
    <t>CRAMER, JAMES</t>
  </si>
  <si>
    <t>GIS ID</t>
  </si>
  <si>
    <t>Name</t>
  </si>
  <si>
    <t>Job Group</t>
  </si>
  <si>
    <t>Job Title</t>
  </si>
  <si>
    <t>Org Unit</t>
  </si>
  <si>
    <t>Hire Date</t>
  </si>
  <si>
    <t>PRC Rating</t>
  </si>
  <si>
    <t>Grade</t>
  </si>
  <si>
    <t>Increase Type 1</t>
  </si>
  <si>
    <t>Increase Amt 1 USD Equiv</t>
  </si>
  <si>
    <t>Increase Pct 1</t>
  </si>
  <si>
    <t>Increase Type 2</t>
  </si>
  <si>
    <t>Increase Amt 2 USD Equiv</t>
  </si>
  <si>
    <t>Increase Pct 2</t>
  </si>
  <si>
    <t>Increase Type 3</t>
  </si>
  <si>
    <t>Increase Amt 3 USD Equiv</t>
  </si>
  <si>
    <t>Increase Pct 3</t>
  </si>
  <si>
    <t>Total Inc Amt USD Equiv</t>
  </si>
  <si>
    <t>Total Inc Pct</t>
  </si>
  <si>
    <t>Lump Sum Amt USD Equiv</t>
  </si>
  <si>
    <t>PRC Promote</t>
  </si>
  <si>
    <t>Promote</t>
  </si>
  <si>
    <t>Bonus Amount</t>
  </si>
  <si>
    <t>Bonus %</t>
  </si>
  <si>
    <t>VAUGHAN, CARA</t>
  </si>
  <si>
    <t>MILLER, CHRIS</t>
  </si>
  <si>
    <t>BODNAR, MIKE</t>
  </si>
  <si>
    <t>BARRY, PATRICK</t>
  </si>
  <si>
    <t>HIBBARD, SCOTT</t>
  </si>
  <si>
    <t>2001         Mid Year Promotions</t>
  </si>
  <si>
    <t>2001        Merit %</t>
  </si>
  <si>
    <t>2001 Merit</t>
  </si>
  <si>
    <t>2001 Bonus</t>
  </si>
  <si>
    <t>1999     Annual Salary</t>
  </si>
  <si>
    <t>2000        New Annual Salary USD Equiv</t>
  </si>
  <si>
    <t>Year End 2001 Salary</t>
  </si>
  <si>
    <t>New             2002 Salary</t>
  </si>
  <si>
    <t>Totals</t>
  </si>
  <si>
    <t>CONKLIN, JACOB</t>
  </si>
  <si>
    <t>EMPLOYEES WHO LEFT CUSTOMER SERVICE TEAMS IN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</si>
</sst>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"/>
    <numFmt numFmtId="166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sz val="9"/>
      <name val="Arial Narrow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3" fontId="2" fillId="0" borderId="1" xfId="0" applyNumberFormat="1" applyFont="1" applyBorder="1"/>
    <xf numFmtId="4" fontId="2" fillId="0" borderId="1" xfId="0" applyNumberFormat="1" applyFont="1" applyBorder="1"/>
    <xf numFmtId="10" fontId="2" fillId="0" borderId="1" xfId="0" applyNumberFormat="1" applyFont="1" applyBorder="1"/>
    <xf numFmtId="0" fontId="2" fillId="0" borderId="0" xfId="0" applyFont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4" fontId="2" fillId="2" borderId="1" xfId="0" applyNumberFormat="1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43" fontId="2" fillId="0" borderId="0" xfId="1" applyFont="1"/>
    <xf numFmtId="43" fontId="3" fillId="0" borderId="0" xfId="1" applyFont="1"/>
    <xf numFmtId="0" fontId="2" fillId="0" borderId="0" xfId="0" applyFont="1" applyBorder="1"/>
    <xf numFmtId="43" fontId="2" fillId="0" borderId="0" xfId="1" applyFont="1" applyBorder="1"/>
    <xf numFmtId="166" fontId="2" fillId="0" borderId="0" xfId="1" applyNumberFormat="1" applyFont="1" applyBorder="1"/>
    <xf numFmtId="43" fontId="2" fillId="2" borderId="1" xfId="1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43" fontId="2" fillId="0" borderId="1" xfId="1" applyFont="1" applyBorder="1"/>
    <xf numFmtId="166" fontId="2" fillId="0" borderId="1" xfId="1" applyNumberFormat="1" applyFont="1" applyBorder="1"/>
    <xf numFmtId="43" fontId="3" fillId="0" borderId="1" xfId="1" applyFont="1" applyBorder="1"/>
    <xf numFmtId="166" fontId="2" fillId="3" borderId="1" xfId="1" applyNumberFormat="1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43" fontId="2" fillId="3" borderId="0" xfId="1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3" fontId="2" fillId="0" borderId="0" xfId="0" applyNumberFormat="1" applyFont="1" applyFill="1" applyBorder="1"/>
    <xf numFmtId="4" fontId="2" fillId="0" borderId="0" xfId="0" applyNumberFormat="1" applyFont="1" applyFill="1" applyBorder="1"/>
    <xf numFmtId="10" fontId="2" fillId="0" borderId="0" xfId="0" applyNumberFormat="1" applyFont="1" applyFill="1" applyBorder="1"/>
    <xf numFmtId="43" fontId="2" fillId="0" borderId="0" xfId="1" applyFont="1" applyFill="1" applyBorder="1"/>
    <xf numFmtId="43" fontId="2" fillId="0" borderId="0" xfId="1" applyNumberFormat="1" applyFont="1" applyFill="1" applyBorder="1"/>
    <xf numFmtId="0" fontId="2" fillId="0" borderId="0" xfId="0" applyFont="1" applyFill="1"/>
    <xf numFmtId="4" fontId="2" fillId="0" borderId="0" xfId="0" applyNumberFormat="1" applyFont="1" applyFill="1"/>
    <xf numFmtId="43" fontId="2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abSelected="1" workbookViewId="0">
      <selection activeCell="U65" sqref="U65"/>
    </sheetView>
  </sheetViews>
  <sheetFormatPr defaultRowHeight="12.75" x14ac:dyDescent="0.2"/>
  <cols>
    <col min="1" max="1" width="0.5703125" customWidth="1"/>
    <col min="2" max="2" width="19" customWidth="1"/>
    <col min="3" max="3" width="0.28515625" customWidth="1"/>
    <col min="4" max="4" width="18" hidden="1" customWidth="1"/>
    <col min="5" max="5" width="4" hidden="1" customWidth="1"/>
    <col min="6" max="6" width="6.140625" hidden="1" customWidth="1"/>
    <col min="7" max="8" width="9.140625" hidden="1" customWidth="1"/>
    <col min="10" max="10" width="9.140625" hidden="1" customWidth="1"/>
    <col min="11" max="11" width="0.140625" customWidth="1"/>
    <col min="12" max="12" width="0.28515625" customWidth="1"/>
    <col min="13" max="13" width="0.140625" customWidth="1"/>
    <col min="14" max="17" width="9.140625" hidden="1" customWidth="1"/>
    <col min="18" max="18" width="0.28515625" customWidth="1"/>
    <col min="19" max="19" width="0.42578125" customWidth="1"/>
    <col min="22" max="22" width="0.28515625" customWidth="1"/>
    <col min="23" max="24" width="9.140625" hidden="1" customWidth="1"/>
    <col min="27" max="27" width="9.140625" style="14"/>
    <col min="28" max="28" width="10.140625" style="14" bestFit="1" customWidth="1"/>
    <col min="29" max="30" width="9.140625" style="14"/>
    <col min="31" max="31" width="11" style="14" bestFit="1" customWidth="1"/>
    <col min="32" max="35" width="9.140625" style="14"/>
  </cols>
  <sheetData>
    <row r="1" spans="1:35" s="11" customFormat="1" ht="58.5" customHeight="1" x14ac:dyDescent="0.25">
      <c r="A1" s="7" t="s">
        <v>74</v>
      </c>
      <c r="B1" s="7" t="s">
        <v>75</v>
      </c>
      <c r="C1" s="7" t="s">
        <v>76</v>
      </c>
      <c r="D1" s="7" t="s">
        <v>77</v>
      </c>
      <c r="E1" s="7" t="s">
        <v>78</v>
      </c>
      <c r="F1" s="8" t="s">
        <v>79</v>
      </c>
      <c r="G1" s="7" t="s">
        <v>80</v>
      </c>
      <c r="H1" s="7" t="s">
        <v>81</v>
      </c>
      <c r="I1" s="7" t="s">
        <v>107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7" t="s">
        <v>87</v>
      </c>
      <c r="P1" s="7" t="s">
        <v>88</v>
      </c>
      <c r="Q1" s="7" t="s">
        <v>89</v>
      </c>
      <c r="R1" s="7" t="s">
        <v>90</v>
      </c>
      <c r="S1" s="7" t="s">
        <v>91</v>
      </c>
      <c r="T1" s="7" t="s">
        <v>92</v>
      </c>
      <c r="U1" s="7" t="s">
        <v>108</v>
      </c>
      <c r="V1" s="7" t="s">
        <v>93</v>
      </c>
      <c r="W1" s="7" t="s">
        <v>94</v>
      </c>
      <c r="X1" s="7" t="s">
        <v>95</v>
      </c>
      <c r="Y1" s="9" t="s">
        <v>96</v>
      </c>
      <c r="Z1" s="10" t="s">
        <v>97</v>
      </c>
      <c r="AA1" s="18" t="s">
        <v>103</v>
      </c>
      <c r="AB1" s="18" t="s">
        <v>109</v>
      </c>
      <c r="AC1" s="18" t="s">
        <v>104</v>
      </c>
      <c r="AD1" s="18" t="s">
        <v>105</v>
      </c>
      <c r="AE1" s="18" t="s">
        <v>110</v>
      </c>
      <c r="AF1" s="18" t="s">
        <v>106</v>
      </c>
      <c r="AG1" s="12"/>
      <c r="AH1" s="12"/>
      <c r="AI1" s="12"/>
    </row>
    <row r="2" spans="1:35" s="6" customFormat="1" ht="13.5" x14ac:dyDescent="0.25">
      <c r="A2" s="19">
        <v>90009837</v>
      </c>
      <c r="B2" s="1" t="s">
        <v>35</v>
      </c>
      <c r="C2" s="1" t="s">
        <v>1</v>
      </c>
      <c r="D2" s="1" t="s">
        <v>22</v>
      </c>
      <c r="E2" s="1" t="s">
        <v>30</v>
      </c>
      <c r="F2" s="2">
        <v>36048</v>
      </c>
      <c r="G2" s="1" t="s">
        <v>20</v>
      </c>
      <c r="H2" s="1" t="s">
        <v>23</v>
      </c>
      <c r="I2" s="3">
        <v>52788</v>
      </c>
      <c r="J2" s="1" t="s">
        <v>6</v>
      </c>
      <c r="K2" s="4">
        <v>2079.5500000000002</v>
      </c>
      <c r="L2" s="5">
        <v>3.9399999999999998E-2</v>
      </c>
      <c r="M2" s="1"/>
      <c r="N2" s="1">
        <v>0</v>
      </c>
      <c r="O2" s="1"/>
      <c r="P2" s="1"/>
      <c r="Q2" s="1">
        <v>0</v>
      </c>
      <c r="R2" s="5">
        <v>0</v>
      </c>
      <c r="S2" s="4">
        <v>2079.5500000000002</v>
      </c>
      <c r="T2" s="5">
        <v>3.9399999999999998E-2</v>
      </c>
      <c r="U2" s="4">
        <v>54867.55</v>
      </c>
      <c r="V2" s="1">
        <v>0</v>
      </c>
      <c r="W2" s="1"/>
      <c r="X2" s="1" t="s">
        <v>7</v>
      </c>
      <c r="Y2" s="4">
        <v>4000</v>
      </c>
      <c r="Z2" s="5">
        <v>7.5800000000000006E-2</v>
      </c>
      <c r="AA2" s="22"/>
      <c r="AB2" s="4">
        <v>54867.55</v>
      </c>
      <c r="AC2" s="25">
        <v>3.7499999999999999E-2</v>
      </c>
      <c r="AD2" s="22">
        <f>AC2*AB2</f>
        <v>2057.5331249999999</v>
      </c>
      <c r="AE2" s="22">
        <f>AB2+AD2</f>
        <v>56925.083125000005</v>
      </c>
      <c r="AF2" s="22">
        <v>0</v>
      </c>
      <c r="AG2" s="13"/>
      <c r="AH2" s="13"/>
      <c r="AI2" s="13"/>
    </row>
    <row r="3" spans="1:35" ht="13.5" x14ac:dyDescent="0.25">
      <c r="B3" s="1" t="s">
        <v>36</v>
      </c>
      <c r="C3" s="1" t="s">
        <v>1</v>
      </c>
      <c r="D3" s="1" t="s">
        <v>22</v>
      </c>
      <c r="E3" s="1" t="s">
        <v>30</v>
      </c>
      <c r="F3" s="2">
        <v>29007</v>
      </c>
      <c r="G3" s="1" t="s">
        <v>20</v>
      </c>
      <c r="H3" s="1" t="s">
        <v>23</v>
      </c>
      <c r="I3" s="3">
        <v>60720</v>
      </c>
      <c r="J3" s="1" t="s">
        <v>6</v>
      </c>
      <c r="K3" s="4">
        <v>2377</v>
      </c>
      <c r="L3" s="5">
        <v>3.9100000000000003E-2</v>
      </c>
      <c r="M3" s="1"/>
      <c r="N3" s="1">
        <v>0</v>
      </c>
      <c r="O3" s="1"/>
      <c r="P3" s="1"/>
      <c r="Q3" s="1">
        <v>0</v>
      </c>
      <c r="R3" s="5">
        <v>0</v>
      </c>
      <c r="S3" s="4">
        <v>2377</v>
      </c>
      <c r="T3" s="5">
        <v>3.9100000000000003E-2</v>
      </c>
      <c r="U3" s="4">
        <v>63097</v>
      </c>
      <c r="V3" s="1">
        <v>0</v>
      </c>
      <c r="W3" s="1"/>
      <c r="X3" s="1" t="s">
        <v>7</v>
      </c>
      <c r="Y3" s="4">
        <v>4000</v>
      </c>
      <c r="Z3" s="5">
        <v>6.59E-2</v>
      </c>
      <c r="AA3" s="24"/>
      <c r="AB3" s="4">
        <v>63097</v>
      </c>
      <c r="AC3" s="25">
        <v>3.7499999999999999E-2</v>
      </c>
      <c r="AD3" s="22">
        <f t="shared" ref="AD3:AD59" si="0">AC3*AB3</f>
        <v>2366.1374999999998</v>
      </c>
      <c r="AE3" s="22">
        <f t="shared" ref="AE3:AE59" si="1">AB3+AD3</f>
        <v>65463.137499999997</v>
      </c>
      <c r="AF3" s="22">
        <v>0</v>
      </c>
    </row>
    <row r="4" spans="1:35" s="6" customFormat="1" ht="13.5" x14ac:dyDescent="0.25">
      <c r="A4" s="19">
        <v>90009847</v>
      </c>
      <c r="B4" s="1" t="s">
        <v>41</v>
      </c>
      <c r="C4" s="1" t="s">
        <v>1</v>
      </c>
      <c r="D4" s="1" t="s">
        <v>22</v>
      </c>
      <c r="E4" s="1" t="s">
        <v>30</v>
      </c>
      <c r="F4" s="2">
        <v>35505</v>
      </c>
      <c r="G4" s="1" t="s">
        <v>4</v>
      </c>
      <c r="H4" s="1" t="s">
        <v>23</v>
      </c>
      <c r="I4" s="3">
        <v>51984</v>
      </c>
      <c r="J4" s="1" t="s">
        <v>6</v>
      </c>
      <c r="K4" s="4">
        <v>2049.4</v>
      </c>
      <c r="L4" s="5">
        <v>3.9399999999999998E-2</v>
      </c>
      <c r="M4" s="1"/>
      <c r="N4" s="1">
        <v>0</v>
      </c>
      <c r="O4" s="1"/>
      <c r="P4" s="1"/>
      <c r="Q4" s="1">
        <v>0</v>
      </c>
      <c r="R4" s="5">
        <v>0</v>
      </c>
      <c r="S4" s="4">
        <v>2049.4</v>
      </c>
      <c r="T4" s="5">
        <v>3.9399999999999998E-2</v>
      </c>
      <c r="U4" s="4">
        <v>54033.4</v>
      </c>
      <c r="V4" s="1">
        <v>0</v>
      </c>
      <c r="W4" s="1"/>
      <c r="X4" s="1" t="s">
        <v>7</v>
      </c>
      <c r="Y4" s="4">
        <v>3000</v>
      </c>
      <c r="Z4" s="5">
        <v>5.7700000000000001E-2</v>
      </c>
      <c r="AA4" s="22"/>
      <c r="AB4" s="4">
        <v>54033.4</v>
      </c>
      <c r="AC4" s="25">
        <v>3.7499999999999999E-2</v>
      </c>
      <c r="AD4" s="22">
        <f t="shared" si="0"/>
        <v>2026.2525000000001</v>
      </c>
      <c r="AE4" s="22">
        <f t="shared" si="1"/>
        <v>56059.652500000004</v>
      </c>
      <c r="AF4" s="22">
        <v>0</v>
      </c>
      <c r="AG4" s="13"/>
      <c r="AH4" s="13"/>
      <c r="AI4" s="13"/>
    </row>
    <row r="5" spans="1:35" s="6" customFormat="1" ht="13.5" x14ac:dyDescent="0.25">
      <c r="A5" s="19">
        <v>90009839</v>
      </c>
      <c r="B5" s="1" t="s">
        <v>33</v>
      </c>
      <c r="C5" s="1" t="s">
        <v>9</v>
      </c>
      <c r="D5" s="1" t="s">
        <v>10</v>
      </c>
      <c r="E5" s="1" t="s">
        <v>30</v>
      </c>
      <c r="F5" s="2">
        <v>36326</v>
      </c>
      <c r="G5" s="1" t="s">
        <v>14</v>
      </c>
      <c r="H5" s="1" t="s">
        <v>12</v>
      </c>
      <c r="I5" s="3">
        <v>45000</v>
      </c>
      <c r="J5" s="1" t="s">
        <v>6</v>
      </c>
      <c r="K5" s="4">
        <v>1787</v>
      </c>
      <c r="L5" s="5">
        <v>3.9699999999999999E-2</v>
      </c>
      <c r="M5" s="1"/>
      <c r="N5" s="1">
        <v>0</v>
      </c>
      <c r="O5" s="1"/>
      <c r="P5" s="1"/>
      <c r="Q5" s="1">
        <v>0</v>
      </c>
      <c r="R5" s="5">
        <v>0</v>
      </c>
      <c r="S5" s="4">
        <v>1787</v>
      </c>
      <c r="T5" s="5">
        <v>3.9699999999999999E-2</v>
      </c>
      <c r="U5" s="4">
        <v>46787</v>
      </c>
      <c r="V5" s="1">
        <v>0</v>
      </c>
      <c r="W5" s="1" t="s">
        <v>15</v>
      </c>
      <c r="X5" s="1" t="s">
        <v>7</v>
      </c>
      <c r="Y5" s="4">
        <v>3000</v>
      </c>
      <c r="Z5" s="5">
        <v>6.6699999999999995E-2</v>
      </c>
      <c r="AA5" s="22"/>
      <c r="AB5" s="4">
        <v>46787</v>
      </c>
      <c r="AC5" s="25">
        <v>3.7499999999999999E-2</v>
      </c>
      <c r="AD5" s="22">
        <f t="shared" si="0"/>
        <v>1754.5125</v>
      </c>
      <c r="AE5" s="22">
        <f t="shared" si="1"/>
        <v>48541.512499999997</v>
      </c>
      <c r="AF5" s="22">
        <v>0</v>
      </c>
      <c r="AG5" s="13"/>
      <c r="AH5" s="13"/>
      <c r="AI5" s="13"/>
    </row>
    <row r="6" spans="1:35" s="6" customFormat="1" ht="13.5" x14ac:dyDescent="0.25">
      <c r="A6" s="19">
        <v>90009864</v>
      </c>
      <c r="B6" s="1" t="s">
        <v>58</v>
      </c>
      <c r="C6" s="1" t="s">
        <v>59</v>
      </c>
      <c r="D6" s="1" t="s">
        <v>27</v>
      </c>
      <c r="E6" s="1" t="s">
        <v>30</v>
      </c>
      <c r="F6" s="2">
        <v>29713</v>
      </c>
      <c r="G6" s="1" t="s">
        <v>20</v>
      </c>
      <c r="H6" s="1" t="s">
        <v>28</v>
      </c>
      <c r="I6" s="3">
        <v>69240</v>
      </c>
      <c r="J6" s="1" t="s">
        <v>6</v>
      </c>
      <c r="K6" s="4">
        <v>2597</v>
      </c>
      <c r="L6" s="5">
        <v>3.7499999999999999E-2</v>
      </c>
      <c r="M6" s="1" t="s">
        <v>25</v>
      </c>
      <c r="N6" s="4">
        <v>2943</v>
      </c>
      <c r="O6" s="5">
        <v>4.2500000000000003E-2</v>
      </c>
      <c r="P6" s="1"/>
      <c r="Q6" s="1">
        <v>0</v>
      </c>
      <c r="R6" s="5">
        <v>0</v>
      </c>
      <c r="S6" s="4">
        <v>5540</v>
      </c>
      <c r="T6" s="5">
        <v>0.08</v>
      </c>
      <c r="U6" s="4">
        <v>74780</v>
      </c>
      <c r="V6" s="1">
        <v>0</v>
      </c>
      <c r="W6" s="1"/>
      <c r="X6" s="1" t="s">
        <v>7</v>
      </c>
      <c r="Y6" s="4">
        <v>12000</v>
      </c>
      <c r="Z6" s="5">
        <v>0.17330000000000001</v>
      </c>
      <c r="AA6" s="22"/>
      <c r="AB6" s="4">
        <v>74780</v>
      </c>
      <c r="AC6" s="25">
        <v>3.7499999999999999E-2</v>
      </c>
      <c r="AD6" s="22">
        <f t="shared" si="0"/>
        <v>2804.25</v>
      </c>
      <c r="AE6" s="22">
        <f t="shared" si="1"/>
        <v>77584.25</v>
      </c>
      <c r="AF6" s="22">
        <v>0</v>
      </c>
      <c r="AG6" s="13"/>
      <c r="AH6" s="13"/>
      <c r="AI6" s="13"/>
    </row>
    <row r="7" spans="1:35" s="6" customFormat="1" ht="13.5" x14ac:dyDescent="0.25">
      <c r="A7" s="19">
        <v>90009846</v>
      </c>
      <c r="B7" s="1" t="s">
        <v>42</v>
      </c>
      <c r="C7" s="1" t="s">
        <v>1</v>
      </c>
      <c r="D7" s="1" t="s">
        <v>22</v>
      </c>
      <c r="E7" s="1" t="s">
        <v>30</v>
      </c>
      <c r="F7" s="2">
        <v>29815</v>
      </c>
      <c r="G7" s="1" t="s">
        <v>4</v>
      </c>
      <c r="H7" s="1" t="s">
        <v>23</v>
      </c>
      <c r="I7" s="3">
        <v>46788</v>
      </c>
      <c r="J7" s="1" t="s">
        <v>43</v>
      </c>
      <c r="K7" s="1">
        <v>584.85</v>
      </c>
      <c r="L7" s="5">
        <v>1.2500000000000001E-2</v>
      </c>
      <c r="M7" s="1" t="s">
        <v>6</v>
      </c>
      <c r="N7" s="4">
        <v>1754.55</v>
      </c>
      <c r="O7" s="5">
        <v>3.7499999999999999E-2</v>
      </c>
      <c r="P7" s="1"/>
      <c r="Q7" s="1">
        <v>0</v>
      </c>
      <c r="R7" s="5">
        <v>0</v>
      </c>
      <c r="S7" s="4">
        <v>2339.4</v>
      </c>
      <c r="T7" s="5">
        <v>0.05</v>
      </c>
      <c r="U7" s="4">
        <v>49127.4</v>
      </c>
      <c r="V7" s="1">
        <v>0</v>
      </c>
      <c r="W7" s="1"/>
      <c r="X7" s="1" t="s">
        <v>7</v>
      </c>
      <c r="Y7" s="4">
        <v>3000</v>
      </c>
      <c r="Z7" s="5">
        <v>6.4100000000000004E-2</v>
      </c>
      <c r="AA7" s="22"/>
      <c r="AB7" s="4">
        <v>49127.4</v>
      </c>
      <c r="AC7" s="25">
        <v>3.7499999999999999E-2</v>
      </c>
      <c r="AD7" s="22">
        <f t="shared" si="0"/>
        <v>1842.2774999999999</v>
      </c>
      <c r="AE7" s="22">
        <f t="shared" si="1"/>
        <v>50969.677499999998</v>
      </c>
      <c r="AF7" s="22">
        <v>0</v>
      </c>
      <c r="AG7" s="13"/>
      <c r="AH7" s="13"/>
      <c r="AI7" s="13"/>
    </row>
    <row r="8" spans="1:35" s="6" customFormat="1" ht="13.5" x14ac:dyDescent="0.25">
      <c r="A8" s="19">
        <v>90009843</v>
      </c>
      <c r="B8" s="1" t="s">
        <v>44</v>
      </c>
      <c r="C8" s="1" t="s">
        <v>1</v>
      </c>
      <c r="D8" s="1" t="s">
        <v>22</v>
      </c>
      <c r="E8" s="1" t="s">
        <v>30</v>
      </c>
      <c r="F8" s="2">
        <v>35597</v>
      </c>
      <c r="G8" s="1" t="s">
        <v>4</v>
      </c>
      <c r="H8" s="1" t="s">
        <v>23</v>
      </c>
      <c r="I8" s="3">
        <v>50316</v>
      </c>
      <c r="J8" s="1" t="s">
        <v>6</v>
      </c>
      <c r="K8" s="4">
        <v>1986.85</v>
      </c>
      <c r="L8" s="5">
        <v>3.95E-2</v>
      </c>
      <c r="M8" s="1"/>
      <c r="N8" s="1">
        <v>0</v>
      </c>
      <c r="O8" s="1"/>
      <c r="P8" s="1"/>
      <c r="Q8" s="1">
        <v>0</v>
      </c>
      <c r="R8" s="5">
        <v>0</v>
      </c>
      <c r="S8" s="4">
        <v>1986.85</v>
      </c>
      <c r="T8" s="5">
        <v>3.95E-2</v>
      </c>
      <c r="U8" s="4">
        <v>52302.85</v>
      </c>
      <c r="V8" s="1">
        <v>0</v>
      </c>
      <c r="W8" s="1"/>
      <c r="X8" s="1" t="s">
        <v>7</v>
      </c>
      <c r="Y8" s="4">
        <v>3000</v>
      </c>
      <c r="Z8" s="5">
        <v>5.96E-2</v>
      </c>
      <c r="AA8" s="22"/>
      <c r="AB8" s="4">
        <v>52302.85</v>
      </c>
      <c r="AC8" s="25">
        <v>3.7499999999999999E-2</v>
      </c>
      <c r="AD8" s="22">
        <f t="shared" si="0"/>
        <v>1961.3568749999999</v>
      </c>
      <c r="AE8" s="22">
        <f t="shared" si="1"/>
        <v>54264.206874999996</v>
      </c>
      <c r="AF8" s="22">
        <v>0</v>
      </c>
      <c r="AG8" s="13"/>
      <c r="AH8" s="13"/>
      <c r="AI8" s="13"/>
    </row>
    <row r="9" spans="1:35" s="6" customFormat="1" ht="13.5" x14ac:dyDescent="0.25">
      <c r="A9" s="19">
        <v>90009835</v>
      </c>
      <c r="B9" s="1" t="s">
        <v>71</v>
      </c>
      <c r="C9" s="1" t="s">
        <v>1</v>
      </c>
      <c r="D9" s="1" t="s">
        <v>22</v>
      </c>
      <c r="E9" s="1" t="s">
        <v>65</v>
      </c>
      <c r="F9" s="2">
        <v>35856</v>
      </c>
      <c r="G9" s="1" t="s">
        <v>20</v>
      </c>
      <c r="H9" s="1" t="s">
        <v>23</v>
      </c>
      <c r="I9" s="3">
        <v>51294</v>
      </c>
      <c r="J9" s="1" t="s">
        <v>6</v>
      </c>
      <c r="K9" s="4">
        <v>2023.53</v>
      </c>
      <c r="L9" s="5">
        <v>3.9399999999999998E-2</v>
      </c>
      <c r="M9" s="1"/>
      <c r="N9" s="1">
        <v>0</v>
      </c>
      <c r="O9" s="1"/>
      <c r="P9" s="1"/>
      <c r="Q9" s="1">
        <v>0</v>
      </c>
      <c r="R9" s="5">
        <v>0</v>
      </c>
      <c r="S9" s="4">
        <v>2023.53</v>
      </c>
      <c r="T9" s="5">
        <v>3.9399999999999998E-2</v>
      </c>
      <c r="U9" s="4">
        <v>53317.53</v>
      </c>
      <c r="V9" s="1">
        <v>0</v>
      </c>
      <c r="W9" s="1"/>
      <c r="X9" s="1" t="s">
        <v>7</v>
      </c>
      <c r="Y9" s="4">
        <v>4000</v>
      </c>
      <c r="Z9" s="5">
        <v>7.8E-2</v>
      </c>
      <c r="AA9" s="22">
        <v>55980</v>
      </c>
      <c r="AB9" s="4">
        <v>55980</v>
      </c>
      <c r="AC9" s="25">
        <v>3.7499999999999999E-2</v>
      </c>
      <c r="AD9" s="22">
        <f t="shared" si="0"/>
        <v>2099.25</v>
      </c>
      <c r="AE9" s="22">
        <f t="shared" si="1"/>
        <v>58079.25</v>
      </c>
      <c r="AF9" s="22">
        <v>0</v>
      </c>
      <c r="AG9" s="13"/>
      <c r="AH9" s="13"/>
      <c r="AI9" s="13"/>
    </row>
    <row r="10" spans="1:35" s="6" customFormat="1" ht="13.5" x14ac:dyDescent="0.25">
      <c r="A10" s="19">
        <v>90009840</v>
      </c>
      <c r="B10" s="1" t="s">
        <v>57</v>
      </c>
      <c r="C10" s="1" t="s">
        <v>1</v>
      </c>
      <c r="D10" s="1" t="s">
        <v>22</v>
      </c>
      <c r="E10" s="1" t="s">
        <v>30</v>
      </c>
      <c r="F10" s="2">
        <v>36055</v>
      </c>
      <c r="G10" s="1" t="s">
        <v>14</v>
      </c>
      <c r="H10" s="1" t="s">
        <v>23</v>
      </c>
      <c r="I10" s="3">
        <v>54096</v>
      </c>
      <c r="J10" s="1" t="s">
        <v>6</v>
      </c>
      <c r="K10" s="4">
        <v>2029</v>
      </c>
      <c r="L10" s="5">
        <v>3.7499999999999999E-2</v>
      </c>
      <c r="M10" s="1" t="s">
        <v>25</v>
      </c>
      <c r="N10" s="4">
        <v>2299</v>
      </c>
      <c r="O10" s="5">
        <v>4.2500000000000003E-2</v>
      </c>
      <c r="P10" s="1"/>
      <c r="Q10" s="1">
        <v>0</v>
      </c>
      <c r="R10" s="5">
        <v>0</v>
      </c>
      <c r="S10" s="4">
        <v>4328</v>
      </c>
      <c r="T10" s="5">
        <v>0.08</v>
      </c>
      <c r="U10" s="4">
        <v>58424</v>
      </c>
      <c r="V10" s="1">
        <v>0</v>
      </c>
      <c r="W10" s="1"/>
      <c r="X10" s="1" t="s">
        <v>7</v>
      </c>
      <c r="Y10" s="4">
        <v>6000</v>
      </c>
      <c r="Z10" s="5">
        <v>0.1109</v>
      </c>
      <c r="AA10" s="22"/>
      <c r="AB10" s="4">
        <v>58424</v>
      </c>
      <c r="AC10" s="25">
        <v>3.7499999999999999E-2</v>
      </c>
      <c r="AD10" s="22">
        <f t="shared" si="0"/>
        <v>2190.9</v>
      </c>
      <c r="AE10" s="22">
        <f t="shared" si="1"/>
        <v>60614.9</v>
      </c>
      <c r="AF10" s="22">
        <v>0</v>
      </c>
      <c r="AG10" s="13"/>
      <c r="AH10" s="13"/>
      <c r="AI10" s="13"/>
    </row>
    <row r="11" spans="1:35" s="6" customFormat="1" ht="13.5" x14ac:dyDescent="0.25">
      <c r="A11" s="19">
        <v>90129166</v>
      </c>
      <c r="B11" s="1" t="s">
        <v>60</v>
      </c>
      <c r="C11" s="1" t="s">
        <v>61</v>
      </c>
      <c r="D11" s="1" t="s">
        <v>62</v>
      </c>
      <c r="E11" s="1" t="s">
        <v>30</v>
      </c>
      <c r="F11" s="2">
        <v>36745</v>
      </c>
      <c r="G11" s="1" t="s">
        <v>4</v>
      </c>
      <c r="H11" s="1" t="s">
        <v>63</v>
      </c>
      <c r="I11" s="3">
        <v>30600</v>
      </c>
      <c r="J11" s="1" t="s">
        <v>6</v>
      </c>
      <c r="K11" s="4">
        <v>1247.5</v>
      </c>
      <c r="L11" s="5">
        <v>4.0800000000000003E-2</v>
      </c>
      <c r="M11" s="1"/>
      <c r="N11" s="1">
        <v>0</v>
      </c>
      <c r="O11" s="1"/>
      <c r="P11" s="1"/>
      <c r="Q11" s="1">
        <v>0</v>
      </c>
      <c r="R11" s="5">
        <v>0</v>
      </c>
      <c r="S11" s="4">
        <v>1247.5</v>
      </c>
      <c r="T11" s="5">
        <v>4.0800000000000003E-2</v>
      </c>
      <c r="U11" s="4">
        <v>31847.5</v>
      </c>
      <c r="V11" s="1">
        <v>0</v>
      </c>
      <c r="W11" s="1"/>
      <c r="X11" s="1" t="s">
        <v>7</v>
      </c>
      <c r="Y11" s="4">
        <v>600</v>
      </c>
      <c r="Z11" s="5">
        <v>1.9599999999999999E-2</v>
      </c>
      <c r="AA11" s="22"/>
      <c r="AB11" s="4">
        <v>31847.5</v>
      </c>
      <c r="AC11" s="25">
        <v>3.7499999999999999E-2</v>
      </c>
      <c r="AD11" s="22">
        <f t="shared" si="0"/>
        <v>1194.28125</v>
      </c>
      <c r="AE11" s="22">
        <f t="shared" si="1"/>
        <v>33041.78125</v>
      </c>
      <c r="AF11" s="22">
        <v>0</v>
      </c>
      <c r="AG11" s="13"/>
      <c r="AH11" s="13"/>
      <c r="AI11" s="13"/>
    </row>
    <row r="12" spans="1:35" s="6" customFormat="1" ht="13.5" x14ac:dyDescent="0.25">
      <c r="A12" s="19">
        <v>90010346</v>
      </c>
      <c r="B12" s="1" t="s">
        <v>68</v>
      </c>
      <c r="C12" s="1" t="s">
        <v>1</v>
      </c>
      <c r="D12" s="1" t="s">
        <v>17</v>
      </c>
      <c r="E12" s="1" t="s">
        <v>65</v>
      </c>
      <c r="F12" s="2">
        <v>26351</v>
      </c>
      <c r="G12" s="1" t="s">
        <v>4</v>
      </c>
      <c r="H12" s="1" t="s">
        <v>5</v>
      </c>
      <c r="I12" s="3">
        <v>56058</v>
      </c>
      <c r="J12" s="1" t="s">
        <v>6</v>
      </c>
      <c r="K12" s="4">
        <v>2202.1799999999998</v>
      </c>
      <c r="L12" s="5">
        <v>3.9300000000000002E-2</v>
      </c>
      <c r="M12" s="1"/>
      <c r="N12" s="1">
        <v>0</v>
      </c>
      <c r="O12" s="1"/>
      <c r="P12" s="1"/>
      <c r="Q12" s="1">
        <v>0</v>
      </c>
      <c r="R12" s="5">
        <v>0</v>
      </c>
      <c r="S12" s="4">
        <v>2202.1799999999998</v>
      </c>
      <c r="T12" s="5">
        <v>3.9300000000000002E-2</v>
      </c>
      <c r="U12" s="4">
        <v>58260.42</v>
      </c>
      <c r="V12" s="1">
        <v>0</v>
      </c>
      <c r="W12" s="1"/>
      <c r="X12" s="1" t="s">
        <v>7</v>
      </c>
      <c r="Y12" s="4">
        <v>3000</v>
      </c>
      <c r="Z12" s="5">
        <v>5.3499999999999999E-2</v>
      </c>
      <c r="AA12" s="22"/>
      <c r="AB12" s="4">
        <v>58260.42</v>
      </c>
      <c r="AC12" s="25">
        <v>3.7499999999999999E-2</v>
      </c>
      <c r="AD12" s="22">
        <f t="shared" si="0"/>
        <v>2184.76575</v>
      </c>
      <c r="AE12" s="22">
        <f t="shared" si="1"/>
        <v>60445.185749999997</v>
      </c>
      <c r="AF12" s="22">
        <v>0</v>
      </c>
      <c r="AG12" s="13"/>
      <c r="AH12" s="13"/>
      <c r="AI12" s="13"/>
    </row>
    <row r="13" spans="1:35" s="6" customFormat="1" ht="13.5" x14ac:dyDescent="0.25">
      <c r="A13" s="19">
        <v>90009851</v>
      </c>
      <c r="B13" s="1" t="s">
        <v>37</v>
      </c>
      <c r="C13" s="1" t="s">
        <v>1</v>
      </c>
      <c r="D13" s="1" t="s">
        <v>22</v>
      </c>
      <c r="E13" s="1" t="s">
        <v>30</v>
      </c>
      <c r="F13" s="2">
        <v>28549</v>
      </c>
      <c r="G13" s="1" t="s">
        <v>20</v>
      </c>
      <c r="H13" s="1" t="s">
        <v>23</v>
      </c>
      <c r="I13" s="3">
        <v>53004</v>
      </c>
      <c r="J13" s="1" t="s">
        <v>6</v>
      </c>
      <c r="K13" s="4">
        <v>2087.65</v>
      </c>
      <c r="L13" s="5">
        <v>3.9399999999999998E-2</v>
      </c>
      <c r="M13" s="1"/>
      <c r="N13" s="1">
        <v>0</v>
      </c>
      <c r="O13" s="1"/>
      <c r="P13" s="1"/>
      <c r="Q13" s="1">
        <v>0</v>
      </c>
      <c r="R13" s="5">
        <v>0</v>
      </c>
      <c r="S13" s="4">
        <v>2087.65</v>
      </c>
      <c r="T13" s="5">
        <v>3.9399999999999998E-2</v>
      </c>
      <c r="U13" s="4">
        <v>55091.65</v>
      </c>
      <c r="V13" s="1">
        <v>0</v>
      </c>
      <c r="W13" s="1"/>
      <c r="X13" s="1" t="s">
        <v>7</v>
      </c>
      <c r="Y13" s="4">
        <v>4000</v>
      </c>
      <c r="Z13" s="5">
        <v>7.5499999999999998E-2</v>
      </c>
      <c r="AA13" s="22">
        <v>57840</v>
      </c>
      <c r="AB13" s="4">
        <v>57840</v>
      </c>
      <c r="AC13" s="25">
        <v>3.7499999999999999E-2</v>
      </c>
      <c r="AD13" s="22">
        <f t="shared" si="0"/>
        <v>2169</v>
      </c>
      <c r="AE13" s="22">
        <f t="shared" si="1"/>
        <v>60009</v>
      </c>
      <c r="AF13" s="22">
        <v>0</v>
      </c>
      <c r="AG13" s="13"/>
      <c r="AH13" s="13"/>
      <c r="AI13" s="13"/>
    </row>
    <row r="14" spans="1:35" s="6" customFormat="1" ht="13.5" x14ac:dyDescent="0.25">
      <c r="A14" s="19">
        <v>90009866</v>
      </c>
      <c r="B14" s="1" t="s">
        <v>0</v>
      </c>
      <c r="C14" s="1" t="s">
        <v>1</v>
      </c>
      <c r="D14" s="1" t="s">
        <v>2</v>
      </c>
      <c r="E14" s="1" t="s">
        <v>3</v>
      </c>
      <c r="F14" s="2">
        <v>32531</v>
      </c>
      <c r="G14" s="1" t="s">
        <v>4</v>
      </c>
      <c r="H14" s="1" t="s">
        <v>5</v>
      </c>
      <c r="I14" s="3">
        <v>56112</v>
      </c>
      <c r="J14" s="1" t="s">
        <v>6</v>
      </c>
      <c r="K14" s="4">
        <v>2204.1999999999998</v>
      </c>
      <c r="L14" s="5">
        <v>3.9300000000000002E-2</v>
      </c>
      <c r="M14" s="1"/>
      <c r="N14" s="1">
        <v>0</v>
      </c>
      <c r="O14" s="1"/>
      <c r="P14" s="1"/>
      <c r="Q14" s="1">
        <v>0</v>
      </c>
      <c r="R14" s="5">
        <v>0</v>
      </c>
      <c r="S14" s="4">
        <v>2204.1999999999998</v>
      </c>
      <c r="T14" s="5">
        <v>3.9300000000000002E-2</v>
      </c>
      <c r="U14" s="4">
        <v>58316.2</v>
      </c>
      <c r="V14" s="1">
        <v>0</v>
      </c>
      <c r="W14" s="1"/>
      <c r="X14" s="1" t="s">
        <v>7</v>
      </c>
      <c r="Y14" s="4">
        <v>3000</v>
      </c>
      <c r="Z14" s="5">
        <v>5.3499999999999999E-2</v>
      </c>
      <c r="AA14" s="22"/>
      <c r="AB14" s="4">
        <v>58316.2</v>
      </c>
      <c r="AC14" s="25">
        <v>3.7499999999999999E-2</v>
      </c>
      <c r="AD14" s="22">
        <f t="shared" si="0"/>
        <v>2186.8574999999996</v>
      </c>
      <c r="AE14" s="22">
        <f t="shared" si="1"/>
        <v>60503.057499999995</v>
      </c>
      <c r="AF14" s="22">
        <v>0</v>
      </c>
      <c r="AG14" s="13"/>
      <c r="AH14" s="13"/>
      <c r="AI14" s="13"/>
    </row>
    <row r="15" spans="1:35" s="6" customFormat="1" ht="13.5" x14ac:dyDescent="0.25">
      <c r="A15" s="19">
        <v>90009852</v>
      </c>
      <c r="B15" s="1" t="s">
        <v>47</v>
      </c>
      <c r="C15" s="1" t="s">
        <v>1</v>
      </c>
      <c r="D15" s="1" t="s">
        <v>22</v>
      </c>
      <c r="E15" s="1" t="s">
        <v>30</v>
      </c>
      <c r="F15" s="2">
        <v>28691</v>
      </c>
      <c r="G15" s="1" t="s">
        <v>4</v>
      </c>
      <c r="H15" s="1" t="s">
        <v>23</v>
      </c>
      <c r="I15" s="3">
        <v>49680</v>
      </c>
      <c r="J15" s="1" t="s">
        <v>6</v>
      </c>
      <c r="K15" s="4">
        <v>1963</v>
      </c>
      <c r="L15" s="5">
        <v>3.95E-2</v>
      </c>
      <c r="M15" s="1"/>
      <c r="N15" s="1">
        <v>0</v>
      </c>
      <c r="O15" s="1"/>
      <c r="P15" s="1"/>
      <c r="Q15" s="1">
        <v>0</v>
      </c>
      <c r="R15" s="5">
        <v>0</v>
      </c>
      <c r="S15" s="4">
        <v>1963</v>
      </c>
      <c r="T15" s="5">
        <v>3.95E-2</v>
      </c>
      <c r="U15" s="4">
        <v>51643</v>
      </c>
      <c r="V15" s="1">
        <v>0</v>
      </c>
      <c r="W15" s="1"/>
      <c r="X15" s="1" t="s">
        <v>7</v>
      </c>
      <c r="Y15" s="4">
        <v>3000</v>
      </c>
      <c r="Z15" s="5">
        <v>6.0400000000000002E-2</v>
      </c>
      <c r="AA15" s="22"/>
      <c r="AB15" s="4">
        <v>51643</v>
      </c>
      <c r="AC15" s="25">
        <v>3.7499999999999999E-2</v>
      </c>
      <c r="AD15" s="22">
        <f t="shared" si="0"/>
        <v>1936.6125</v>
      </c>
      <c r="AE15" s="22">
        <f t="shared" si="1"/>
        <v>53579.612500000003</v>
      </c>
      <c r="AF15" s="22">
        <v>0</v>
      </c>
      <c r="AG15" s="13"/>
      <c r="AH15" s="13"/>
      <c r="AI15" s="13"/>
    </row>
    <row r="16" spans="1:35" s="6" customFormat="1" ht="13.5" x14ac:dyDescent="0.25">
      <c r="A16" s="19">
        <v>90009848</v>
      </c>
      <c r="B16" s="1" t="s">
        <v>26</v>
      </c>
      <c r="C16" s="1" t="s">
        <v>1</v>
      </c>
      <c r="D16" s="1" t="s">
        <v>27</v>
      </c>
      <c r="E16" s="1" t="s">
        <v>3</v>
      </c>
      <c r="F16" s="2">
        <v>31503</v>
      </c>
      <c r="G16" s="1" t="s">
        <v>14</v>
      </c>
      <c r="H16" s="1" t="s">
        <v>28</v>
      </c>
      <c r="I16" s="3">
        <v>65352</v>
      </c>
      <c r="J16" s="1" t="s">
        <v>6</v>
      </c>
      <c r="K16" s="4">
        <v>2451</v>
      </c>
      <c r="L16" s="5">
        <v>3.7499999999999999E-2</v>
      </c>
      <c r="M16" s="1" t="s">
        <v>25</v>
      </c>
      <c r="N16" s="4">
        <v>4085</v>
      </c>
      <c r="O16" s="5">
        <v>6.25E-2</v>
      </c>
      <c r="P16" s="1"/>
      <c r="Q16" s="1">
        <v>0</v>
      </c>
      <c r="R16" s="5">
        <v>0</v>
      </c>
      <c r="S16" s="4">
        <v>6536</v>
      </c>
      <c r="T16" s="5">
        <v>0.1</v>
      </c>
      <c r="U16" s="4">
        <v>71888</v>
      </c>
      <c r="V16" s="1">
        <v>0</v>
      </c>
      <c r="W16" s="1"/>
      <c r="X16" s="1" t="s">
        <v>7</v>
      </c>
      <c r="Y16" s="4">
        <v>6000</v>
      </c>
      <c r="Z16" s="5">
        <v>9.1800000000000007E-2</v>
      </c>
      <c r="AA16" s="22"/>
      <c r="AB16" s="4">
        <v>71888</v>
      </c>
      <c r="AC16" s="25">
        <v>3.7499999999999999E-2</v>
      </c>
      <c r="AD16" s="22">
        <f t="shared" si="0"/>
        <v>2695.7999999999997</v>
      </c>
      <c r="AE16" s="22">
        <f t="shared" si="1"/>
        <v>74583.8</v>
      </c>
      <c r="AF16" s="22">
        <v>0</v>
      </c>
      <c r="AG16" s="13"/>
      <c r="AH16" s="13"/>
      <c r="AI16" s="13"/>
    </row>
    <row r="17" spans="1:35" s="6" customFormat="1" ht="13.5" x14ac:dyDescent="0.25">
      <c r="A17" s="19">
        <v>90009838</v>
      </c>
      <c r="B17" s="1" t="s">
        <v>48</v>
      </c>
      <c r="C17" s="1" t="s">
        <v>1</v>
      </c>
      <c r="D17" s="1" t="s">
        <v>22</v>
      </c>
      <c r="E17" s="1" t="s">
        <v>30</v>
      </c>
      <c r="F17" s="2">
        <v>35855</v>
      </c>
      <c r="G17" s="1" t="s">
        <v>4</v>
      </c>
      <c r="H17" s="1" t="s">
        <v>23</v>
      </c>
      <c r="I17" s="3">
        <v>48972</v>
      </c>
      <c r="J17" s="1" t="s">
        <v>6</v>
      </c>
      <c r="K17" s="4">
        <v>1936.45</v>
      </c>
      <c r="L17" s="5">
        <v>3.95E-2</v>
      </c>
      <c r="M17" s="1"/>
      <c r="N17" s="1">
        <v>0</v>
      </c>
      <c r="O17" s="1"/>
      <c r="P17" s="1"/>
      <c r="Q17" s="1">
        <v>0</v>
      </c>
      <c r="R17" s="5">
        <v>0</v>
      </c>
      <c r="S17" s="4">
        <v>1936.45</v>
      </c>
      <c r="T17" s="5">
        <v>3.95E-2</v>
      </c>
      <c r="U17" s="4">
        <v>50908.45</v>
      </c>
      <c r="V17" s="1">
        <v>0</v>
      </c>
      <c r="W17" s="1"/>
      <c r="X17" s="1" t="s">
        <v>7</v>
      </c>
      <c r="Y17" s="4">
        <v>3000</v>
      </c>
      <c r="Z17" s="5">
        <v>6.13E-2</v>
      </c>
      <c r="AA17" s="22"/>
      <c r="AB17" s="4">
        <v>50908.45</v>
      </c>
      <c r="AC17" s="25">
        <v>3.7499999999999999E-2</v>
      </c>
      <c r="AD17" s="22">
        <f t="shared" si="0"/>
        <v>1909.0668749999998</v>
      </c>
      <c r="AE17" s="22">
        <f t="shared" si="1"/>
        <v>52817.516874999994</v>
      </c>
      <c r="AF17" s="22">
        <v>0</v>
      </c>
      <c r="AG17" s="13"/>
      <c r="AH17" s="13"/>
      <c r="AI17" s="13"/>
    </row>
    <row r="18" spans="1:35" s="6" customFormat="1" ht="13.5" x14ac:dyDescent="0.25">
      <c r="A18" s="19">
        <v>90009836</v>
      </c>
      <c r="B18" s="1" t="s">
        <v>54</v>
      </c>
      <c r="C18" s="1" t="s">
        <v>1</v>
      </c>
      <c r="D18" s="1" t="s">
        <v>22</v>
      </c>
      <c r="E18" s="1" t="s">
        <v>30</v>
      </c>
      <c r="F18" s="2">
        <v>34912</v>
      </c>
      <c r="G18" s="1" t="s">
        <v>11</v>
      </c>
      <c r="H18" s="1" t="s">
        <v>23</v>
      </c>
      <c r="I18" s="3">
        <v>49560</v>
      </c>
      <c r="J18" s="1"/>
      <c r="K18" s="1">
        <v>0</v>
      </c>
      <c r="L18" s="1"/>
      <c r="M18" s="1"/>
      <c r="N18" s="1">
        <v>0</v>
      </c>
      <c r="O18" s="1"/>
      <c r="P18" s="1"/>
      <c r="Q18" s="1">
        <v>0</v>
      </c>
      <c r="R18" s="1"/>
      <c r="S18" s="1">
        <v>0</v>
      </c>
      <c r="T18" s="5">
        <v>0</v>
      </c>
      <c r="U18" s="4">
        <v>49560</v>
      </c>
      <c r="V18" s="1">
        <v>0</v>
      </c>
      <c r="W18" s="1"/>
      <c r="X18" s="1" t="s">
        <v>7</v>
      </c>
      <c r="Y18" s="4">
        <v>0</v>
      </c>
      <c r="Z18" s="5">
        <v>0</v>
      </c>
      <c r="AA18" s="22"/>
      <c r="AB18" s="4">
        <v>49560</v>
      </c>
      <c r="AC18" s="25">
        <v>3.7499999999999999E-2</v>
      </c>
      <c r="AD18" s="22">
        <f t="shared" si="0"/>
        <v>1858.5</v>
      </c>
      <c r="AE18" s="22">
        <f t="shared" si="1"/>
        <v>51418.5</v>
      </c>
      <c r="AF18" s="22">
        <v>0</v>
      </c>
      <c r="AG18" s="13"/>
      <c r="AH18" s="13"/>
      <c r="AI18" s="13"/>
    </row>
    <row r="19" spans="1:35" s="6" customFormat="1" ht="13.5" x14ac:dyDescent="0.25">
      <c r="A19" s="19">
        <v>90127728</v>
      </c>
      <c r="B19" s="1" t="s">
        <v>29</v>
      </c>
      <c r="C19" s="1" t="s">
        <v>9</v>
      </c>
      <c r="D19" s="1" t="s">
        <v>10</v>
      </c>
      <c r="E19" s="1" t="s">
        <v>30</v>
      </c>
      <c r="F19" s="2">
        <v>36708</v>
      </c>
      <c r="G19" s="1" t="s">
        <v>20</v>
      </c>
      <c r="H19" s="1" t="s">
        <v>12</v>
      </c>
      <c r="I19" s="3">
        <v>36000</v>
      </c>
      <c r="J19" s="1" t="s">
        <v>6</v>
      </c>
      <c r="K19" s="4">
        <v>1350</v>
      </c>
      <c r="L19" s="5">
        <v>3.7499999999999999E-2</v>
      </c>
      <c r="M19" s="1" t="s">
        <v>25</v>
      </c>
      <c r="N19" s="4">
        <v>5586</v>
      </c>
      <c r="O19" s="5">
        <v>0.1552</v>
      </c>
      <c r="P19" s="1"/>
      <c r="Q19" s="1">
        <v>0</v>
      </c>
      <c r="R19" s="5">
        <v>0</v>
      </c>
      <c r="S19" s="4">
        <v>6936</v>
      </c>
      <c r="T19" s="5">
        <v>0.19270000000000001</v>
      </c>
      <c r="U19" s="4">
        <v>42936</v>
      </c>
      <c r="V19" s="1">
        <v>0</v>
      </c>
      <c r="W19" s="1"/>
      <c r="X19" s="1" t="s">
        <v>7</v>
      </c>
      <c r="Y19" s="4">
        <v>1000</v>
      </c>
      <c r="Z19" s="5">
        <v>2.7799999999999998E-2</v>
      </c>
      <c r="AA19" s="22"/>
      <c r="AB19" s="4">
        <v>42936</v>
      </c>
      <c r="AC19" s="25">
        <v>3.7499999999999999E-2</v>
      </c>
      <c r="AD19" s="22">
        <f t="shared" si="0"/>
        <v>1610.1</v>
      </c>
      <c r="AE19" s="22">
        <f t="shared" si="1"/>
        <v>44546.1</v>
      </c>
      <c r="AF19" s="22">
        <v>0</v>
      </c>
      <c r="AG19" s="13"/>
      <c r="AH19" s="13"/>
      <c r="AI19" s="13"/>
    </row>
    <row r="20" spans="1:35" s="6" customFormat="1" ht="13.5" x14ac:dyDescent="0.25">
      <c r="A20" s="19">
        <v>90009874</v>
      </c>
      <c r="B20" s="1" t="s">
        <v>21</v>
      </c>
      <c r="C20" s="1" t="s">
        <v>1</v>
      </c>
      <c r="D20" s="1" t="s">
        <v>22</v>
      </c>
      <c r="E20" s="1" t="s">
        <v>3</v>
      </c>
      <c r="F20" s="2">
        <v>35793</v>
      </c>
      <c r="G20" s="1" t="s">
        <v>20</v>
      </c>
      <c r="H20" s="1" t="s">
        <v>23</v>
      </c>
      <c r="I20" s="3">
        <v>57060</v>
      </c>
      <c r="J20" s="1" t="s">
        <v>6</v>
      </c>
      <c r="K20" s="4">
        <v>2239.75</v>
      </c>
      <c r="L20" s="5">
        <v>3.9300000000000002E-2</v>
      </c>
      <c r="M20" s="1"/>
      <c r="N20" s="1">
        <v>0</v>
      </c>
      <c r="O20" s="1"/>
      <c r="P20" s="1"/>
      <c r="Q20" s="1">
        <v>0</v>
      </c>
      <c r="R20" s="5">
        <v>0</v>
      </c>
      <c r="S20" s="4">
        <v>2239.75</v>
      </c>
      <c r="T20" s="5">
        <v>3.9300000000000002E-2</v>
      </c>
      <c r="U20" s="4">
        <v>59299.75</v>
      </c>
      <c r="V20" s="1">
        <v>0</v>
      </c>
      <c r="W20" s="1"/>
      <c r="X20" s="1" t="s">
        <v>7</v>
      </c>
      <c r="Y20" s="4">
        <v>4000</v>
      </c>
      <c r="Z20" s="5">
        <v>7.0099999999999996E-2</v>
      </c>
      <c r="AA20" s="22"/>
      <c r="AB20" s="4">
        <v>59299.75</v>
      </c>
      <c r="AC20" s="25">
        <v>3.7499999999999999E-2</v>
      </c>
      <c r="AD20" s="22">
        <f t="shared" si="0"/>
        <v>2223.7406249999999</v>
      </c>
      <c r="AE20" s="22">
        <f t="shared" si="1"/>
        <v>61523.490624999999</v>
      </c>
      <c r="AF20" s="22">
        <v>0</v>
      </c>
      <c r="AG20" s="13"/>
      <c r="AH20" s="13"/>
      <c r="AI20" s="13"/>
    </row>
    <row r="21" spans="1:35" s="6" customFormat="1" ht="13.5" x14ac:dyDescent="0.25">
      <c r="A21" s="19">
        <v>90127649</v>
      </c>
      <c r="B21" s="1" t="s">
        <v>31</v>
      </c>
      <c r="C21" s="1" t="s">
        <v>9</v>
      </c>
      <c r="D21" s="1" t="s">
        <v>10</v>
      </c>
      <c r="E21" s="1" t="s">
        <v>30</v>
      </c>
      <c r="F21" s="2">
        <v>36708</v>
      </c>
      <c r="G21" s="1" t="s">
        <v>20</v>
      </c>
      <c r="H21" s="1" t="s">
        <v>12</v>
      </c>
      <c r="I21" s="3">
        <v>36000</v>
      </c>
      <c r="J21" s="1" t="s">
        <v>6</v>
      </c>
      <c r="K21" s="4">
        <v>1350</v>
      </c>
      <c r="L21" s="5">
        <v>3.7499999999999999E-2</v>
      </c>
      <c r="M21" s="1" t="s">
        <v>25</v>
      </c>
      <c r="N21" s="4">
        <v>5586</v>
      </c>
      <c r="O21" s="5">
        <v>0.1552</v>
      </c>
      <c r="P21" s="1"/>
      <c r="Q21" s="1">
        <v>0</v>
      </c>
      <c r="R21" s="5">
        <v>0</v>
      </c>
      <c r="S21" s="4">
        <v>6936</v>
      </c>
      <c r="T21" s="5">
        <v>0.19270000000000001</v>
      </c>
      <c r="U21" s="4">
        <v>42936</v>
      </c>
      <c r="V21" s="1">
        <v>0</v>
      </c>
      <c r="W21" s="1"/>
      <c r="X21" s="1" t="s">
        <v>7</v>
      </c>
      <c r="Y21" s="4">
        <v>1000</v>
      </c>
      <c r="Z21" s="5">
        <v>2.7799999999999998E-2</v>
      </c>
      <c r="AA21" s="22"/>
      <c r="AB21" s="4">
        <v>42936</v>
      </c>
      <c r="AC21" s="25">
        <v>3.7499999999999999E-2</v>
      </c>
      <c r="AD21" s="22">
        <f t="shared" si="0"/>
        <v>1610.1</v>
      </c>
      <c r="AE21" s="22">
        <f t="shared" si="1"/>
        <v>44546.1</v>
      </c>
      <c r="AF21" s="22">
        <v>0</v>
      </c>
      <c r="AG21" s="13"/>
      <c r="AH21" s="13"/>
      <c r="AI21" s="13"/>
    </row>
    <row r="22" spans="1:35" s="6" customFormat="1" ht="13.5" x14ac:dyDescent="0.25">
      <c r="A22" s="19">
        <v>90009865</v>
      </c>
      <c r="B22" s="1" t="s">
        <v>13</v>
      </c>
      <c r="C22" s="1" t="s">
        <v>9</v>
      </c>
      <c r="D22" s="1" t="s">
        <v>10</v>
      </c>
      <c r="E22" s="1" t="s">
        <v>3</v>
      </c>
      <c r="F22" s="2">
        <v>36342</v>
      </c>
      <c r="G22" s="1" t="s">
        <v>14</v>
      </c>
      <c r="H22" s="1" t="s">
        <v>12</v>
      </c>
      <c r="I22" s="3">
        <v>45000</v>
      </c>
      <c r="J22" s="1" t="s">
        <v>6</v>
      </c>
      <c r="K22" s="4">
        <v>1787</v>
      </c>
      <c r="L22" s="5">
        <v>3.9699999999999999E-2</v>
      </c>
      <c r="M22" s="1"/>
      <c r="N22" s="1">
        <v>0</v>
      </c>
      <c r="O22" s="1"/>
      <c r="P22" s="1"/>
      <c r="Q22" s="1">
        <v>0</v>
      </c>
      <c r="R22" s="5">
        <v>0</v>
      </c>
      <c r="S22" s="4">
        <v>1787</v>
      </c>
      <c r="T22" s="5">
        <v>3.9699999999999999E-2</v>
      </c>
      <c r="U22" s="4">
        <v>46787</v>
      </c>
      <c r="V22" s="1">
        <v>0</v>
      </c>
      <c r="W22" s="1" t="s">
        <v>15</v>
      </c>
      <c r="X22" s="1" t="s">
        <v>7</v>
      </c>
      <c r="Y22" s="4">
        <v>3000</v>
      </c>
      <c r="Z22" s="5">
        <v>6.6699999999999995E-2</v>
      </c>
      <c r="AA22" s="22"/>
      <c r="AB22" s="4">
        <v>46787</v>
      </c>
      <c r="AC22" s="25">
        <v>3.7499999999999999E-2</v>
      </c>
      <c r="AD22" s="22">
        <f t="shared" si="0"/>
        <v>1754.5125</v>
      </c>
      <c r="AE22" s="22">
        <f t="shared" si="1"/>
        <v>48541.512499999997</v>
      </c>
      <c r="AF22" s="22">
        <v>0</v>
      </c>
      <c r="AG22" s="13"/>
      <c r="AH22" s="13"/>
      <c r="AI22" s="13"/>
    </row>
    <row r="23" spans="1:35" s="6" customFormat="1" ht="13.5" x14ac:dyDescent="0.25">
      <c r="A23" s="19">
        <v>90009857</v>
      </c>
      <c r="B23" s="1" t="s">
        <v>51</v>
      </c>
      <c r="C23" s="1" t="s">
        <v>1</v>
      </c>
      <c r="D23" s="1" t="s">
        <v>22</v>
      </c>
      <c r="E23" s="1" t="s">
        <v>30</v>
      </c>
      <c r="F23" s="2">
        <v>34407</v>
      </c>
      <c r="G23" s="1" t="s">
        <v>4</v>
      </c>
      <c r="H23" s="1" t="s">
        <v>23</v>
      </c>
      <c r="I23" s="3">
        <v>45228</v>
      </c>
      <c r="J23" s="1" t="s">
        <v>43</v>
      </c>
      <c r="K23" s="4">
        <v>1243.77</v>
      </c>
      <c r="L23" s="5">
        <v>2.75E-2</v>
      </c>
      <c r="M23" s="1" t="s">
        <v>6</v>
      </c>
      <c r="N23" s="4">
        <v>1696</v>
      </c>
      <c r="O23" s="5">
        <v>3.7499999999999999E-2</v>
      </c>
      <c r="P23" s="1"/>
      <c r="Q23" s="1">
        <v>0</v>
      </c>
      <c r="R23" s="5">
        <v>0</v>
      </c>
      <c r="S23" s="4">
        <v>2939.77</v>
      </c>
      <c r="T23" s="5">
        <v>6.5000000000000002E-2</v>
      </c>
      <c r="U23" s="4">
        <v>48167.77</v>
      </c>
      <c r="V23" s="1">
        <v>0</v>
      </c>
      <c r="W23" s="1"/>
      <c r="X23" s="1" t="s">
        <v>7</v>
      </c>
      <c r="Y23" s="4">
        <v>3000</v>
      </c>
      <c r="Z23" s="5">
        <v>6.6299999999999998E-2</v>
      </c>
      <c r="AA23" s="22"/>
      <c r="AB23" s="4">
        <v>48167.77</v>
      </c>
      <c r="AC23" s="25">
        <v>3.7499999999999999E-2</v>
      </c>
      <c r="AD23" s="22">
        <f t="shared" si="0"/>
        <v>1806.2913749999998</v>
      </c>
      <c r="AE23" s="22">
        <f t="shared" si="1"/>
        <v>49974.061374999997</v>
      </c>
      <c r="AF23" s="22">
        <v>0</v>
      </c>
      <c r="AG23" s="13"/>
      <c r="AH23" s="13"/>
      <c r="AI23" s="13"/>
    </row>
    <row r="24" spans="1:35" s="6" customFormat="1" ht="13.5" x14ac:dyDescent="0.25">
      <c r="A24" s="19">
        <v>90009830</v>
      </c>
      <c r="B24" s="1" t="s">
        <v>52</v>
      </c>
      <c r="C24" s="1" t="s">
        <v>1</v>
      </c>
      <c r="D24" s="1" t="s">
        <v>22</v>
      </c>
      <c r="E24" s="1" t="s">
        <v>30</v>
      </c>
      <c r="F24" s="2">
        <v>29886</v>
      </c>
      <c r="G24" s="1" t="s">
        <v>4</v>
      </c>
      <c r="H24" s="1" t="s">
        <v>23</v>
      </c>
      <c r="I24" s="3">
        <v>51528</v>
      </c>
      <c r="J24" s="1" t="s">
        <v>6</v>
      </c>
      <c r="K24" s="4">
        <v>2032.3</v>
      </c>
      <c r="L24" s="5">
        <v>3.9399999999999998E-2</v>
      </c>
      <c r="M24" s="1"/>
      <c r="N24" s="1">
        <v>0</v>
      </c>
      <c r="O24" s="1"/>
      <c r="P24" s="1"/>
      <c r="Q24" s="1">
        <v>0</v>
      </c>
      <c r="R24" s="5">
        <v>0</v>
      </c>
      <c r="S24" s="4">
        <v>2032.3</v>
      </c>
      <c r="T24" s="5">
        <v>3.9399999999999998E-2</v>
      </c>
      <c r="U24" s="4">
        <v>53560.3</v>
      </c>
      <c r="V24" s="1">
        <v>0</v>
      </c>
      <c r="W24" s="1"/>
      <c r="X24" s="1" t="s">
        <v>7</v>
      </c>
      <c r="Y24" s="4">
        <v>3000</v>
      </c>
      <c r="Z24" s="5">
        <v>5.8200000000000002E-2</v>
      </c>
      <c r="AA24" s="22"/>
      <c r="AB24" s="4">
        <v>53560.3</v>
      </c>
      <c r="AC24" s="25">
        <v>3.7499999999999999E-2</v>
      </c>
      <c r="AD24" s="22">
        <f t="shared" si="0"/>
        <v>2008.51125</v>
      </c>
      <c r="AE24" s="22">
        <f t="shared" si="1"/>
        <v>55568.811250000006</v>
      </c>
      <c r="AF24" s="22">
        <v>0</v>
      </c>
      <c r="AG24" s="13"/>
      <c r="AH24" s="13"/>
      <c r="AI24" s="13"/>
    </row>
    <row r="25" spans="1:35" s="6" customFormat="1" ht="13.5" x14ac:dyDescent="0.25">
      <c r="A25" s="19">
        <v>90009831</v>
      </c>
      <c r="B25" s="1" t="s">
        <v>55</v>
      </c>
      <c r="C25" s="1" t="s">
        <v>1</v>
      </c>
      <c r="D25" s="1" t="s">
        <v>22</v>
      </c>
      <c r="E25" s="1" t="s">
        <v>30</v>
      </c>
      <c r="F25" s="2">
        <v>36122</v>
      </c>
      <c r="G25" s="1" t="s">
        <v>11</v>
      </c>
      <c r="H25" s="1" t="s">
        <v>23</v>
      </c>
      <c r="I25" s="3">
        <v>48840</v>
      </c>
      <c r="J25" s="1"/>
      <c r="K25" s="1">
        <v>0</v>
      </c>
      <c r="L25" s="1"/>
      <c r="M25" s="1"/>
      <c r="N25" s="1">
        <v>0</v>
      </c>
      <c r="O25" s="1"/>
      <c r="P25" s="1"/>
      <c r="Q25" s="1">
        <v>0</v>
      </c>
      <c r="R25" s="1"/>
      <c r="S25" s="1">
        <v>0</v>
      </c>
      <c r="T25" s="5">
        <v>0</v>
      </c>
      <c r="U25" s="4">
        <v>48840</v>
      </c>
      <c r="V25" s="1">
        <v>0</v>
      </c>
      <c r="W25" s="1"/>
      <c r="X25" s="1" t="s">
        <v>7</v>
      </c>
      <c r="Y25" s="4">
        <v>0</v>
      </c>
      <c r="Z25" s="5">
        <v>0</v>
      </c>
      <c r="AA25" s="22"/>
      <c r="AB25" s="4">
        <v>48840</v>
      </c>
      <c r="AC25" s="25">
        <v>3.7499999999999999E-2</v>
      </c>
      <c r="AD25" s="22">
        <f t="shared" si="0"/>
        <v>1831.5</v>
      </c>
      <c r="AE25" s="22">
        <f t="shared" si="1"/>
        <v>50671.5</v>
      </c>
      <c r="AF25" s="22">
        <v>0</v>
      </c>
      <c r="AG25" s="13"/>
      <c r="AH25" s="13"/>
      <c r="AI25" s="13"/>
    </row>
    <row r="26" spans="1:35" s="6" customFormat="1" ht="13.5" x14ac:dyDescent="0.25">
      <c r="A26" s="19">
        <v>90009842</v>
      </c>
      <c r="B26" s="1" t="s">
        <v>32</v>
      </c>
      <c r="C26" s="1" t="s">
        <v>9</v>
      </c>
      <c r="D26" s="1" t="s">
        <v>10</v>
      </c>
      <c r="E26" s="1" t="s">
        <v>30</v>
      </c>
      <c r="F26" s="2">
        <v>32937</v>
      </c>
      <c r="G26" s="1" t="s">
        <v>20</v>
      </c>
      <c r="H26" s="1" t="s">
        <v>12</v>
      </c>
      <c r="I26" s="3">
        <v>39636</v>
      </c>
      <c r="J26" s="1" t="s">
        <v>6</v>
      </c>
      <c r="K26" s="4">
        <v>1486</v>
      </c>
      <c r="L26" s="5">
        <v>3.7499999999999999E-2</v>
      </c>
      <c r="M26" s="1" t="s">
        <v>25</v>
      </c>
      <c r="N26" s="4">
        <v>1814</v>
      </c>
      <c r="O26" s="5">
        <v>4.58E-2</v>
      </c>
      <c r="P26" s="1"/>
      <c r="Q26" s="1">
        <v>0</v>
      </c>
      <c r="R26" s="5">
        <v>0</v>
      </c>
      <c r="S26" s="4">
        <v>3300</v>
      </c>
      <c r="T26" s="5">
        <v>8.3299999999999999E-2</v>
      </c>
      <c r="U26" s="4">
        <v>42936</v>
      </c>
      <c r="V26" s="1">
        <v>0</v>
      </c>
      <c r="W26" s="1"/>
      <c r="X26" s="1" t="s">
        <v>7</v>
      </c>
      <c r="Y26" s="4">
        <v>2700</v>
      </c>
      <c r="Z26" s="5">
        <v>6.8099999999999994E-2</v>
      </c>
      <c r="AA26" s="22"/>
      <c r="AB26" s="4">
        <v>42936</v>
      </c>
      <c r="AC26" s="25">
        <v>3.7499999999999999E-2</v>
      </c>
      <c r="AD26" s="22">
        <f t="shared" si="0"/>
        <v>1610.1</v>
      </c>
      <c r="AE26" s="22">
        <f t="shared" si="1"/>
        <v>44546.1</v>
      </c>
      <c r="AF26" s="22">
        <v>0</v>
      </c>
      <c r="AG26" s="13"/>
      <c r="AH26" s="13"/>
      <c r="AI26" s="13"/>
    </row>
    <row r="27" spans="1:35" s="6" customFormat="1" ht="13.5" x14ac:dyDescent="0.25">
      <c r="A27" s="19">
        <v>90040967</v>
      </c>
      <c r="B27" s="1" t="s">
        <v>53</v>
      </c>
      <c r="C27" s="1" t="s">
        <v>1</v>
      </c>
      <c r="D27" s="1" t="s">
        <v>22</v>
      </c>
      <c r="E27" s="1" t="s">
        <v>30</v>
      </c>
      <c r="F27" s="2">
        <v>33336</v>
      </c>
      <c r="G27" s="1" t="s">
        <v>4</v>
      </c>
      <c r="H27" s="1" t="s">
        <v>23</v>
      </c>
      <c r="I27" s="3">
        <v>47232</v>
      </c>
      <c r="J27" s="1" t="s">
        <v>6</v>
      </c>
      <c r="K27" s="4">
        <v>1871.2</v>
      </c>
      <c r="L27" s="5">
        <v>3.9600000000000003E-2</v>
      </c>
      <c r="M27" s="1"/>
      <c r="N27" s="1">
        <v>0</v>
      </c>
      <c r="O27" s="1"/>
      <c r="P27" s="1"/>
      <c r="Q27" s="1">
        <v>0</v>
      </c>
      <c r="R27" s="5">
        <v>0</v>
      </c>
      <c r="S27" s="4">
        <v>1871.2</v>
      </c>
      <c r="T27" s="5">
        <v>3.9600000000000003E-2</v>
      </c>
      <c r="U27" s="4">
        <v>49103.199999999997</v>
      </c>
      <c r="V27" s="1">
        <v>0</v>
      </c>
      <c r="W27" s="1"/>
      <c r="X27" s="1" t="s">
        <v>7</v>
      </c>
      <c r="Y27" s="4">
        <v>3000</v>
      </c>
      <c r="Z27" s="5">
        <v>6.3500000000000001E-2</v>
      </c>
      <c r="AA27" s="22"/>
      <c r="AB27" s="4">
        <v>49103.199999999997</v>
      </c>
      <c r="AC27" s="25">
        <v>3.7499999999999999E-2</v>
      </c>
      <c r="AD27" s="22">
        <f t="shared" si="0"/>
        <v>1841.37</v>
      </c>
      <c r="AE27" s="22">
        <f t="shared" si="1"/>
        <v>50944.57</v>
      </c>
      <c r="AF27" s="22">
        <v>0</v>
      </c>
      <c r="AG27" s="13"/>
      <c r="AH27" s="13"/>
      <c r="AI27" s="13"/>
    </row>
    <row r="28" spans="1:35" s="6" customFormat="1" ht="13.5" x14ac:dyDescent="0.25">
      <c r="A28" s="19">
        <v>90009868</v>
      </c>
      <c r="B28" s="1" t="s">
        <v>24</v>
      </c>
      <c r="C28" s="1" t="s">
        <v>1</v>
      </c>
      <c r="D28" s="1" t="s">
        <v>22</v>
      </c>
      <c r="E28" s="1" t="s">
        <v>3</v>
      </c>
      <c r="F28" s="2">
        <v>33756</v>
      </c>
      <c r="G28" s="1" t="s">
        <v>20</v>
      </c>
      <c r="H28" s="1" t="s">
        <v>23</v>
      </c>
      <c r="I28" s="3">
        <v>47640</v>
      </c>
      <c r="J28" s="1" t="s">
        <v>6</v>
      </c>
      <c r="K28" s="4">
        <v>1787</v>
      </c>
      <c r="L28" s="5">
        <v>3.7499999999999999E-2</v>
      </c>
      <c r="M28" s="1" t="s">
        <v>25</v>
      </c>
      <c r="N28" s="4">
        <v>1957</v>
      </c>
      <c r="O28" s="5">
        <v>4.1099999999999998E-2</v>
      </c>
      <c r="P28" s="1"/>
      <c r="Q28" s="1">
        <v>0</v>
      </c>
      <c r="R28" s="5">
        <v>0</v>
      </c>
      <c r="S28" s="4">
        <v>3744</v>
      </c>
      <c r="T28" s="5">
        <v>7.8600000000000003E-2</v>
      </c>
      <c r="U28" s="4">
        <v>51384</v>
      </c>
      <c r="V28" s="1">
        <v>0</v>
      </c>
      <c r="W28" s="1"/>
      <c r="X28" s="1" t="s">
        <v>7</v>
      </c>
      <c r="Y28" s="4">
        <v>4000</v>
      </c>
      <c r="Z28" s="5">
        <v>8.4000000000000005E-2</v>
      </c>
      <c r="AA28" s="22"/>
      <c r="AB28" s="4">
        <v>51384</v>
      </c>
      <c r="AC28" s="25">
        <v>3.7499999999999999E-2</v>
      </c>
      <c r="AD28" s="22">
        <f t="shared" si="0"/>
        <v>1926.8999999999999</v>
      </c>
      <c r="AE28" s="22">
        <f t="shared" si="1"/>
        <v>53310.9</v>
      </c>
      <c r="AF28" s="22">
        <v>0</v>
      </c>
      <c r="AG28" s="13"/>
      <c r="AH28" s="13"/>
      <c r="AI28" s="13"/>
    </row>
    <row r="29" spans="1:35" s="6" customFormat="1" ht="13.5" x14ac:dyDescent="0.25">
      <c r="A29" s="19">
        <v>90009869</v>
      </c>
      <c r="B29" s="1" t="s">
        <v>19</v>
      </c>
      <c r="C29" s="1" t="s">
        <v>1</v>
      </c>
      <c r="D29" s="1" t="s">
        <v>17</v>
      </c>
      <c r="E29" s="1" t="s">
        <v>3</v>
      </c>
      <c r="F29" s="2">
        <v>29738</v>
      </c>
      <c r="G29" s="1" t="s">
        <v>20</v>
      </c>
      <c r="H29" s="1" t="s">
        <v>5</v>
      </c>
      <c r="I29" s="3">
        <v>63804</v>
      </c>
      <c r="J29" s="1" t="s">
        <v>6</v>
      </c>
      <c r="K29" s="4">
        <v>2492.65</v>
      </c>
      <c r="L29" s="5">
        <v>3.9100000000000003E-2</v>
      </c>
      <c r="M29" s="1"/>
      <c r="N29" s="1">
        <v>0</v>
      </c>
      <c r="O29" s="1"/>
      <c r="P29" s="1"/>
      <c r="Q29" s="1">
        <v>0</v>
      </c>
      <c r="R29" s="5">
        <v>0</v>
      </c>
      <c r="S29" s="4">
        <v>2492.65</v>
      </c>
      <c r="T29" s="5">
        <v>3.9100000000000003E-2</v>
      </c>
      <c r="U29" s="4">
        <v>66296.649999999994</v>
      </c>
      <c r="V29" s="1">
        <v>0</v>
      </c>
      <c r="W29" s="1"/>
      <c r="X29" s="1" t="s">
        <v>7</v>
      </c>
      <c r="Y29" s="4">
        <v>4000</v>
      </c>
      <c r="Z29" s="5">
        <v>6.2700000000000006E-2</v>
      </c>
      <c r="AA29" s="22"/>
      <c r="AB29" s="4">
        <v>66296.649999999994</v>
      </c>
      <c r="AC29" s="25">
        <v>3.7499999999999999E-2</v>
      </c>
      <c r="AD29" s="22">
        <f t="shared" si="0"/>
        <v>2486.1243749999999</v>
      </c>
      <c r="AE29" s="22">
        <f t="shared" si="1"/>
        <v>68782.774374999994</v>
      </c>
      <c r="AF29" s="22">
        <v>0</v>
      </c>
      <c r="AG29" s="13"/>
      <c r="AH29" s="13"/>
      <c r="AI29" s="13"/>
    </row>
    <row r="30" spans="1:35" s="6" customFormat="1" ht="13.5" x14ac:dyDescent="0.25">
      <c r="A30" s="19">
        <v>90009845</v>
      </c>
      <c r="B30" s="1" t="s">
        <v>39</v>
      </c>
      <c r="C30" s="1" t="s">
        <v>1</v>
      </c>
      <c r="D30" s="1" t="s">
        <v>22</v>
      </c>
      <c r="E30" s="1" t="s">
        <v>30</v>
      </c>
      <c r="F30" s="2">
        <v>27395</v>
      </c>
      <c r="G30" s="1" t="s">
        <v>20</v>
      </c>
      <c r="H30" s="1" t="s">
        <v>23</v>
      </c>
      <c r="I30" s="3">
        <v>51843</v>
      </c>
      <c r="J30" s="1" t="s">
        <v>6</v>
      </c>
      <c r="K30" s="4">
        <v>2044.11</v>
      </c>
      <c r="L30" s="5">
        <v>3.9399999999999998E-2</v>
      </c>
      <c r="M30" s="1"/>
      <c r="N30" s="1">
        <v>0</v>
      </c>
      <c r="O30" s="1"/>
      <c r="P30" s="1"/>
      <c r="Q30" s="1">
        <v>0</v>
      </c>
      <c r="R30" s="5">
        <v>0</v>
      </c>
      <c r="S30" s="4">
        <v>2044.11</v>
      </c>
      <c r="T30" s="5">
        <v>3.9399999999999998E-2</v>
      </c>
      <c r="U30" s="4">
        <v>53887.11</v>
      </c>
      <c r="V30" s="1">
        <v>0</v>
      </c>
      <c r="W30" s="1"/>
      <c r="X30" s="1" t="s">
        <v>7</v>
      </c>
      <c r="Y30" s="4">
        <v>4000</v>
      </c>
      <c r="Z30" s="5">
        <v>7.7200000000000005E-2</v>
      </c>
      <c r="AA30" s="22">
        <v>56580</v>
      </c>
      <c r="AB30" s="4">
        <v>56580</v>
      </c>
      <c r="AC30" s="25">
        <v>3.7499999999999999E-2</v>
      </c>
      <c r="AD30" s="22">
        <f t="shared" si="0"/>
        <v>2121.75</v>
      </c>
      <c r="AE30" s="22">
        <f t="shared" si="1"/>
        <v>58701.75</v>
      </c>
      <c r="AF30" s="22">
        <v>0</v>
      </c>
      <c r="AG30" s="13"/>
      <c r="AH30" s="13"/>
      <c r="AI30" s="13"/>
    </row>
    <row r="31" spans="1:35" s="6" customFormat="1" ht="13.5" x14ac:dyDescent="0.25">
      <c r="A31" s="19">
        <v>90009832</v>
      </c>
      <c r="B31" s="1" t="s">
        <v>40</v>
      </c>
      <c r="C31" s="1" t="s">
        <v>1</v>
      </c>
      <c r="D31" s="1" t="s">
        <v>22</v>
      </c>
      <c r="E31" s="1" t="s">
        <v>30</v>
      </c>
      <c r="F31" s="2">
        <v>34386</v>
      </c>
      <c r="G31" s="1" t="s">
        <v>20</v>
      </c>
      <c r="H31" s="1" t="s">
        <v>23</v>
      </c>
      <c r="I31" s="3">
        <v>51144</v>
      </c>
      <c r="J31" s="1" t="s">
        <v>6</v>
      </c>
      <c r="K31" s="4">
        <v>2017.9</v>
      </c>
      <c r="L31" s="5">
        <v>3.95E-2</v>
      </c>
      <c r="M31" s="1"/>
      <c r="N31" s="1">
        <v>0</v>
      </c>
      <c r="O31" s="1"/>
      <c r="P31" s="1"/>
      <c r="Q31" s="1">
        <v>0</v>
      </c>
      <c r="R31" s="5">
        <v>0</v>
      </c>
      <c r="S31" s="4">
        <v>2017.9</v>
      </c>
      <c r="T31" s="5">
        <v>3.95E-2</v>
      </c>
      <c r="U31" s="4">
        <v>53161.9</v>
      </c>
      <c r="V31" s="1">
        <v>0</v>
      </c>
      <c r="W31" s="1"/>
      <c r="X31" s="1" t="s">
        <v>7</v>
      </c>
      <c r="Y31" s="4">
        <v>4000</v>
      </c>
      <c r="Z31" s="5">
        <v>7.8200000000000006E-2</v>
      </c>
      <c r="AA31" s="22"/>
      <c r="AB31" s="4">
        <v>53161.9</v>
      </c>
      <c r="AC31" s="25">
        <v>3.7499999999999999E-2</v>
      </c>
      <c r="AD31" s="22">
        <f t="shared" si="0"/>
        <v>1993.57125</v>
      </c>
      <c r="AE31" s="22">
        <f t="shared" si="1"/>
        <v>55155.471250000002</v>
      </c>
      <c r="AF31" s="22">
        <v>0</v>
      </c>
      <c r="AG31" s="13"/>
      <c r="AH31" s="13"/>
      <c r="AI31" s="13"/>
    </row>
    <row r="32" spans="1:35" s="6" customFormat="1" ht="13.5" x14ac:dyDescent="0.25">
      <c r="A32" s="19"/>
      <c r="B32" s="1" t="s">
        <v>100</v>
      </c>
      <c r="C32" s="1"/>
      <c r="D32" s="1"/>
      <c r="E32" s="1"/>
      <c r="F32" s="2"/>
      <c r="G32" s="1"/>
      <c r="H32" s="1"/>
      <c r="I32" s="3"/>
      <c r="J32" s="1"/>
      <c r="K32" s="4"/>
      <c r="L32" s="5"/>
      <c r="M32" s="1"/>
      <c r="N32" s="1"/>
      <c r="O32" s="1"/>
      <c r="P32" s="1"/>
      <c r="Q32" s="1"/>
      <c r="R32" s="5"/>
      <c r="S32" s="4"/>
      <c r="T32" s="5"/>
      <c r="U32" s="4">
        <v>87744</v>
      </c>
      <c r="V32" s="1"/>
      <c r="W32" s="1"/>
      <c r="X32" s="1"/>
      <c r="Y32" s="4"/>
      <c r="Z32" s="5"/>
      <c r="AA32" s="22"/>
      <c r="AB32" s="4">
        <v>87744</v>
      </c>
      <c r="AC32" s="25">
        <v>3.7499999999999999E-2</v>
      </c>
      <c r="AD32" s="22">
        <f>AC32*AB32</f>
        <v>3290.4</v>
      </c>
      <c r="AE32" s="22">
        <f>AB32+AD32</f>
        <v>91034.4</v>
      </c>
      <c r="AF32" s="22">
        <v>0</v>
      </c>
      <c r="AG32" s="13"/>
      <c r="AH32" s="13"/>
      <c r="AI32" s="13"/>
    </row>
    <row r="33" spans="1:35" s="6" customFormat="1" ht="13.5" x14ac:dyDescent="0.25">
      <c r="A33" s="19"/>
      <c r="B33" s="1" t="s">
        <v>98</v>
      </c>
      <c r="C33" s="1"/>
      <c r="D33" s="1"/>
      <c r="E33" s="1"/>
      <c r="F33" s="2"/>
      <c r="G33" s="1"/>
      <c r="H33" s="1"/>
      <c r="I33" s="3"/>
      <c r="J33" s="1"/>
      <c r="K33" s="4"/>
      <c r="L33" s="5"/>
      <c r="M33" s="1"/>
      <c r="N33" s="1"/>
      <c r="O33" s="1"/>
      <c r="P33" s="1"/>
      <c r="Q33" s="1"/>
      <c r="R33" s="5"/>
      <c r="S33" s="4"/>
      <c r="T33" s="5"/>
      <c r="U33" s="4">
        <v>36000</v>
      </c>
      <c r="V33" s="1"/>
      <c r="W33" s="1"/>
      <c r="X33" s="1"/>
      <c r="Y33" s="4"/>
      <c r="Z33" s="5"/>
      <c r="AA33" s="22"/>
      <c r="AB33" s="4">
        <v>36000</v>
      </c>
      <c r="AC33" s="25">
        <v>3.7499999999999999E-2</v>
      </c>
      <c r="AD33" s="22">
        <f t="shared" si="0"/>
        <v>1350</v>
      </c>
      <c r="AE33" s="22">
        <f t="shared" si="1"/>
        <v>37350</v>
      </c>
      <c r="AF33" s="22">
        <v>0</v>
      </c>
      <c r="AG33" s="13"/>
      <c r="AH33" s="13"/>
      <c r="AI33" s="13"/>
    </row>
    <row r="34" spans="1:35" s="6" customFormat="1" ht="13.5" x14ac:dyDescent="0.25">
      <c r="A34" s="19"/>
      <c r="B34" s="1" t="s">
        <v>99</v>
      </c>
      <c r="C34" s="1"/>
      <c r="D34" s="1"/>
      <c r="E34" s="1"/>
      <c r="F34" s="2"/>
      <c r="G34" s="1"/>
      <c r="H34" s="1"/>
      <c r="I34" s="3"/>
      <c r="J34" s="1"/>
      <c r="K34" s="4"/>
      <c r="L34" s="5"/>
      <c r="M34" s="1"/>
      <c r="N34" s="1"/>
      <c r="O34" s="1"/>
      <c r="P34" s="1"/>
      <c r="Q34" s="1"/>
      <c r="R34" s="5"/>
      <c r="S34" s="4"/>
      <c r="T34" s="5"/>
      <c r="U34" s="4">
        <v>36000</v>
      </c>
      <c r="V34" s="1"/>
      <c r="W34" s="1"/>
      <c r="X34" s="1"/>
      <c r="Y34" s="4"/>
      <c r="Z34" s="5"/>
      <c r="AA34" s="22"/>
      <c r="AB34" s="4">
        <v>36000</v>
      </c>
      <c r="AC34" s="25">
        <v>3.7499999999999999E-2</v>
      </c>
      <c r="AD34" s="22">
        <f t="shared" si="0"/>
        <v>1350</v>
      </c>
      <c r="AE34" s="22">
        <f t="shared" si="1"/>
        <v>37350</v>
      </c>
      <c r="AF34" s="22">
        <v>0</v>
      </c>
      <c r="AG34" s="13"/>
      <c r="AH34" s="13"/>
      <c r="AI34" s="13"/>
    </row>
    <row r="35" spans="1:35" s="6" customFormat="1" ht="13.5" x14ac:dyDescent="0.25">
      <c r="A35" s="19"/>
      <c r="B35" s="1" t="s">
        <v>101</v>
      </c>
      <c r="C35" s="1"/>
      <c r="D35" s="1"/>
      <c r="E35" s="1"/>
      <c r="F35" s="2"/>
      <c r="G35" s="1"/>
      <c r="H35" s="1"/>
      <c r="I35" s="3"/>
      <c r="J35" s="1"/>
      <c r="K35" s="4"/>
      <c r="L35" s="5"/>
      <c r="M35" s="1"/>
      <c r="N35" s="1"/>
      <c r="O35" s="1"/>
      <c r="P35" s="1"/>
      <c r="Q35" s="1"/>
      <c r="R35" s="5"/>
      <c r="S35" s="4"/>
      <c r="T35" s="5"/>
      <c r="U35" s="4">
        <v>36000</v>
      </c>
      <c r="V35" s="1"/>
      <c r="W35" s="1"/>
      <c r="X35" s="1"/>
      <c r="Y35" s="4"/>
      <c r="Z35" s="5"/>
      <c r="AA35" s="22"/>
      <c r="AB35" s="4">
        <v>36000</v>
      </c>
      <c r="AC35" s="25">
        <v>3.7499999999999999E-2</v>
      </c>
      <c r="AD35" s="22">
        <f t="shared" si="0"/>
        <v>1350</v>
      </c>
      <c r="AE35" s="22">
        <f t="shared" si="1"/>
        <v>37350</v>
      </c>
      <c r="AF35" s="22">
        <v>0</v>
      </c>
      <c r="AG35" s="13"/>
      <c r="AH35" s="13"/>
      <c r="AI35" s="13"/>
    </row>
    <row r="36" spans="1:35" s="6" customFormat="1" ht="13.5" x14ac:dyDescent="0.25">
      <c r="A36" s="20"/>
      <c r="B36" s="1" t="s">
        <v>102</v>
      </c>
      <c r="C36" s="1"/>
      <c r="D36" s="1"/>
      <c r="E36" s="1"/>
      <c r="F36" s="2"/>
      <c r="G36" s="1"/>
      <c r="H36" s="1"/>
      <c r="I36" s="3"/>
      <c r="J36" s="1"/>
      <c r="K36" s="4"/>
      <c r="L36" s="5"/>
      <c r="M36" s="1"/>
      <c r="N36" s="1"/>
      <c r="O36" s="1"/>
      <c r="P36" s="1"/>
      <c r="Q36" s="1"/>
      <c r="R36" s="5"/>
      <c r="S36" s="4"/>
      <c r="T36" s="5"/>
      <c r="U36" s="4">
        <v>36000</v>
      </c>
      <c r="V36" s="1"/>
      <c r="W36" s="1"/>
      <c r="X36" s="1"/>
      <c r="Y36" s="4"/>
      <c r="Z36" s="5"/>
      <c r="AA36" s="22"/>
      <c r="AB36" s="4">
        <v>36000</v>
      </c>
      <c r="AC36" s="25">
        <v>3.7499999999999999E-2</v>
      </c>
      <c r="AD36" s="22">
        <f t="shared" si="0"/>
        <v>1350</v>
      </c>
      <c r="AE36" s="22">
        <f t="shared" si="1"/>
        <v>37350</v>
      </c>
      <c r="AF36" s="22">
        <v>0</v>
      </c>
      <c r="AG36" s="13"/>
      <c r="AH36" s="13"/>
      <c r="AI36" s="13"/>
    </row>
    <row r="37" spans="1:35" s="15" customFormat="1" ht="13.5" x14ac:dyDescent="0.25">
      <c r="B37" s="26" t="s">
        <v>111</v>
      </c>
      <c r="C37" s="26"/>
      <c r="D37" s="26"/>
      <c r="E37" s="26"/>
      <c r="F37" s="27"/>
      <c r="G37" s="26"/>
      <c r="H37" s="26"/>
      <c r="I37" s="33"/>
      <c r="J37" s="31"/>
      <c r="K37" s="34"/>
      <c r="L37" s="35"/>
      <c r="M37" s="31"/>
      <c r="N37" s="31"/>
      <c r="O37" s="31"/>
      <c r="P37" s="31"/>
      <c r="Q37" s="31"/>
      <c r="R37" s="35"/>
      <c r="S37" s="34"/>
      <c r="T37" s="35"/>
      <c r="U37" s="34"/>
      <c r="V37" s="26"/>
      <c r="W37" s="26"/>
      <c r="X37" s="26"/>
      <c r="Y37" s="34">
        <f>SUM(Y2:Y36)</f>
        <v>101300</v>
      </c>
      <c r="Z37" s="35"/>
      <c r="AA37" s="36"/>
      <c r="AB37" s="34">
        <f>SUM(AB2:AB36)</f>
        <v>1833395.3399999999</v>
      </c>
      <c r="AC37" s="37">
        <f>AB37*0.0375</f>
        <v>68752.325249999994</v>
      </c>
      <c r="AD37" s="28">
        <f>SUM(AD2:AD36)</f>
        <v>68752.325249999994</v>
      </c>
      <c r="AE37" s="28">
        <f>SUM(AE2:AE36)</f>
        <v>1902147.6652500001</v>
      </c>
      <c r="AF37" s="28">
        <f>SUM(AF2:AF36)</f>
        <v>0</v>
      </c>
      <c r="AG37" s="16"/>
      <c r="AH37" s="16"/>
      <c r="AI37" s="16"/>
    </row>
    <row r="38" spans="1:35" s="31" customFormat="1" ht="13.5" x14ac:dyDescent="0.25">
      <c r="F38" s="32"/>
      <c r="I38" s="33"/>
      <c r="K38" s="34"/>
      <c r="L38" s="35"/>
      <c r="R38" s="35"/>
      <c r="S38" s="34"/>
      <c r="T38" s="35"/>
      <c r="U38" s="34"/>
      <c r="Y38" s="34"/>
      <c r="Z38" s="35"/>
      <c r="AA38" s="36"/>
      <c r="AB38" s="34"/>
      <c r="AC38" s="37"/>
      <c r="AD38" s="36"/>
      <c r="AE38" s="36"/>
      <c r="AF38" s="36"/>
      <c r="AG38" s="36"/>
      <c r="AH38" s="36"/>
      <c r="AI38" s="36"/>
    </row>
    <row r="39" spans="1:35" s="11" customFormat="1" ht="58.5" customHeight="1" x14ac:dyDescent="0.25">
      <c r="A39" s="7" t="s">
        <v>74</v>
      </c>
      <c r="B39" s="7" t="s">
        <v>75</v>
      </c>
      <c r="C39" s="7" t="s">
        <v>76</v>
      </c>
      <c r="D39" s="7" t="s">
        <v>77</v>
      </c>
      <c r="E39" s="7" t="s">
        <v>78</v>
      </c>
      <c r="F39" s="8" t="s">
        <v>79</v>
      </c>
      <c r="G39" s="7" t="s">
        <v>80</v>
      </c>
      <c r="H39" s="7" t="s">
        <v>81</v>
      </c>
      <c r="I39" s="7" t="s">
        <v>107</v>
      </c>
      <c r="J39" s="7" t="s">
        <v>82</v>
      </c>
      <c r="K39" s="7" t="s">
        <v>83</v>
      </c>
      <c r="L39" s="7" t="s">
        <v>84</v>
      </c>
      <c r="M39" s="7" t="s">
        <v>85</v>
      </c>
      <c r="N39" s="7" t="s">
        <v>86</v>
      </c>
      <c r="O39" s="7" t="s">
        <v>87</v>
      </c>
      <c r="P39" s="7" t="s">
        <v>88</v>
      </c>
      <c r="Q39" s="7" t="s">
        <v>89</v>
      </c>
      <c r="R39" s="7" t="s">
        <v>90</v>
      </c>
      <c r="S39" s="7" t="s">
        <v>91</v>
      </c>
      <c r="T39" s="7" t="s">
        <v>92</v>
      </c>
      <c r="U39" s="7" t="s">
        <v>108</v>
      </c>
      <c r="V39" s="7" t="s">
        <v>93</v>
      </c>
      <c r="W39" s="7" t="s">
        <v>94</v>
      </c>
      <c r="X39" s="7" t="s">
        <v>95</v>
      </c>
      <c r="Y39" s="9" t="s">
        <v>96</v>
      </c>
      <c r="Z39" s="10" t="s">
        <v>97</v>
      </c>
      <c r="AA39" s="18" t="s">
        <v>103</v>
      </c>
      <c r="AB39" s="18" t="s">
        <v>109</v>
      </c>
      <c r="AC39" s="18" t="s">
        <v>104</v>
      </c>
      <c r="AD39" s="18" t="s">
        <v>105</v>
      </c>
      <c r="AE39" s="18" t="s">
        <v>110</v>
      </c>
      <c r="AF39" s="18" t="s">
        <v>106</v>
      </c>
      <c r="AG39" s="12"/>
      <c r="AH39" s="12"/>
      <c r="AI39" s="12"/>
    </row>
    <row r="40" spans="1:35" s="6" customFormat="1" ht="13.5" x14ac:dyDescent="0.25">
      <c r="A40" s="21">
        <v>90010340</v>
      </c>
      <c r="B40" s="1" t="s">
        <v>69</v>
      </c>
      <c r="C40" s="1" t="s">
        <v>1</v>
      </c>
      <c r="D40" s="1" t="s">
        <v>17</v>
      </c>
      <c r="E40" s="1" t="s">
        <v>65</v>
      </c>
      <c r="F40" s="2">
        <v>29707</v>
      </c>
      <c r="G40" s="1" t="s">
        <v>11</v>
      </c>
      <c r="H40" s="1" t="s">
        <v>5</v>
      </c>
      <c r="I40" s="3">
        <v>65260</v>
      </c>
      <c r="J40" s="1"/>
      <c r="K40" s="1">
        <v>0</v>
      </c>
      <c r="L40" s="1"/>
      <c r="M40" s="1"/>
      <c r="N40" s="1">
        <v>0</v>
      </c>
      <c r="O40" s="1"/>
      <c r="P40" s="1"/>
      <c r="Q40" s="1">
        <v>0</v>
      </c>
      <c r="R40" s="1"/>
      <c r="S40" s="1">
        <v>0</v>
      </c>
      <c r="T40" s="5">
        <v>0</v>
      </c>
      <c r="U40" s="4">
        <v>65259.6</v>
      </c>
      <c r="V40" s="1">
        <v>0</v>
      </c>
      <c r="W40" s="1"/>
      <c r="X40" s="1" t="s">
        <v>7</v>
      </c>
      <c r="Y40" s="4">
        <v>0</v>
      </c>
      <c r="Z40" s="5">
        <v>0</v>
      </c>
      <c r="AA40" s="22"/>
      <c r="AB40" s="4">
        <v>65259.6</v>
      </c>
      <c r="AC40" s="25">
        <v>3.7499999999999999E-2</v>
      </c>
      <c r="AD40" s="22">
        <f t="shared" si="0"/>
        <v>2447.2349999999997</v>
      </c>
      <c r="AE40" s="22">
        <f t="shared" si="1"/>
        <v>67706.834999999992</v>
      </c>
      <c r="AF40" s="22">
        <v>0</v>
      </c>
      <c r="AG40" s="13"/>
      <c r="AH40" s="13"/>
      <c r="AI40" s="13"/>
    </row>
    <row r="41" spans="1:35" ht="13.5" x14ac:dyDescent="0.25">
      <c r="B41" s="1" t="s">
        <v>67</v>
      </c>
      <c r="C41" s="1" t="s">
        <v>1</v>
      </c>
      <c r="D41" s="1" t="s">
        <v>17</v>
      </c>
      <c r="E41" s="1" t="s">
        <v>65</v>
      </c>
      <c r="F41" s="2">
        <v>35982</v>
      </c>
      <c r="G41" s="1" t="s">
        <v>4</v>
      </c>
      <c r="H41" s="1" t="s">
        <v>5</v>
      </c>
      <c r="I41" s="3">
        <v>55101</v>
      </c>
      <c r="J41" s="1" t="s">
        <v>6</v>
      </c>
      <c r="K41" s="4">
        <v>2166.2800000000002</v>
      </c>
      <c r="L41" s="5">
        <v>3.9300000000000002E-2</v>
      </c>
      <c r="M41" s="1"/>
      <c r="N41" s="1">
        <v>0</v>
      </c>
      <c r="O41" s="1"/>
      <c r="P41" s="1"/>
      <c r="Q41" s="1">
        <v>0</v>
      </c>
      <c r="R41" s="5">
        <v>0</v>
      </c>
      <c r="S41" s="4">
        <v>2166.2800000000002</v>
      </c>
      <c r="T41" s="5">
        <v>3.9300000000000002E-2</v>
      </c>
      <c r="U41" s="4">
        <v>57267.16</v>
      </c>
      <c r="V41" s="1">
        <v>0</v>
      </c>
      <c r="W41" s="1"/>
      <c r="X41" s="1" t="s">
        <v>7</v>
      </c>
      <c r="Y41" s="4">
        <v>3000</v>
      </c>
      <c r="Z41" s="5">
        <v>5.4399999999999997E-2</v>
      </c>
      <c r="AA41" s="24"/>
      <c r="AB41" s="4">
        <v>57267.16</v>
      </c>
      <c r="AC41" s="25">
        <v>3.7499999999999999E-2</v>
      </c>
      <c r="AD41" s="22">
        <f t="shared" si="0"/>
        <v>2147.5185000000001</v>
      </c>
      <c r="AE41" s="22">
        <f t="shared" si="1"/>
        <v>59414.678500000002</v>
      </c>
      <c r="AF41" s="22">
        <v>0</v>
      </c>
    </row>
    <row r="42" spans="1:35" ht="13.5" x14ac:dyDescent="0.25">
      <c r="B42" s="1" t="s">
        <v>64</v>
      </c>
      <c r="C42" s="1" t="s">
        <v>1</v>
      </c>
      <c r="D42" s="1" t="s">
        <v>17</v>
      </c>
      <c r="E42" s="1" t="s">
        <v>65</v>
      </c>
      <c r="F42" s="2">
        <v>31153</v>
      </c>
      <c r="G42" s="1" t="s">
        <v>20</v>
      </c>
      <c r="H42" s="1" t="s">
        <v>5</v>
      </c>
      <c r="I42" s="3">
        <v>51384</v>
      </c>
      <c r="J42" s="1" t="s">
        <v>43</v>
      </c>
      <c r="K42" s="4">
        <v>3312</v>
      </c>
      <c r="L42" s="5">
        <v>6.4500000000000002E-2</v>
      </c>
      <c r="M42" s="1" t="s">
        <v>6</v>
      </c>
      <c r="N42" s="4">
        <v>1927</v>
      </c>
      <c r="O42" s="5">
        <v>3.7499999999999999E-2</v>
      </c>
      <c r="P42" s="1"/>
      <c r="Q42" s="1">
        <v>0</v>
      </c>
      <c r="R42" s="5">
        <v>0</v>
      </c>
      <c r="S42" s="4">
        <v>5239</v>
      </c>
      <c r="T42" s="5">
        <v>0.10199999999999999</v>
      </c>
      <c r="U42" s="4">
        <v>56623</v>
      </c>
      <c r="V42" s="1">
        <v>0</v>
      </c>
      <c r="W42" s="1"/>
      <c r="X42" s="1" t="s">
        <v>7</v>
      </c>
      <c r="Y42" s="4">
        <v>4000</v>
      </c>
      <c r="Z42" s="5">
        <v>7.8E-2</v>
      </c>
      <c r="AA42" s="24"/>
      <c r="AB42" s="4">
        <v>56623</v>
      </c>
      <c r="AC42" s="25">
        <v>3.7499999999999999E-2</v>
      </c>
      <c r="AD42" s="22">
        <f t="shared" ref="AD42:AD48" si="2">AC42*AB42</f>
        <v>2123.3624999999997</v>
      </c>
      <c r="AE42" s="22">
        <f t="shared" ref="AE42:AE48" si="3">AB42+AD42</f>
        <v>58746.362500000003</v>
      </c>
      <c r="AF42" s="22">
        <v>0</v>
      </c>
    </row>
    <row r="43" spans="1:35" ht="13.5" x14ac:dyDescent="0.25">
      <c r="B43" s="1" t="s">
        <v>73</v>
      </c>
      <c r="C43" s="1" t="s">
        <v>1</v>
      </c>
      <c r="D43" s="1" t="s">
        <v>22</v>
      </c>
      <c r="E43" s="1" t="s">
        <v>65</v>
      </c>
      <c r="F43" s="2">
        <v>36251</v>
      </c>
      <c r="G43" s="1" t="s">
        <v>4</v>
      </c>
      <c r="H43" s="1" t="s">
        <v>23</v>
      </c>
      <c r="I43" s="3">
        <v>54000</v>
      </c>
      <c r="J43" s="1" t="s">
        <v>6</v>
      </c>
      <c r="K43" s="4">
        <v>2125</v>
      </c>
      <c r="L43" s="5">
        <v>3.9399999999999998E-2</v>
      </c>
      <c r="M43" s="1"/>
      <c r="N43" s="1">
        <v>0</v>
      </c>
      <c r="O43" s="1"/>
      <c r="P43" s="1"/>
      <c r="Q43" s="1">
        <v>0</v>
      </c>
      <c r="R43" s="5">
        <v>0</v>
      </c>
      <c r="S43" s="4">
        <v>2125</v>
      </c>
      <c r="T43" s="5">
        <v>3.9399999999999998E-2</v>
      </c>
      <c r="U43" s="4">
        <v>56125</v>
      </c>
      <c r="V43" s="1">
        <v>0</v>
      </c>
      <c r="W43" s="1"/>
      <c r="X43" s="1" t="s">
        <v>7</v>
      </c>
      <c r="Y43" s="4">
        <v>3000</v>
      </c>
      <c r="Z43" s="5">
        <v>5.5599999999999997E-2</v>
      </c>
      <c r="AA43" s="22"/>
      <c r="AB43" s="4">
        <v>56125</v>
      </c>
      <c r="AC43" s="25">
        <v>3.7499999999999999E-2</v>
      </c>
      <c r="AD43" s="22">
        <f t="shared" si="2"/>
        <v>2104.6875</v>
      </c>
      <c r="AE43" s="22">
        <f t="shared" si="3"/>
        <v>58229.6875</v>
      </c>
      <c r="AF43" s="22">
        <v>0</v>
      </c>
    </row>
    <row r="44" spans="1:35" s="6" customFormat="1" ht="13.5" x14ac:dyDescent="0.25">
      <c r="A44" s="19">
        <v>90010343</v>
      </c>
      <c r="B44" s="1" t="s">
        <v>70</v>
      </c>
      <c r="C44" s="1" t="s">
        <v>1</v>
      </c>
      <c r="D44" s="1" t="s">
        <v>17</v>
      </c>
      <c r="E44" s="1" t="s">
        <v>65</v>
      </c>
      <c r="F44" s="2">
        <v>30929</v>
      </c>
      <c r="G44" s="1" t="s">
        <v>11</v>
      </c>
      <c r="H44" s="1" t="s">
        <v>5</v>
      </c>
      <c r="I44" s="3">
        <v>51418</v>
      </c>
      <c r="J44" s="1"/>
      <c r="K44" s="1">
        <v>0</v>
      </c>
      <c r="L44" s="1"/>
      <c r="M44" s="1"/>
      <c r="N44" s="1">
        <v>0</v>
      </c>
      <c r="O44" s="1"/>
      <c r="P44" s="1"/>
      <c r="Q44" s="1">
        <v>0</v>
      </c>
      <c r="R44" s="1"/>
      <c r="S44" s="1">
        <v>0</v>
      </c>
      <c r="T44" s="5">
        <v>0</v>
      </c>
      <c r="U44" s="4">
        <v>51417.599999999999</v>
      </c>
      <c r="V44" s="1">
        <v>0</v>
      </c>
      <c r="W44" s="1"/>
      <c r="X44" s="1" t="s">
        <v>7</v>
      </c>
      <c r="Y44" s="4">
        <v>0</v>
      </c>
      <c r="Z44" s="5">
        <v>0</v>
      </c>
      <c r="AA44" s="22"/>
      <c r="AB44" s="4">
        <v>51417.599999999999</v>
      </c>
      <c r="AC44" s="25">
        <v>3.7499999999999999E-2</v>
      </c>
      <c r="AD44" s="22">
        <f t="shared" si="2"/>
        <v>1928.1599999999999</v>
      </c>
      <c r="AE44" s="22">
        <f t="shared" si="3"/>
        <v>53345.759999999995</v>
      </c>
      <c r="AF44" s="22">
        <v>0</v>
      </c>
      <c r="AG44" s="13"/>
      <c r="AH44" s="13"/>
      <c r="AI44" s="13"/>
    </row>
    <row r="45" spans="1:35" s="6" customFormat="1" ht="13.5" x14ac:dyDescent="0.25">
      <c r="A45" s="19">
        <v>90010344</v>
      </c>
      <c r="B45" s="1" t="s">
        <v>72</v>
      </c>
      <c r="C45" s="1" t="s">
        <v>1</v>
      </c>
      <c r="D45" s="1" t="s">
        <v>22</v>
      </c>
      <c r="E45" s="1" t="s">
        <v>65</v>
      </c>
      <c r="F45" s="2">
        <v>28292</v>
      </c>
      <c r="G45" s="1" t="s">
        <v>20</v>
      </c>
      <c r="H45" s="1" t="s">
        <v>23</v>
      </c>
      <c r="I45" s="3">
        <v>60118</v>
      </c>
      <c r="J45" s="1" t="s">
        <v>6</v>
      </c>
      <c r="K45" s="4">
        <v>2354.4299999999998</v>
      </c>
      <c r="L45" s="5">
        <v>3.9199999999999999E-2</v>
      </c>
      <c r="M45" s="1"/>
      <c r="N45" s="1">
        <v>0</v>
      </c>
      <c r="O45" s="1"/>
      <c r="P45" s="1"/>
      <c r="Q45" s="1">
        <v>0</v>
      </c>
      <c r="R45" s="5">
        <v>0</v>
      </c>
      <c r="S45" s="4">
        <v>2354.4299999999998</v>
      </c>
      <c r="T45" s="5">
        <v>3.9199999999999999E-2</v>
      </c>
      <c r="U45" s="4">
        <v>62472.27</v>
      </c>
      <c r="V45" s="1">
        <v>0</v>
      </c>
      <c r="W45" s="1"/>
      <c r="X45" s="1" t="s">
        <v>7</v>
      </c>
      <c r="Y45" s="4">
        <v>4000</v>
      </c>
      <c r="Z45" s="5">
        <v>6.6500000000000004E-2</v>
      </c>
      <c r="AA45" s="22"/>
      <c r="AB45" s="4">
        <v>62472.27</v>
      </c>
      <c r="AC45" s="25">
        <v>3.7499999999999999E-2</v>
      </c>
      <c r="AD45" s="22">
        <f t="shared" si="2"/>
        <v>2342.7101249999996</v>
      </c>
      <c r="AE45" s="22">
        <f t="shared" si="3"/>
        <v>64814.980124999995</v>
      </c>
      <c r="AF45" s="22">
        <v>0</v>
      </c>
      <c r="AG45" s="13"/>
      <c r="AH45" s="13"/>
      <c r="AI45" s="13"/>
    </row>
    <row r="46" spans="1:35" s="6" customFormat="1" ht="13.5" x14ac:dyDescent="0.25">
      <c r="A46" s="19">
        <v>90010345</v>
      </c>
      <c r="B46" s="1" t="s">
        <v>66</v>
      </c>
      <c r="C46" s="1" t="s">
        <v>1</v>
      </c>
      <c r="D46" s="1" t="s">
        <v>17</v>
      </c>
      <c r="E46" s="1" t="s">
        <v>65</v>
      </c>
      <c r="F46" s="2">
        <v>26532</v>
      </c>
      <c r="G46" s="1" t="s">
        <v>20</v>
      </c>
      <c r="H46" s="1" t="s">
        <v>5</v>
      </c>
      <c r="I46" s="3">
        <v>61692</v>
      </c>
      <c r="J46" s="1" t="s">
        <v>6</v>
      </c>
      <c r="K46" s="4">
        <v>2413.4499999999998</v>
      </c>
      <c r="L46" s="5">
        <v>3.9100000000000003E-2</v>
      </c>
      <c r="M46" s="1"/>
      <c r="N46" s="1">
        <v>0</v>
      </c>
      <c r="O46" s="1"/>
      <c r="P46" s="1"/>
      <c r="Q46" s="1">
        <v>0</v>
      </c>
      <c r="R46" s="5">
        <v>0</v>
      </c>
      <c r="S46" s="4">
        <v>2413.4499999999998</v>
      </c>
      <c r="T46" s="5">
        <v>3.9100000000000003E-2</v>
      </c>
      <c r="U46" s="4">
        <v>64105.45</v>
      </c>
      <c r="V46" s="1">
        <v>0</v>
      </c>
      <c r="W46" s="1"/>
      <c r="X46" s="1" t="s">
        <v>7</v>
      </c>
      <c r="Y46" s="4">
        <v>6000</v>
      </c>
      <c r="Z46" s="5">
        <v>9.7299999999999998E-2</v>
      </c>
      <c r="AA46" s="22"/>
      <c r="AB46" s="4">
        <v>64105.45</v>
      </c>
      <c r="AC46" s="25">
        <v>3.7499999999999999E-2</v>
      </c>
      <c r="AD46" s="22">
        <f t="shared" si="2"/>
        <v>2403.9543749999998</v>
      </c>
      <c r="AE46" s="22">
        <f t="shared" si="3"/>
        <v>66509.404374999998</v>
      </c>
      <c r="AF46" s="22">
        <v>0</v>
      </c>
      <c r="AG46" s="13"/>
      <c r="AH46" s="13"/>
      <c r="AI46" s="13"/>
    </row>
    <row r="47" spans="1:35" s="6" customFormat="1" ht="13.5" x14ac:dyDescent="0.25">
      <c r="A47" s="19">
        <v>90010341</v>
      </c>
      <c r="B47" s="1" t="s">
        <v>16</v>
      </c>
      <c r="C47" s="1" t="s">
        <v>1</v>
      </c>
      <c r="D47" s="1" t="s">
        <v>17</v>
      </c>
      <c r="E47" s="1" t="s">
        <v>3</v>
      </c>
      <c r="F47" s="2">
        <v>31656</v>
      </c>
      <c r="G47" s="1" t="s">
        <v>18</v>
      </c>
      <c r="H47" s="1" t="s">
        <v>5</v>
      </c>
      <c r="I47" s="3">
        <v>63120</v>
      </c>
      <c r="J47" s="1" t="s">
        <v>6</v>
      </c>
      <c r="K47" s="4">
        <v>2467</v>
      </c>
      <c r="L47" s="5">
        <v>3.9100000000000003E-2</v>
      </c>
      <c r="M47" s="1"/>
      <c r="N47" s="1">
        <v>0</v>
      </c>
      <c r="O47" s="1"/>
      <c r="P47" s="1"/>
      <c r="Q47" s="1">
        <v>0</v>
      </c>
      <c r="R47" s="5">
        <v>0</v>
      </c>
      <c r="S47" s="4">
        <v>2467</v>
      </c>
      <c r="T47" s="5">
        <v>3.9100000000000003E-2</v>
      </c>
      <c r="U47" s="4">
        <v>65587</v>
      </c>
      <c r="V47" s="1">
        <v>0</v>
      </c>
      <c r="W47" s="1"/>
      <c r="X47" s="1" t="s">
        <v>7</v>
      </c>
      <c r="Y47" s="4">
        <v>8500</v>
      </c>
      <c r="Z47" s="5">
        <v>0.13469999999999999</v>
      </c>
      <c r="AA47" s="22"/>
      <c r="AB47" s="4">
        <v>65587</v>
      </c>
      <c r="AC47" s="25">
        <v>3.7499999999999999E-2</v>
      </c>
      <c r="AD47" s="22">
        <f t="shared" si="2"/>
        <v>2459.5124999999998</v>
      </c>
      <c r="AE47" s="22">
        <f t="shared" si="3"/>
        <v>68046.512499999997</v>
      </c>
      <c r="AF47" s="22">
        <v>0</v>
      </c>
      <c r="AG47" s="13"/>
      <c r="AH47" s="13"/>
      <c r="AI47" s="13"/>
    </row>
    <row r="48" spans="1:35" s="6" customFormat="1" ht="13.5" x14ac:dyDescent="0.25">
      <c r="A48" s="19">
        <v>90009870</v>
      </c>
      <c r="B48" s="1" t="s">
        <v>112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2"/>
      <c r="AB48" s="22">
        <v>36000</v>
      </c>
      <c r="AC48" s="25">
        <v>3.7499999999999999E-2</v>
      </c>
      <c r="AD48" s="22">
        <f t="shared" si="2"/>
        <v>1350</v>
      </c>
      <c r="AE48" s="22">
        <f t="shared" si="3"/>
        <v>37350</v>
      </c>
      <c r="AF48" s="22">
        <v>0</v>
      </c>
      <c r="AG48" s="13"/>
      <c r="AH48" s="13"/>
      <c r="AI48" s="13"/>
    </row>
    <row r="49" spans="1:37" s="6" customFormat="1" ht="13.5" x14ac:dyDescent="0.25">
      <c r="B49" s="26" t="s">
        <v>111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4">
        <f>SUM(Y40:Y47)</f>
        <v>28500</v>
      </c>
      <c r="Z49" s="31"/>
      <c r="AA49" s="36"/>
      <c r="AB49" s="34">
        <f>SUM(AB40:AB48)</f>
        <v>514857.08</v>
      </c>
      <c r="AC49" s="37">
        <f>AB49*0.0375</f>
        <v>19307.140500000001</v>
      </c>
      <c r="AD49" s="28">
        <f>SUM(AD40:AD48)</f>
        <v>19307.140499999998</v>
      </c>
      <c r="AE49" s="28">
        <f>SUM(AE40:AE48)</f>
        <v>534164.22050000005</v>
      </c>
      <c r="AF49" s="28">
        <f>SUM(AF40:AF48)</f>
        <v>0</v>
      </c>
      <c r="AG49" s="16"/>
      <c r="AH49" s="16"/>
      <c r="AI49" s="16"/>
      <c r="AJ49" s="15"/>
      <c r="AK49" s="15"/>
    </row>
    <row r="50" spans="1:37" s="6" customFormat="1" ht="13.5" x14ac:dyDescent="0.2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6"/>
      <c r="AB50" s="15"/>
      <c r="AC50" s="17"/>
      <c r="AD50" s="16"/>
      <c r="AE50" s="16"/>
      <c r="AF50" s="16"/>
      <c r="AG50" s="16"/>
      <c r="AH50" s="16"/>
      <c r="AI50" s="16"/>
      <c r="AJ50" s="15"/>
      <c r="AK50" s="15"/>
    </row>
    <row r="51" spans="1:37" s="6" customFormat="1" ht="13.5" x14ac:dyDescent="0.25">
      <c r="B51" s="19" t="s">
        <v>113</v>
      </c>
      <c r="C51" s="29"/>
      <c r="D51" s="29"/>
      <c r="E51" s="29"/>
      <c r="F51" s="29"/>
      <c r="G51" s="29"/>
      <c r="H51" s="29"/>
      <c r="I51" s="3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6"/>
      <c r="AB51" s="15"/>
      <c r="AC51" s="17"/>
      <c r="AD51" s="16"/>
      <c r="AE51" s="16"/>
      <c r="AF51" s="16"/>
      <c r="AG51" s="16"/>
      <c r="AH51" s="16"/>
      <c r="AI51" s="16"/>
      <c r="AJ51" s="15"/>
      <c r="AK51" s="15"/>
    </row>
    <row r="52" spans="1:37" s="6" customFormat="1" ht="13.5" x14ac:dyDescent="0.25">
      <c r="A52" s="19">
        <v>90009872</v>
      </c>
      <c r="B52" s="1" t="s">
        <v>8</v>
      </c>
      <c r="C52" s="1" t="s">
        <v>9</v>
      </c>
      <c r="D52" s="1" t="s">
        <v>10</v>
      </c>
      <c r="E52" s="1" t="s">
        <v>3</v>
      </c>
      <c r="F52" s="2">
        <v>32720</v>
      </c>
      <c r="G52" s="1" t="s">
        <v>11</v>
      </c>
      <c r="H52" s="1" t="s">
        <v>12</v>
      </c>
      <c r="I52" s="3">
        <v>38388</v>
      </c>
      <c r="J52" s="1"/>
      <c r="K52" s="1">
        <v>0</v>
      </c>
      <c r="L52" s="1"/>
      <c r="M52" s="1"/>
      <c r="N52" s="1">
        <v>0</v>
      </c>
      <c r="O52" s="1"/>
      <c r="P52" s="1"/>
      <c r="Q52" s="1">
        <v>0</v>
      </c>
      <c r="R52" s="1"/>
      <c r="S52" s="1">
        <v>0</v>
      </c>
      <c r="T52" s="5">
        <v>0</v>
      </c>
      <c r="U52" s="4">
        <v>38388</v>
      </c>
      <c r="V52" s="1">
        <v>0</v>
      </c>
      <c r="W52" s="1"/>
      <c r="X52" s="1" t="s">
        <v>7</v>
      </c>
      <c r="Y52" s="4">
        <v>0</v>
      </c>
      <c r="Z52" s="5">
        <v>0</v>
      </c>
      <c r="AA52" s="22"/>
      <c r="AB52" s="4">
        <v>38388</v>
      </c>
      <c r="AC52" s="23">
        <v>3.7499999999999999E-2</v>
      </c>
      <c r="AD52" s="22">
        <f t="shared" si="0"/>
        <v>1439.55</v>
      </c>
      <c r="AE52" s="22">
        <f t="shared" si="1"/>
        <v>39827.550000000003</v>
      </c>
      <c r="AF52" s="22">
        <v>0</v>
      </c>
      <c r="AG52" s="13"/>
      <c r="AH52" s="13"/>
      <c r="AI52" s="13"/>
    </row>
    <row r="53" spans="1:37" s="6" customFormat="1" ht="13.5" x14ac:dyDescent="0.25">
      <c r="A53" s="19">
        <v>90009834</v>
      </c>
      <c r="B53" s="1" t="s">
        <v>34</v>
      </c>
      <c r="C53" s="1" t="s">
        <v>1</v>
      </c>
      <c r="D53" s="1" t="s">
        <v>17</v>
      </c>
      <c r="E53" s="1" t="s">
        <v>30</v>
      </c>
      <c r="F53" s="2">
        <v>32531</v>
      </c>
      <c r="G53" s="1" t="s">
        <v>4</v>
      </c>
      <c r="H53" s="1" t="s">
        <v>5</v>
      </c>
      <c r="I53" s="3">
        <v>58464</v>
      </c>
      <c r="J53" s="1" t="s">
        <v>6</v>
      </c>
      <c r="K53" s="4">
        <v>2292.4</v>
      </c>
      <c r="L53" s="5">
        <v>3.9199999999999999E-2</v>
      </c>
      <c r="M53" s="1"/>
      <c r="N53" s="1">
        <v>0</v>
      </c>
      <c r="O53" s="1"/>
      <c r="P53" s="1"/>
      <c r="Q53" s="1">
        <v>0</v>
      </c>
      <c r="R53" s="5">
        <v>0</v>
      </c>
      <c r="S53" s="4">
        <v>2292.4</v>
      </c>
      <c r="T53" s="5">
        <v>3.9199999999999999E-2</v>
      </c>
      <c r="U53" s="4">
        <v>60756.4</v>
      </c>
      <c r="V53" s="1">
        <v>0</v>
      </c>
      <c r="W53" s="1"/>
      <c r="X53" s="1" t="s">
        <v>7</v>
      </c>
      <c r="Y53" s="4">
        <v>3000</v>
      </c>
      <c r="Z53" s="5">
        <v>5.1299999999999998E-2</v>
      </c>
      <c r="AA53" s="22"/>
      <c r="AB53" s="4">
        <v>60756.4</v>
      </c>
      <c r="AC53" s="23">
        <v>3.7499999999999999E-2</v>
      </c>
      <c r="AD53" s="22">
        <f t="shared" si="0"/>
        <v>2278.3649999999998</v>
      </c>
      <c r="AE53" s="22">
        <f t="shared" si="1"/>
        <v>63034.764999999999</v>
      </c>
      <c r="AF53" s="22">
        <v>0</v>
      </c>
      <c r="AG53" s="13"/>
      <c r="AH53" s="13"/>
      <c r="AI53" s="13"/>
    </row>
    <row r="54" spans="1:37" s="6" customFormat="1" ht="13.5" x14ac:dyDescent="0.25">
      <c r="A54" s="19">
        <v>90009856</v>
      </c>
      <c r="B54" s="1" t="s">
        <v>56</v>
      </c>
      <c r="C54" s="1" t="s">
        <v>1</v>
      </c>
      <c r="D54" s="1" t="s">
        <v>22</v>
      </c>
      <c r="E54" s="1" t="s">
        <v>30</v>
      </c>
      <c r="F54" s="2">
        <v>30026</v>
      </c>
      <c r="G54" s="1" t="s">
        <v>14</v>
      </c>
      <c r="H54" s="1" t="s">
        <v>23</v>
      </c>
      <c r="I54" s="3">
        <v>62496</v>
      </c>
      <c r="J54" s="1" t="s">
        <v>6</v>
      </c>
      <c r="K54" s="4">
        <v>2344</v>
      </c>
      <c r="L54" s="5">
        <v>3.7499999999999999E-2</v>
      </c>
      <c r="M54" s="1" t="s">
        <v>25</v>
      </c>
      <c r="N54" s="4">
        <v>2656</v>
      </c>
      <c r="O54" s="5">
        <v>4.2500000000000003E-2</v>
      </c>
      <c r="P54" s="1"/>
      <c r="Q54" s="1">
        <v>0</v>
      </c>
      <c r="R54" s="5">
        <v>0</v>
      </c>
      <c r="S54" s="4">
        <v>5000</v>
      </c>
      <c r="T54" s="5">
        <v>0.08</v>
      </c>
      <c r="U54" s="4">
        <v>67496</v>
      </c>
      <c r="V54" s="1">
        <v>0</v>
      </c>
      <c r="W54" s="1" t="s">
        <v>15</v>
      </c>
      <c r="X54" s="1" t="s">
        <v>7</v>
      </c>
      <c r="Y54" s="4">
        <v>6000</v>
      </c>
      <c r="Z54" s="5">
        <v>9.6000000000000002E-2</v>
      </c>
      <c r="AA54" s="22"/>
      <c r="AB54" s="4">
        <v>67496</v>
      </c>
      <c r="AC54" s="23">
        <v>3.7499999999999999E-2</v>
      </c>
      <c r="AD54" s="22">
        <f t="shared" si="0"/>
        <v>2531.1</v>
      </c>
      <c r="AE54" s="22">
        <f t="shared" si="1"/>
        <v>70027.100000000006</v>
      </c>
      <c r="AF54" s="22">
        <v>0</v>
      </c>
      <c r="AG54" s="13"/>
      <c r="AH54" s="13"/>
      <c r="AI54" s="13"/>
    </row>
    <row r="55" spans="1:37" s="6" customFormat="1" ht="13.5" x14ac:dyDescent="0.25">
      <c r="A55" s="19">
        <v>90009861</v>
      </c>
      <c r="B55" s="1" t="s">
        <v>38</v>
      </c>
      <c r="C55" s="1" t="s">
        <v>1</v>
      </c>
      <c r="D55" s="1" t="s">
        <v>22</v>
      </c>
      <c r="E55" s="1" t="s">
        <v>30</v>
      </c>
      <c r="F55" s="2">
        <v>32996</v>
      </c>
      <c r="G55" s="1" t="s">
        <v>20</v>
      </c>
      <c r="H55" s="1" t="s">
        <v>23</v>
      </c>
      <c r="I55" s="3">
        <v>50016</v>
      </c>
      <c r="J55" s="1" t="s">
        <v>6</v>
      </c>
      <c r="K55" s="4">
        <v>1975.6</v>
      </c>
      <c r="L55" s="5">
        <v>3.95E-2</v>
      </c>
      <c r="M55" s="1"/>
      <c r="N55" s="1">
        <v>0</v>
      </c>
      <c r="O55" s="1"/>
      <c r="P55" s="1"/>
      <c r="Q55" s="1">
        <v>0</v>
      </c>
      <c r="R55" s="5">
        <v>0</v>
      </c>
      <c r="S55" s="4">
        <v>1975.6</v>
      </c>
      <c r="T55" s="5">
        <v>3.95E-2</v>
      </c>
      <c r="U55" s="4">
        <v>51991.6</v>
      </c>
      <c r="V55" s="1">
        <v>0</v>
      </c>
      <c r="W55" s="1"/>
      <c r="X55" s="1" t="s">
        <v>7</v>
      </c>
      <c r="Y55" s="4">
        <v>4000</v>
      </c>
      <c r="Z55" s="5">
        <v>0.08</v>
      </c>
      <c r="AA55" s="22"/>
      <c r="AB55" s="4">
        <v>51991.6</v>
      </c>
      <c r="AC55" s="23">
        <v>3.7499999999999999E-2</v>
      </c>
      <c r="AD55" s="22">
        <f t="shared" si="0"/>
        <v>1949.6849999999999</v>
      </c>
      <c r="AE55" s="22">
        <f t="shared" si="1"/>
        <v>53941.284999999996</v>
      </c>
      <c r="AF55" s="22">
        <v>0</v>
      </c>
      <c r="AG55" s="13"/>
      <c r="AH55" s="13"/>
      <c r="AI55" s="13"/>
    </row>
    <row r="56" spans="1:37" s="6" customFormat="1" ht="13.5" x14ac:dyDescent="0.25">
      <c r="A56" s="19">
        <v>90009829</v>
      </c>
      <c r="B56" s="1" t="s">
        <v>45</v>
      </c>
      <c r="C56" s="1" t="s">
        <v>1</v>
      </c>
      <c r="D56" s="1" t="s">
        <v>22</v>
      </c>
      <c r="E56" s="1" t="s">
        <v>30</v>
      </c>
      <c r="F56" s="2">
        <v>35664</v>
      </c>
      <c r="G56" s="1" t="s">
        <v>4</v>
      </c>
      <c r="H56" s="1" t="s">
        <v>23</v>
      </c>
      <c r="I56" s="3">
        <v>45540</v>
      </c>
      <c r="J56" s="1" t="s">
        <v>43</v>
      </c>
      <c r="K56" s="4">
        <v>1024.6500000000001</v>
      </c>
      <c r="L56" s="5">
        <v>2.2499999999999999E-2</v>
      </c>
      <c r="M56" s="1" t="s">
        <v>6</v>
      </c>
      <c r="N56" s="4">
        <v>1708</v>
      </c>
      <c r="O56" s="5">
        <v>3.7499999999999999E-2</v>
      </c>
      <c r="P56" s="1"/>
      <c r="Q56" s="1">
        <v>0</v>
      </c>
      <c r="R56" s="5">
        <v>0</v>
      </c>
      <c r="S56" s="4">
        <v>2732.65</v>
      </c>
      <c r="T56" s="5">
        <v>0.06</v>
      </c>
      <c r="U56" s="4">
        <v>48272.65</v>
      </c>
      <c r="V56" s="1">
        <v>0</v>
      </c>
      <c r="W56" s="1"/>
      <c r="X56" s="1" t="s">
        <v>7</v>
      </c>
      <c r="Y56" s="4">
        <v>3000</v>
      </c>
      <c r="Z56" s="5">
        <v>6.59E-2</v>
      </c>
      <c r="AA56" s="22"/>
      <c r="AB56" s="4">
        <v>48272.65</v>
      </c>
      <c r="AC56" s="23">
        <v>3.7499999999999999E-2</v>
      </c>
      <c r="AD56" s="22">
        <f t="shared" si="0"/>
        <v>1810.224375</v>
      </c>
      <c r="AE56" s="22">
        <f t="shared" si="1"/>
        <v>50082.874374999999</v>
      </c>
      <c r="AF56" s="22">
        <v>0</v>
      </c>
      <c r="AG56" s="13"/>
      <c r="AH56" s="13"/>
      <c r="AI56" s="13"/>
    </row>
    <row r="57" spans="1:37" s="6" customFormat="1" ht="13.5" x14ac:dyDescent="0.25">
      <c r="B57" s="1" t="s">
        <v>46</v>
      </c>
      <c r="C57" s="1" t="s">
        <v>1</v>
      </c>
      <c r="D57" s="1" t="s">
        <v>22</v>
      </c>
      <c r="E57" s="1" t="s">
        <v>30</v>
      </c>
      <c r="F57" s="2">
        <v>35870</v>
      </c>
      <c r="G57" s="1" t="s">
        <v>4</v>
      </c>
      <c r="H57" s="1" t="s">
        <v>23</v>
      </c>
      <c r="I57" s="3">
        <v>48864</v>
      </c>
      <c r="J57" s="1" t="s">
        <v>6</v>
      </c>
      <c r="K57" s="4">
        <v>2054.56</v>
      </c>
      <c r="L57" s="5">
        <v>4.2000000000000003E-2</v>
      </c>
      <c r="M57" s="1"/>
      <c r="N57" s="1">
        <v>0</v>
      </c>
      <c r="O57" s="1"/>
      <c r="P57" s="1"/>
      <c r="Q57" s="1">
        <v>0</v>
      </c>
      <c r="R57" s="5">
        <v>0</v>
      </c>
      <c r="S57" s="4">
        <v>2054.56</v>
      </c>
      <c r="T57" s="5">
        <v>4.2000000000000003E-2</v>
      </c>
      <c r="U57" s="4">
        <v>50918.559999999998</v>
      </c>
      <c r="V57" s="1">
        <v>0</v>
      </c>
      <c r="W57" s="1"/>
      <c r="X57" s="1" t="s">
        <v>7</v>
      </c>
      <c r="Y57" s="4">
        <v>3000</v>
      </c>
      <c r="Z57" s="5">
        <v>6.1400000000000003E-2</v>
      </c>
      <c r="AA57" s="22"/>
      <c r="AB57" s="4">
        <v>50918.559999999998</v>
      </c>
      <c r="AC57" s="23">
        <v>3.7499999999999999E-2</v>
      </c>
      <c r="AD57" s="22">
        <f t="shared" si="0"/>
        <v>1909.4459999999999</v>
      </c>
      <c r="AE57" s="22">
        <f t="shared" si="1"/>
        <v>52828.005999999994</v>
      </c>
      <c r="AF57" s="22">
        <v>0</v>
      </c>
      <c r="AG57" s="13"/>
      <c r="AH57" s="13"/>
      <c r="AI57" s="13"/>
    </row>
    <row r="58" spans="1:37" s="6" customFormat="1" ht="13.5" x14ac:dyDescent="0.25">
      <c r="A58" s="19">
        <v>90009850</v>
      </c>
      <c r="B58" s="1" t="s">
        <v>49</v>
      </c>
      <c r="C58" s="1" t="s">
        <v>1</v>
      </c>
      <c r="D58" s="1" t="s">
        <v>22</v>
      </c>
      <c r="E58" s="1" t="s">
        <v>30</v>
      </c>
      <c r="F58" s="2">
        <v>36073</v>
      </c>
      <c r="G58" s="1" t="s">
        <v>4</v>
      </c>
      <c r="H58" s="1" t="s">
        <v>23</v>
      </c>
      <c r="I58" s="3">
        <v>52656</v>
      </c>
      <c r="J58" s="1" t="s">
        <v>6</v>
      </c>
      <c r="K58" s="4">
        <v>2074.6</v>
      </c>
      <c r="L58" s="5">
        <v>3.9399999999999998E-2</v>
      </c>
      <c r="M58" s="1"/>
      <c r="N58" s="1">
        <v>0</v>
      </c>
      <c r="O58" s="1"/>
      <c r="P58" s="1"/>
      <c r="Q58" s="1">
        <v>0</v>
      </c>
      <c r="R58" s="5">
        <v>0</v>
      </c>
      <c r="S58" s="4">
        <v>2074.6</v>
      </c>
      <c r="T58" s="5">
        <v>3.9399999999999998E-2</v>
      </c>
      <c r="U58" s="4">
        <v>54730.6</v>
      </c>
      <c r="V58" s="1">
        <v>0</v>
      </c>
      <c r="W58" s="1"/>
      <c r="X58" s="1" t="s">
        <v>7</v>
      </c>
      <c r="Y58" s="4">
        <v>3000</v>
      </c>
      <c r="Z58" s="5">
        <v>5.7000000000000002E-2</v>
      </c>
      <c r="AA58" s="22"/>
      <c r="AB58" s="4">
        <v>54730.6</v>
      </c>
      <c r="AC58" s="23">
        <v>3.7499999999999999E-2</v>
      </c>
      <c r="AD58" s="22">
        <f t="shared" si="0"/>
        <v>2052.3975</v>
      </c>
      <c r="AE58" s="22">
        <f t="shared" si="1"/>
        <v>56782.997499999998</v>
      </c>
      <c r="AF58" s="22">
        <v>0</v>
      </c>
      <c r="AG58" s="13"/>
      <c r="AH58" s="13"/>
      <c r="AI58" s="13"/>
    </row>
    <row r="59" spans="1:37" s="6" customFormat="1" ht="13.5" x14ac:dyDescent="0.25">
      <c r="A59" s="19">
        <v>90009863</v>
      </c>
      <c r="B59" s="1" t="s">
        <v>50</v>
      </c>
      <c r="C59" s="1" t="s">
        <v>1</v>
      </c>
      <c r="D59" s="1" t="s">
        <v>22</v>
      </c>
      <c r="E59" s="1" t="s">
        <v>30</v>
      </c>
      <c r="F59" s="2">
        <v>35632</v>
      </c>
      <c r="G59" s="1" t="s">
        <v>4</v>
      </c>
      <c r="H59" s="1" t="s">
        <v>23</v>
      </c>
      <c r="I59" s="3">
        <v>45540</v>
      </c>
      <c r="J59" s="1" t="s">
        <v>43</v>
      </c>
      <c r="K59" s="4">
        <v>1024.25</v>
      </c>
      <c r="L59" s="5">
        <v>2.2499999999999999E-2</v>
      </c>
      <c r="M59" s="1" t="s">
        <v>6</v>
      </c>
      <c r="N59" s="4">
        <v>1708</v>
      </c>
      <c r="O59" s="5">
        <v>3.7499999999999999E-2</v>
      </c>
      <c r="P59" s="1"/>
      <c r="Q59" s="1">
        <v>0</v>
      </c>
      <c r="R59" s="5">
        <v>0</v>
      </c>
      <c r="S59" s="4">
        <v>2732.25</v>
      </c>
      <c r="T59" s="5">
        <v>0.06</v>
      </c>
      <c r="U59" s="4">
        <v>48272.25</v>
      </c>
      <c r="V59" s="1">
        <v>0</v>
      </c>
      <c r="W59" s="1"/>
      <c r="X59" s="1" t="s">
        <v>7</v>
      </c>
      <c r="Y59" s="4">
        <v>3000</v>
      </c>
      <c r="Z59" s="5">
        <v>6.59E-2</v>
      </c>
      <c r="AA59" s="22"/>
      <c r="AB59" s="4">
        <v>48272.25</v>
      </c>
      <c r="AC59" s="23">
        <v>3.7499999999999999E-2</v>
      </c>
      <c r="AD59" s="22">
        <f t="shared" si="0"/>
        <v>1810.2093749999999</v>
      </c>
      <c r="AE59" s="22">
        <f t="shared" si="1"/>
        <v>50082.459374999999</v>
      </c>
      <c r="AF59" s="22">
        <v>0</v>
      </c>
      <c r="AG59" s="13"/>
      <c r="AH59" s="13"/>
      <c r="AI59" s="13"/>
    </row>
    <row r="60" spans="1:37" s="6" customFormat="1" ht="13.5" x14ac:dyDescent="0.25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9">
        <f>SUM(Y52:Y59)</f>
        <v>25000</v>
      </c>
      <c r="Z60" s="38"/>
      <c r="AA60" s="40"/>
      <c r="AB60" s="40">
        <f>SUM(AB52:AB59)</f>
        <v>420826.06</v>
      </c>
      <c r="AC60" s="37">
        <f>AB60*0.0375</f>
        <v>15780.97725</v>
      </c>
      <c r="AD60" s="40">
        <f>SUM(AD52:AD59)</f>
        <v>15780.977249999998</v>
      </c>
      <c r="AE60" s="40">
        <f>SUM(AE52:AE59)</f>
        <v>436607.03724999999</v>
      </c>
      <c r="AF60" s="40">
        <f>SUM(AF52:AF59)</f>
        <v>0</v>
      </c>
      <c r="AG60" s="40"/>
      <c r="AH60" s="13"/>
      <c r="AI60" s="13"/>
    </row>
  </sheetData>
  <phoneticPr fontId="0" type="noConversion"/>
  <printOptions horizontalCentered="1"/>
  <pageMargins left="0.5" right="0.5" top="0.5" bottom="0.5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Felienne</cp:lastModifiedBy>
  <cp:lastPrinted>2001-12-13T17:45:14Z</cp:lastPrinted>
  <dcterms:created xsi:type="dcterms:W3CDTF">2001-12-13T16:36:47Z</dcterms:created>
  <dcterms:modified xsi:type="dcterms:W3CDTF">2014-09-04T09:39:44Z</dcterms:modified>
</cp:coreProperties>
</file>