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7815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152511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J8" i="1"/>
  <c r="H8" i="1" s="1"/>
  <c r="K8" i="1"/>
  <c r="L8" i="1"/>
  <c r="M8" i="1"/>
  <c r="I8" i="1" s="1"/>
  <c r="D9" i="1"/>
  <c r="E9" i="1"/>
  <c r="F9" i="1"/>
  <c r="G9" i="1"/>
  <c r="J9" i="1"/>
  <c r="H9" i="1" s="1"/>
  <c r="K9" i="1"/>
  <c r="I9" i="1" s="1"/>
  <c r="L9" i="1"/>
  <c r="M9" i="1"/>
  <c r="D10" i="1"/>
  <c r="E10" i="1"/>
  <c r="F10" i="1"/>
  <c r="G10" i="1"/>
  <c r="J10" i="1"/>
  <c r="H10" i="1" s="1"/>
  <c r="K10" i="1"/>
  <c r="L10" i="1"/>
  <c r="M10" i="1"/>
  <c r="I10" i="1" s="1"/>
  <c r="D11" i="1"/>
  <c r="E11" i="1"/>
  <c r="F11" i="1"/>
  <c r="G11" i="1"/>
  <c r="J11" i="1"/>
  <c r="H11" i="1" s="1"/>
  <c r="K11" i="1"/>
  <c r="I11" i="1" s="1"/>
  <c r="L11" i="1"/>
  <c r="M11" i="1"/>
  <c r="D12" i="1"/>
  <c r="E12" i="1"/>
  <c r="F12" i="1"/>
  <c r="G12" i="1"/>
  <c r="J12" i="1"/>
  <c r="H12" i="1" s="1"/>
  <c r="K12" i="1"/>
  <c r="L12" i="1"/>
  <c r="M12" i="1"/>
  <c r="I12" i="1" s="1"/>
  <c r="J13" i="1"/>
  <c r="K13" i="1"/>
  <c r="N13" i="1" s="1"/>
  <c r="L13" i="1"/>
  <c r="M13" i="1"/>
  <c r="O13" i="1"/>
  <c r="J14" i="1"/>
  <c r="N14" i="1" s="1"/>
  <c r="K14" i="1"/>
  <c r="L14" i="1"/>
  <c r="M14" i="1"/>
  <c r="O14" i="1"/>
  <c r="J15" i="1"/>
  <c r="N15" i="1" s="1"/>
  <c r="K15" i="1"/>
  <c r="L15" i="1"/>
  <c r="M15" i="1"/>
  <c r="O15" i="1"/>
  <c r="H17" i="1"/>
  <c r="O17" i="1" s="1"/>
  <c r="N17" i="1"/>
  <c r="D18" i="1"/>
  <c r="E18" i="1"/>
  <c r="F18" i="1"/>
  <c r="G18" i="1"/>
  <c r="J18" i="1"/>
  <c r="K18" i="1"/>
  <c r="L18" i="1"/>
  <c r="I18" i="1" s="1"/>
  <c r="M18" i="1"/>
  <c r="D19" i="1"/>
  <c r="E19" i="1"/>
  <c r="F19" i="1"/>
  <c r="G19" i="1"/>
  <c r="I19" i="1"/>
  <c r="N19" i="1" s="1"/>
  <c r="J19" i="1"/>
  <c r="H19" i="1" s="1"/>
  <c r="K19" i="1"/>
  <c r="L19" i="1"/>
  <c r="M19" i="1"/>
  <c r="D20" i="1"/>
  <c r="E20" i="1"/>
  <c r="F20" i="1"/>
  <c r="G20" i="1"/>
  <c r="J20" i="1"/>
  <c r="K20" i="1"/>
  <c r="L20" i="1"/>
  <c r="I20" i="1" s="1"/>
  <c r="M20" i="1"/>
  <c r="D21" i="1"/>
  <c r="E21" i="1"/>
  <c r="F21" i="1"/>
  <c r="G21" i="1"/>
  <c r="I21" i="1"/>
  <c r="N21" i="1" s="1"/>
  <c r="J21" i="1"/>
  <c r="H21" i="1" s="1"/>
  <c r="K21" i="1"/>
  <c r="L21" i="1"/>
  <c r="M21" i="1"/>
  <c r="D22" i="1"/>
  <c r="E22" i="1"/>
  <c r="F22" i="1"/>
  <c r="G22" i="1"/>
  <c r="J22" i="1"/>
  <c r="K22" i="1"/>
  <c r="L22" i="1"/>
  <c r="I22" i="1" s="1"/>
  <c r="M22" i="1"/>
  <c r="D23" i="1"/>
  <c r="E23" i="1"/>
  <c r="F23" i="1"/>
  <c r="G23" i="1"/>
  <c r="I23" i="1"/>
  <c r="N23" i="1" s="1"/>
  <c r="J23" i="1"/>
  <c r="H23" i="1" s="1"/>
  <c r="K23" i="1"/>
  <c r="L23" i="1"/>
  <c r="M23" i="1"/>
  <c r="D24" i="1"/>
  <c r="E24" i="1"/>
  <c r="F24" i="1"/>
  <c r="G24" i="1"/>
  <c r="J24" i="1"/>
  <c r="K24" i="1"/>
  <c r="L24" i="1"/>
  <c r="I24" i="1" s="1"/>
  <c r="M24" i="1"/>
  <c r="H25" i="1"/>
  <c r="O25" i="1" s="1"/>
  <c r="N25" i="1"/>
  <c r="H26" i="1"/>
  <c r="N26" i="1"/>
  <c r="O26" i="1"/>
  <c r="H27" i="1"/>
  <c r="O27" i="1" s="1"/>
  <c r="N27" i="1"/>
  <c r="H28" i="1"/>
  <c r="O28" i="1" s="1"/>
  <c r="N28" i="1"/>
  <c r="H29" i="1"/>
  <c r="N29" i="1"/>
  <c r="O29" i="1"/>
  <c r="H30" i="1"/>
  <c r="N30" i="1"/>
  <c r="O30" i="1"/>
  <c r="H31" i="1"/>
  <c r="N31" i="1"/>
  <c r="O31" i="1"/>
  <c r="D32" i="1"/>
  <c r="E32" i="1"/>
  <c r="F32" i="1"/>
  <c r="G32" i="1"/>
  <c r="J32" i="1"/>
  <c r="K32" i="1"/>
  <c r="H32" i="1" s="1"/>
  <c r="L32" i="1"/>
  <c r="M32" i="1"/>
  <c r="D33" i="1"/>
  <c r="E33" i="1"/>
  <c r="F33" i="1"/>
  <c r="G33" i="1"/>
  <c r="H33" i="1"/>
  <c r="I33" i="1"/>
  <c r="N33" i="1" s="1"/>
  <c r="J33" i="1"/>
  <c r="K33" i="1"/>
  <c r="L33" i="1"/>
  <c r="M33" i="1"/>
  <c r="N9" i="1" l="1"/>
  <c r="O9" i="1"/>
  <c r="O24" i="1"/>
  <c r="N24" i="1"/>
  <c r="N11" i="1"/>
  <c r="O11" i="1"/>
  <c r="O22" i="1"/>
  <c r="N22" i="1"/>
  <c r="N20" i="1"/>
  <c r="N18" i="1"/>
  <c r="N12" i="1"/>
  <c r="O12" i="1"/>
  <c r="N10" i="1"/>
  <c r="O10" i="1"/>
  <c r="O8" i="1"/>
  <c r="N8" i="1"/>
  <c r="O33" i="1"/>
  <c r="H24" i="1"/>
  <c r="H22" i="1"/>
  <c r="H18" i="1"/>
  <c r="O18" i="1" s="1"/>
  <c r="H20" i="1"/>
  <c r="O20" i="1" s="1"/>
  <c r="O23" i="1"/>
  <c r="O21" i="1"/>
  <c r="O19" i="1"/>
  <c r="I32" i="1"/>
  <c r="N32" i="1" l="1"/>
  <c r="O32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<sst xmlns="http://schemas.openxmlformats.org/spreadsheetml/2006/main" count="37" uniqueCount="34">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</sst>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10/New/pwrdp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Export"/>
      <sheetName val="SUM SO2"/>
      <sheetName val="Macro1"/>
      <sheetName val="Wes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36808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/>
          </cell>
        </row>
        <row r="50">
          <cell r="K50">
            <v>-1636650.3654136863</v>
          </cell>
          <cell r="S50">
            <v>-714837.35236542136</v>
          </cell>
          <cell r="AA50">
            <v>-1612.7199999564909</v>
          </cell>
          <cell r="AI50">
            <v>454235.83421284903</v>
          </cell>
          <cell r="AQ50">
            <v>218960.33729302348</v>
          </cell>
          <cell r="AR50">
            <v>0</v>
          </cell>
          <cell r="AX50">
            <v>-1679904.2662731914</v>
          </cell>
          <cell r="BF50">
            <v>-951131.28080747556</v>
          </cell>
          <cell r="BN50">
            <v>-9580523.6152848471</v>
          </cell>
          <cell r="BV50">
            <v>-4472423.3196489997</v>
          </cell>
          <cell r="CD50">
            <v>-4665362.3562738039</v>
          </cell>
          <cell r="CF50">
            <v>190538.7853357009</v>
          </cell>
          <cell r="CU50">
            <v>-19478901.786679424</v>
          </cell>
          <cell r="CW50">
            <v>-21158806.052952617</v>
          </cell>
        </row>
        <row r="74">
          <cell r="AX74">
            <v>0</v>
          </cell>
        </row>
        <row r="92">
          <cell r="K92">
            <v>-1173902.6066855639</v>
          </cell>
          <cell r="S92">
            <v>-451858.67213052511</v>
          </cell>
          <cell r="AA92">
            <v>-332.99999999994179</v>
          </cell>
          <cell r="AI92">
            <v>-920936.95345592825</v>
          </cell>
          <cell r="AQ92">
            <v>0</v>
          </cell>
          <cell r="AR92">
            <v>0</v>
          </cell>
          <cell r="AX92">
            <v>-2547031.2322720173</v>
          </cell>
          <cell r="BF92">
            <v>188374.06394060701</v>
          </cell>
          <cell r="BN92">
            <v>101239.01339583285</v>
          </cell>
          <cell r="BV92">
            <v>-1538125.7344170548</v>
          </cell>
          <cell r="CD92">
            <v>21063.091811707476</v>
          </cell>
          <cell r="CF92">
            <v>96000.311477871612</v>
          </cell>
          <cell r="CU92">
            <v>-1131449.2537910359</v>
          </cell>
          <cell r="CW92">
            <v>-3678480.4860630529</v>
          </cell>
        </row>
        <row r="99">
          <cell r="K99">
            <v>-1239431.7008547951</v>
          </cell>
          <cell r="S99">
            <v>-893501.51325513422</v>
          </cell>
          <cell r="AA99">
            <v>-1569.3199999558856</v>
          </cell>
          <cell r="AI99">
            <v>-1309465.2997103629</v>
          </cell>
          <cell r="AQ99">
            <v>190898.17729302356</v>
          </cell>
          <cell r="AR99">
            <v>0</v>
          </cell>
          <cell r="AX99">
            <v>-3253069.6565272245</v>
          </cell>
          <cell r="BF99">
            <v>-828908.86175977485</v>
          </cell>
          <cell r="BN99">
            <v>-15374401.78541285</v>
          </cell>
          <cell r="BV99">
            <v>-4844685.0496489992</v>
          </cell>
          <cell r="CD99">
            <v>-6254317.7556738034</v>
          </cell>
          <cell r="CF99">
            <v>-112299.07466429658</v>
          </cell>
          <cell r="CU99">
            <v>-27414612.527159724</v>
          </cell>
          <cell r="CW99">
            <v>-30667682.183686953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33635431.201841705</v>
          </cell>
          <cell r="S103">
            <v>15469606.887067737</v>
          </cell>
          <cell r="AA103">
            <v>14325.640000057232</v>
          </cell>
          <cell r="AI103">
            <v>3611744.9609858417</v>
          </cell>
          <cell r="AQ103">
            <v>5789208.5232039811</v>
          </cell>
          <cell r="AR103">
            <v>586109.79996019148</v>
          </cell>
          <cell r="AX103">
            <v>59106427.013059519</v>
          </cell>
          <cell r="BF103">
            <v>20174219.219583631</v>
          </cell>
          <cell r="BN103">
            <v>12916127.179176211</v>
          </cell>
          <cell r="BV103">
            <v>5904486.0662825312</v>
          </cell>
          <cell r="CD103">
            <v>35720290.117674433</v>
          </cell>
          <cell r="CF103">
            <v>6404780.7254622914</v>
          </cell>
          <cell r="CU103">
            <v>81119903.30817908</v>
          </cell>
          <cell r="CW103">
            <v>140226330.32123861</v>
          </cell>
        </row>
        <row r="104">
          <cell r="K104">
            <v>-1636650.3654136863</v>
          </cell>
          <cell r="S104">
            <v>-714837.35236542136</v>
          </cell>
          <cell r="AA104">
            <v>-1612.7199999564909</v>
          </cell>
          <cell r="AI104">
            <v>454235.83421284903</v>
          </cell>
          <cell r="AQ104">
            <v>218960.33729302348</v>
          </cell>
          <cell r="AR104">
            <v>0</v>
          </cell>
          <cell r="AX104">
            <v>-1679904.2662731914</v>
          </cell>
          <cell r="BF104">
            <v>-951131.28080747556</v>
          </cell>
          <cell r="BN104">
            <v>-9580523.6152848471</v>
          </cell>
          <cell r="BV104">
            <v>-4472423.3196489997</v>
          </cell>
          <cell r="CD104">
            <v>-4665362.3562738039</v>
          </cell>
          <cell r="CF104">
            <v>190538.7853357009</v>
          </cell>
          <cell r="CU104">
            <v>-19478901.786679424</v>
          </cell>
          <cell r="CW104">
            <v>-21158806.052952617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F111">
            <v>500000</v>
          </cell>
          <cell r="BN111">
            <v>2987055</v>
          </cell>
          <cell r="CD111">
            <v>250000</v>
          </cell>
          <cell r="CU111">
            <v>3737055</v>
          </cell>
          <cell r="CW111">
            <v>3737055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2" zoomScaleNormal="100" workbookViewId="0">
      <selection activeCell="D23" sqref="A1:IV65536"/>
    </sheetView>
  </sheetViews>
  <sheetFormatPr defaultRowHeight="12.75" x14ac:dyDescent="0.2"/>
  <cols>
    <col min="1" max="1" width="8.7109375" style="5" customWidth="1"/>
    <col min="2" max="2" width="0.85546875" style="5" customWidth="1"/>
    <col min="3" max="3" width="42" style="5" customWidth="1"/>
    <col min="4" max="5" width="20.7109375" style="20" customWidth="1"/>
    <col min="6" max="6" width="23.85546875" style="20" customWidth="1"/>
    <col min="7" max="7" width="26" style="20" customWidth="1"/>
    <col min="8" max="8" width="24" style="20" hidden="1" customWidth="1"/>
    <col min="9" max="9" width="24.85546875" style="20" customWidth="1"/>
    <col min="10" max="11" width="18" style="5" customWidth="1"/>
    <col min="12" max="12" width="21.85546875" style="5" customWidth="1"/>
    <col min="13" max="13" width="16.85546875" style="5" customWidth="1"/>
    <col min="14" max="14" width="20.5703125" style="5" customWidth="1"/>
    <col min="15" max="15" width="16.85546875" style="5" customWidth="1"/>
    <col min="16" max="16384" width="9.140625" style="5"/>
  </cols>
  <sheetData>
    <row r="1" spans="1:142" ht="15" hidden="1" customHeight="1" x14ac:dyDescent="0.2">
      <c r="A1" s="1" t="s">
        <v>25</v>
      </c>
    </row>
    <row r="2" spans="1:142" ht="15" customHeight="1" x14ac:dyDescent="0.2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36808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">
      <c r="A8" s="11"/>
      <c r="B8" s="11"/>
      <c r="C8" s="12" t="s">
        <v>8</v>
      </c>
      <c r="D8" s="4">
        <f>+[2]WEST_DPR!BF92</f>
        <v>188374.06394060701</v>
      </c>
      <c r="E8" s="4">
        <f>+[2]WEST_DPR!BF99</f>
        <v>-828908.86175977485</v>
      </c>
      <c r="F8" s="4">
        <f>+[2]WEST_DPR!BF50</f>
        <v>-951131.28080747556</v>
      </c>
      <c r="G8" s="4">
        <f>+[2]WEST_DPR!BF103</f>
        <v>20174219.219583631</v>
      </c>
      <c r="H8" s="4">
        <f>+SUM(J8:M8)</f>
        <v>43301520.876084223</v>
      </c>
      <c r="I8" s="13">
        <f>K8+L8+M8</f>
        <v>44252652.156891704</v>
      </c>
      <c r="J8" s="23">
        <f>+[2]WEST_DPR!BF104</f>
        <v>-951131.28080747556</v>
      </c>
      <c r="K8" s="23">
        <f>+[2]WEST_DPR!BF103-[2]WEST_DPR!BF111</f>
        <v>19674219.219583631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951131.28080748022</v>
      </c>
      <c r="O8" s="26">
        <f>+I8-H8</f>
        <v>951131.28080748022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">
      <c r="A9" s="11"/>
      <c r="B9" s="11"/>
      <c r="C9" s="12" t="s">
        <v>9</v>
      </c>
      <c r="D9" s="4">
        <f>+[2]WEST_DPR!BN92</f>
        <v>101239.01339583285</v>
      </c>
      <c r="E9" s="4">
        <f>+[2]WEST_DPR!BN99</f>
        <v>-15374401.78541285</v>
      </c>
      <c r="F9" s="4">
        <f>+[2]WEST_DPR!BN50</f>
        <v>-9580523.6152848471</v>
      </c>
      <c r="G9" s="4">
        <f>+[2]WEST_DPR!BN103</f>
        <v>12916127.179176211</v>
      </c>
      <c r="H9" s="4">
        <f t="shared" ref="H9:H33" si="0">+SUM(J9:M9)</f>
        <v>130677624.78067158</v>
      </c>
      <c r="I9" s="13">
        <f>K9+L9+M9</f>
        <v>140258148.39595643</v>
      </c>
      <c r="J9" s="23">
        <f>+[2]WEST_DPR!BN104</f>
        <v>-9580523.6152848471</v>
      </c>
      <c r="K9" s="23">
        <f>+[2]WEST_DPR!BN103-[2]WEST_DPR!BN111</f>
        <v>9929072.1791762114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9580523.6152848452</v>
      </c>
      <c r="O9" s="22">
        <f t="shared" ref="O9:O33" si="2">+I9-H9</f>
        <v>9580523.6152848452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">
      <c r="A10" s="11"/>
      <c r="B10" s="11"/>
      <c r="C10" s="12" t="s">
        <v>10</v>
      </c>
      <c r="D10" s="4">
        <f>+[2]WEST_DPR!BV92</f>
        <v>-1538125.7344170548</v>
      </c>
      <c r="E10" s="4">
        <f>+[2]WEST_DPR!BV99</f>
        <v>-4844685.0496489992</v>
      </c>
      <c r="F10" s="4">
        <f>+[2]WEST_DPR!BV50</f>
        <v>-4472423.3196489997</v>
      </c>
      <c r="G10" s="4">
        <f>+[2]WEST_DPR!BV103</f>
        <v>5904486.0662825312</v>
      </c>
      <c r="H10" s="4">
        <f t="shared" si="0"/>
        <v>9323484.2439344935</v>
      </c>
      <c r="I10" s="13">
        <f>K10+L10+M10</f>
        <v>13795907.563583493</v>
      </c>
      <c r="J10" s="23">
        <f>+[2]WEST_DPR!BV104</f>
        <v>-4472423.3196489997</v>
      </c>
      <c r="K10" s="23">
        <f>+[2]WEST_DPR!BV103-[2]WEST_DPR!BV111</f>
        <v>5904486.0662825312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4472423.3196489997</v>
      </c>
      <c r="O10" s="22">
        <f>+I10-H10</f>
        <v>4472423.3196489997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">
      <c r="A11" s="11"/>
      <c r="B11" s="11"/>
      <c r="C11" s="12" t="s">
        <v>11</v>
      </c>
      <c r="D11" s="4">
        <f>+[2]WEST_DPR!CD92</f>
        <v>21063.091811707476</v>
      </c>
      <c r="E11" s="4">
        <f>+[2]WEST_DPR!CD99</f>
        <v>-6254317.7556738034</v>
      </c>
      <c r="F11" s="4">
        <f>+[2]WEST_DPR!CD50</f>
        <v>-4665362.3562738039</v>
      </c>
      <c r="G11" s="4">
        <f>+[2]WEST_DPR!CD103</f>
        <v>35720290.117674433</v>
      </c>
      <c r="H11" s="4">
        <f t="shared" si="0"/>
        <v>50210440.68253836</v>
      </c>
      <c r="I11" s="13">
        <f>K11+L11+M11</f>
        <v>54875803.03881216</v>
      </c>
      <c r="J11" s="23">
        <f>+[2]WEST_DPR!CD104</f>
        <v>-4665362.3562738039</v>
      </c>
      <c r="K11" s="23">
        <f>+[2]WEST_DPR!CD103-[2]WEST_DPR!CD111</f>
        <v>35470290.117674433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4665362.3562738001</v>
      </c>
      <c r="O11" s="22">
        <f t="shared" si="2"/>
        <v>4665362.3562738001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25">
      <c r="A12" s="11"/>
      <c r="B12" s="11"/>
      <c r="C12" s="14" t="s">
        <v>12</v>
      </c>
      <c r="D12" s="4">
        <f>+[2]WEST_DPR!CF92</f>
        <v>96000.311477871612</v>
      </c>
      <c r="E12" s="4">
        <f>+[2]WEST_DPR!CF99</f>
        <v>-112299.07466429658</v>
      </c>
      <c r="F12" s="4">
        <f>+[2]WEST_DPR!CF50</f>
        <v>190538.7853357009</v>
      </c>
      <c r="G12" s="4">
        <f>+[2]WEST_DPR!CF103</f>
        <v>6404780.7254622914</v>
      </c>
      <c r="H12" s="4">
        <f>+SUM(J12:M12)</f>
        <v>6712792.5521500641</v>
      </c>
      <c r="I12" s="13">
        <f>K12+L12+M12</f>
        <v>6522253.7668143632</v>
      </c>
      <c r="J12" s="23">
        <f>+[2]WEST_DPR!CF104</f>
        <v>190538.7853357009</v>
      </c>
      <c r="K12" s="23">
        <f>+[2]WEST_DPR!CF103-[2]WEST_DPR!CF111</f>
        <v>6404780.7254622914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-190538.78533570096</v>
      </c>
      <c r="O12" s="22">
        <f>+I12-H12</f>
        <v>-190538.78533570096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-4665362.3562738039</v>
      </c>
      <c r="M13" s="24">
        <f>+[2]WEST_DPR!CD103</f>
        <v>35720290.117674433</v>
      </c>
      <c r="N13" s="22">
        <f>+I13-SUM(J13:M13)</f>
        <v>-31054927.761400629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-4665362.3562738039</v>
      </c>
      <c r="N14" s="22">
        <f>+I14-SUM(J14:M14)</f>
        <v>4665362.3562738039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">
      <c r="A18" s="11"/>
      <c r="B18" s="11"/>
      <c r="C18" s="15" t="s">
        <v>16</v>
      </c>
      <c r="D18" s="16">
        <f>+[2]WEST_DPR!CU92</f>
        <v>-1131449.2537910359</v>
      </c>
      <c r="E18" s="16">
        <f>+[2]WEST_DPR!CU99</f>
        <v>-27414612.527159724</v>
      </c>
      <c r="F18" s="16">
        <f>+[2]WEST_DPR!CU50</f>
        <v>-19478901.786679424</v>
      </c>
      <c r="G18" s="16">
        <f>+[2]WEST_DPR!CU103</f>
        <v>81119903.30817908</v>
      </c>
      <c r="H18" s="16">
        <f t="shared" si="0"/>
        <v>240225863.13537872</v>
      </c>
      <c r="I18" s="33">
        <f t="shared" ref="I18:I24" si="3">K18+L18+M18</f>
        <v>259704764.92205817</v>
      </c>
      <c r="J18" s="27">
        <f>+[2]WEST_DPR!CU104</f>
        <v>-19478901.786679424</v>
      </c>
      <c r="K18" s="27">
        <f>+[2]WEST_DPR!CU103-[2]WEST_DPR!CU111</f>
        <v>77382848.30817908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19478901.786679447</v>
      </c>
      <c r="O18" s="22">
        <f t="shared" si="2"/>
        <v>19478901.786679447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">
      <c r="A19" s="11"/>
      <c r="B19" s="11"/>
      <c r="C19" s="12" t="s">
        <v>17</v>
      </c>
      <c r="D19" s="4">
        <f>+[2]WEST_DPR!K92</f>
        <v>-1173902.6066855639</v>
      </c>
      <c r="E19" s="4">
        <f>+[2]WEST_DPR!K99</f>
        <v>-1239431.7008547951</v>
      </c>
      <c r="F19" s="4">
        <f>+[2]WEST_DPR!K50</f>
        <v>-1636650.3654136863</v>
      </c>
      <c r="G19" s="4">
        <f>+[2]WEST_DPR!K103</f>
        <v>33635431.201841705</v>
      </c>
      <c r="H19" s="4">
        <f t="shared" si="0"/>
        <v>73909472.49643293</v>
      </c>
      <c r="I19" s="13">
        <f t="shared" si="3"/>
        <v>75546122.861846611</v>
      </c>
      <c r="J19" s="23">
        <f>+[2]WEST_DPR!K104</f>
        <v>-1636650.3654136863</v>
      </c>
      <c r="K19" s="23">
        <f>+[2]WEST_DPR!K103-[2]WEST_DPR!K111</f>
        <v>33635431.201841705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1636650.3654136807</v>
      </c>
      <c r="O19" s="26">
        <f t="shared" si="2"/>
        <v>1636650.3654136807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">
      <c r="A20" s="11"/>
      <c r="B20" s="11"/>
      <c r="C20" s="12" t="s">
        <v>18</v>
      </c>
      <c r="D20" s="4">
        <f>+[2]WEST_DPR!S92</f>
        <v>-451858.67213052511</v>
      </c>
      <c r="E20" s="4">
        <f>+[2]WEST_DPR!S99</f>
        <v>-893501.51325513422</v>
      </c>
      <c r="F20" s="4">
        <f>+[2]WEST_DPR!S50</f>
        <v>-714837.35236542136</v>
      </c>
      <c r="G20" s="4">
        <f>+[2]WEST_DPR!S103</f>
        <v>15469606.887067737</v>
      </c>
      <c r="H20" s="4">
        <f t="shared" si="0"/>
        <v>40150378.270578019</v>
      </c>
      <c r="I20" s="13">
        <f t="shared" si="3"/>
        <v>40865215.622943446</v>
      </c>
      <c r="J20" s="23">
        <f>+[2]WEST_DPR!S104</f>
        <v>-714837.35236542136</v>
      </c>
      <c r="K20" s="23">
        <f>+[2]WEST_DPR!S103-[2]WEST_DPR!S111</f>
        <v>15469606.887067737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714837.35236542672</v>
      </c>
      <c r="O20" s="22">
        <f t="shared" si="2"/>
        <v>714837.35236542672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">
      <c r="A21" s="11"/>
      <c r="B21" s="11"/>
      <c r="C21" s="14" t="s">
        <v>19</v>
      </c>
      <c r="D21" s="4">
        <f>+[2]WEST_DPR!AI92</f>
        <v>-920936.95345592825</v>
      </c>
      <c r="E21" s="4">
        <f>+[2]WEST_DPR!AI99</f>
        <v>-1309465.2997103629</v>
      </c>
      <c r="F21" s="4">
        <f>+[2]WEST_DPR!AI50</f>
        <v>454235.83421284903</v>
      </c>
      <c r="G21" s="4">
        <f>+[2]WEST_DPR!AI103</f>
        <v>3611744.9609858417</v>
      </c>
      <c r="H21" s="4">
        <f t="shared" si="0"/>
        <v>18915598.517562073</v>
      </c>
      <c r="I21" s="13">
        <f t="shared" si="3"/>
        <v>18461362.683349226</v>
      </c>
      <c r="J21" s="23">
        <f>+[2]WEST_DPR!AI104</f>
        <v>454235.83421284903</v>
      </c>
      <c r="K21" s="23">
        <f>+[2]WEST_DPR!AI103-[2]WEST_DPR!AI111</f>
        <v>3611744.9609858417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-454235.83421284705</v>
      </c>
      <c r="O21" s="26">
        <f t="shared" si="2"/>
        <v>-454235.83421284705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">
      <c r="A22" s="11"/>
      <c r="B22" s="11"/>
      <c r="C22" s="17" t="s">
        <v>20</v>
      </c>
      <c r="D22" s="4">
        <f>+[2]WEST_DPR!AQ92</f>
        <v>0</v>
      </c>
      <c r="E22" s="4">
        <f>+[2]WEST_DPR!AQ99</f>
        <v>190898.17729302356</v>
      </c>
      <c r="F22" s="4">
        <f>+[2]WEST_DPR!AQ50</f>
        <v>218960.33729302348</v>
      </c>
      <c r="G22" s="4">
        <f>+[2]WEST_DPR!AQ103</f>
        <v>5789208.5232039811</v>
      </c>
      <c r="H22" s="4">
        <f t="shared" si="0"/>
        <v>12515241.331209416</v>
      </c>
      <c r="I22" s="13">
        <f t="shared" si="3"/>
        <v>12296280.99391639</v>
      </c>
      <c r="J22" s="23">
        <f>+[2]WEST_DPR!AQ104</f>
        <v>218960.33729302348</v>
      </c>
      <c r="K22" s="23">
        <f>+[2]WEST_DPR!AQ103-[2]WEST_DPR!AQ111</f>
        <v>5789208.5232039811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-218960.33729302511</v>
      </c>
      <c r="O22" s="22">
        <f t="shared" si="2"/>
        <v>-218960.33729302511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">
      <c r="A23" s="11"/>
      <c r="B23" s="11"/>
      <c r="C23" s="12" t="s">
        <v>21</v>
      </c>
      <c r="D23" s="4">
        <f>+[2]WEST_DPR!AA92</f>
        <v>-332.99999999994179</v>
      </c>
      <c r="E23" s="4">
        <f>+[2]WEST_DPR!AA99</f>
        <v>-1569.3199999558856</v>
      </c>
      <c r="F23" s="4">
        <f>+[2]WEST_DPR!AA50</f>
        <v>-1612.7199999564909</v>
      </c>
      <c r="G23" s="4">
        <f>+[2]WEST_DPR!AA103</f>
        <v>14325.640000057232</v>
      </c>
      <c r="H23" s="4">
        <f t="shared" si="0"/>
        <v>15327.041060420695</v>
      </c>
      <c r="I23" s="13">
        <f t="shared" si="3"/>
        <v>16939.761060377186</v>
      </c>
      <c r="J23" s="23">
        <f>+[2]WEST_DPR!AA104</f>
        <v>-1612.7199999564909</v>
      </c>
      <c r="K23" s="23">
        <f>+[2]WEST_DPR!AA103-[2]WEST_DPR!AA111</f>
        <v>14325.640000057232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1612.7199999564909</v>
      </c>
      <c r="O23" s="22">
        <f t="shared" si="2"/>
        <v>1612.7199999564909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25">
      <c r="A24" s="11"/>
      <c r="B24" s="11"/>
      <c r="C24" s="12" t="s">
        <v>22</v>
      </c>
      <c r="D24" s="4">
        <f>+[2]WEST_DPR!AR92</f>
        <v>0</v>
      </c>
      <c r="E24" s="4">
        <f>+[2]WEST_DPR!AR99</f>
        <v>0</v>
      </c>
      <c r="F24" s="4">
        <f>+[2]WEST_DPR!AR50</f>
        <v>0</v>
      </c>
      <c r="G24" s="4">
        <f>+[2]WEST_DPR!AR103</f>
        <v>586109.79996019148</v>
      </c>
      <c r="H24" s="4">
        <f>+SUM(J24:M24)</f>
        <v>2792433.9713132032</v>
      </c>
      <c r="I24" s="13">
        <f t="shared" si="3"/>
        <v>2792433.9713132032</v>
      </c>
      <c r="J24" s="23">
        <f>+[2]WEST_DPR!AR104</f>
        <v>0</v>
      </c>
      <c r="K24" s="23">
        <f>+[2]WEST_DPR!AR103-[2]WEST_DPR!AR111</f>
        <v>586109.79996019148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">
      <c r="A32" s="11"/>
      <c r="B32" s="11"/>
      <c r="C32" s="15" t="s">
        <v>23</v>
      </c>
      <c r="D32" s="16">
        <f>+[2]WEST_DPR!AX92-[2]WEST_DPR!AX74</f>
        <v>-2547031.2322720173</v>
      </c>
      <c r="E32" s="16">
        <f>+[2]WEST_DPR!AX99</f>
        <v>-3253069.6565272245</v>
      </c>
      <c r="F32" s="16">
        <f>+[2]WEST_DPR!AX50</f>
        <v>-1679904.2662731914</v>
      </c>
      <c r="G32" s="16">
        <f>+[2]WEST_DPR!AX103</f>
        <v>59106427.013059519</v>
      </c>
      <c r="H32" s="16">
        <f t="shared" si="0"/>
        <v>148298451.62815607</v>
      </c>
      <c r="I32" s="33">
        <f>K32+L32+M32</f>
        <v>149978355.89442927</v>
      </c>
      <c r="J32" s="27">
        <f>+[2]WEST_DPR!AX104</f>
        <v>-1679904.2662731914</v>
      </c>
      <c r="K32" s="27">
        <f>+[2]WEST_DPR!AX103-[2]WEST_DPR!AX111</f>
        <v>59106427.013059519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1679904.2662732005</v>
      </c>
      <c r="O32" s="22">
        <f t="shared" si="2"/>
        <v>1679904.2662732005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</f>
        <v>-3678480.4860630529</v>
      </c>
      <c r="E33" s="19">
        <f>+[2]WEST_DPR!CW99</f>
        <v>-30667682.183686953</v>
      </c>
      <c r="F33" s="19">
        <f>+[2]WEST_DPR!CW50</f>
        <v>-21158806.052952617</v>
      </c>
      <c r="G33" s="19">
        <f>+[2]WEST_DPR!CW103</f>
        <v>140226330.32123861</v>
      </c>
      <c r="H33" s="19">
        <f t="shared" si="0"/>
        <v>388524314.76353478</v>
      </c>
      <c r="I33" s="34">
        <f>K33+L33+M33</f>
        <v>409683120.81648737</v>
      </c>
      <c r="J33" s="27">
        <f>+[2]WEST_DPR!CW104</f>
        <v>-21158806.052952617</v>
      </c>
      <c r="K33" s="27">
        <f>+[2]WEST_DPR!CW103-[2]WEST_DPR!CW111</f>
        <v>136489275.32123861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21158806.052952588</v>
      </c>
      <c r="O33" s="22">
        <f t="shared" si="2"/>
        <v>21158806.052952588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2000-05-25T00:33:41Z</cp:lastPrinted>
  <dcterms:created xsi:type="dcterms:W3CDTF">2000-05-18T23:44:35Z</dcterms:created>
  <dcterms:modified xsi:type="dcterms:W3CDTF">2014-09-05T09:58:19Z</dcterms:modified>
</cp:coreProperties>
</file>