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B36D" lockStructure="1" lockWindows="1"/>
  <bookViews>
    <workbookView xWindow="120" yWindow="30" windowWidth="12120" windowHeight="8325" tabRatio="601"/>
  </bookViews>
  <sheets>
    <sheet name="Sheet1" sheetId="1" r:id="rId1"/>
    <sheet name="Test Sheet" sheetId="4" r:id="rId2"/>
  </sheets>
  <definedNames>
    <definedName name="_xlnm.Print_Area" localSheetId="0">Sheet1!$B$168:$AG$203</definedName>
    <definedName name="_xlnm.Print_Area" localSheetId="1">'Test Sheet'!$B$78:$AJ$94</definedName>
  </definedNames>
  <calcPr calcId="152511" calcMode="manual"/>
</workbook>
</file>

<file path=xl/calcChain.xml><?xml version="1.0" encoding="utf-8"?>
<calcChain xmlns="http://schemas.openxmlformats.org/spreadsheetml/2006/main">
  <c r="AN4" i="1" l="1"/>
  <c r="AJ4" i="1" s="1"/>
  <c r="AP4" i="1"/>
  <c r="AP13" i="1" s="1"/>
  <c r="AP14" i="1" s="1"/>
  <c r="AR4" i="1"/>
  <c r="AT4" i="1"/>
  <c r="AV4" i="1"/>
  <c r="AV13" i="1" s="1"/>
  <c r="AV14" i="1" s="1"/>
  <c r="AX4" i="1"/>
  <c r="AZ4" i="1"/>
  <c r="BB4" i="1"/>
  <c r="AK5" i="1"/>
  <c r="AN5" i="1"/>
  <c r="AJ5" i="1" s="1"/>
  <c r="AP5" i="1"/>
  <c r="AL5" i="1" s="1"/>
  <c r="AR5" i="1"/>
  <c r="AT5" i="1"/>
  <c r="AV5" i="1"/>
  <c r="AX5" i="1"/>
  <c r="AZ5" i="1"/>
  <c r="AZ13" i="1" s="1"/>
  <c r="AZ14" i="1" s="1"/>
  <c r="BB5" i="1"/>
  <c r="AK6" i="1"/>
  <c r="AN6" i="1"/>
  <c r="AL6" i="1" s="1"/>
  <c r="AP6" i="1"/>
  <c r="AJ6" i="1" s="1"/>
  <c r="AR6" i="1"/>
  <c r="AT6" i="1"/>
  <c r="AT13" i="1" s="1"/>
  <c r="AT14" i="1" s="1"/>
  <c r="AV6" i="1"/>
  <c r="AX6" i="1"/>
  <c r="AZ6" i="1"/>
  <c r="BB6" i="1"/>
  <c r="AN7" i="1"/>
  <c r="AP7" i="1"/>
  <c r="AR7" i="1"/>
  <c r="AT7" i="1"/>
  <c r="AV7" i="1"/>
  <c r="AX7" i="1"/>
  <c r="AZ7" i="1"/>
  <c r="BB7" i="1"/>
  <c r="AJ8" i="1"/>
  <c r="AN8" i="1"/>
  <c r="AL8" i="1" s="1"/>
  <c r="AP8" i="1"/>
  <c r="AR8" i="1"/>
  <c r="AT8" i="1"/>
  <c r="AV8" i="1"/>
  <c r="AX8" i="1"/>
  <c r="AZ8" i="1"/>
  <c r="BB8" i="1"/>
  <c r="AJ9" i="1"/>
  <c r="AN9" i="1"/>
  <c r="AL9" i="1" s="1"/>
  <c r="AK9" i="1" s="1"/>
  <c r="AP9" i="1"/>
  <c r="AR9" i="1"/>
  <c r="AT9" i="1"/>
  <c r="AV9" i="1"/>
  <c r="AX9" i="1"/>
  <c r="AZ9" i="1"/>
  <c r="BB9" i="1"/>
  <c r="AN10" i="1"/>
  <c r="AJ10" i="1" s="1"/>
  <c r="AP10" i="1"/>
  <c r="AR10" i="1"/>
  <c r="AL10" i="1" s="1"/>
  <c r="AT10" i="1"/>
  <c r="AV10" i="1"/>
  <c r="AX10" i="1"/>
  <c r="AZ10" i="1"/>
  <c r="BB10" i="1"/>
  <c r="BB13" i="1" s="1"/>
  <c r="BB14" i="1" s="1"/>
  <c r="AJ12" i="1"/>
  <c r="AL12" i="1"/>
  <c r="AK12" i="1" s="1"/>
  <c r="AN12" i="1"/>
  <c r="AP12" i="1"/>
  <c r="AR12" i="1"/>
  <c r="AT12" i="1"/>
  <c r="AV12" i="1"/>
  <c r="AX12" i="1"/>
  <c r="AZ12" i="1"/>
  <c r="BB12" i="1"/>
  <c r="AR13" i="1"/>
  <c r="AR14" i="1" s="1"/>
  <c r="AX13" i="1"/>
  <c r="AX14" i="1" s="1"/>
  <c r="AN18" i="1"/>
  <c r="AP18" i="1"/>
  <c r="AR18" i="1"/>
  <c r="AT18" i="1"/>
  <c r="AV18" i="1"/>
  <c r="AX18" i="1"/>
  <c r="AZ18" i="1"/>
  <c r="BB18" i="1"/>
  <c r="AN19" i="1"/>
  <c r="AP19" i="1"/>
  <c r="AR19" i="1"/>
  <c r="AR29" i="1" s="1"/>
  <c r="AR30" i="1" s="1"/>
  <c r="AT19" i="1"/>
  <c r="AV19" i="1"/>
  <c r="AX19" i="1"/>
  <c r="AZ19" i="1"/>
  <c r="BB19" i="1"/>
  <c r="AN20" i="1"/>
  <c r="AP20" i="1"/>
  <c r="AR20" i="1"/>
  <c r="AT20" i="1"/>
  <c r="AV20" i="1"/>
  <c r="AX20" i="1"/>
  <c r="AZ20" i="1"/>
  <c r="BB20" i="1"/>
  <c r="BB29" i="1" s="1"/>
  <c r="BB30" i="1" s="1"/>
  <c r="AN21" i="1"/>
  <c r="AP21" i="1"/>
  <c r="AR21" i="1"/>
  <c r="AT21" i="1"/>
  <c r="AV21" i="1"/>
  <c r="AX21" i="1"/>
  <c r="AZ21" i="1"/>
  <c r="BB21" i="1"/>
  <c r="AL21" i="1" s="1"/>
  <c r="AN22" i="1"/>
  <c r="AP22" i="1"/>
  <c r="AR22" i="1"/>
  <c r="AT22" i="1"/>
  <c r="AV22" i="1"/>
  <c r="AX22" i="1"/>
  <c r="AZ22" i="1"/>
  <c r="BB22" i="1"/>
  <c r="AN23" i="1"/>
  <c r="AJ23" i="1" s="1"/>
  <c r="AP23" i="1"/>
  <c r="AR23" i="1"/>
  <c r="AT23" i="1"/>
  <c r="AV23" i="1"/>
  <c r="AX23" i="1"/>
  <c r="AZ23" i="1"/>
  <c r="BB23" i="1"/>
  <c r="AN24" i="1"/>
  <c r="AP24" i="1"/>
  <c r="AR24" i="1"/>
  <c r="AT24" i="1"/>
  <c r="AV24" i="1"/>
  <c r="AX24" i="1"/>
  <c r="AZ24" i="1"/>
  <c r="BB24" i="1"/>
  <c r="AN25" i="1"/>
  <c r="AP25" i="1"/>
  <c r="AR25" i="1"/>
  <c r="AT25" i="1"/>
  <c r="AV25" i="1"/>
  <c r="AX25" i="1"/>
  <c r="AZ25" i="1"/>
  <c r="BB25" i="1"/>
  <c r="AN26" i="1"/>
  <c r="AP26" i="1"/>
  <c r="AR26" i="1"/>
  <c r="AT26" i="1"/>
  <c r="AV26" i="1"/>
  <c r="AX26" i="1"/>
  <c r="AJ26" i="1" s="1"/>
  <c r="AZ26" i="1"/>
  <c r="BB26" i="1"/>
  <c r="AN27" i="1"/>
  <c r="AP27" i="1"/>
  <c r="AR27" i="1"/>
  <c r="AT27" i="1"/>
  <c r="AV27" i="1"/>
  <c r="AX27" i="1"/>
  <c r="AZ27" i="1"/>
  <c r="BB27" i="1"/>
  <c r="AN28" i="1"/>
  <c r="AJ28" i="1" s="1"/>
  <c r="AP28" i="1"/>
  <c r="AR28" i="1"/>
  <c r="AL28" i="1" s="1"/>
  <c r="AT28" i="1"/>
  <c r="AV28" i="1"/>
  <c r="AX28" i="1"/>
  <c r="AZ28" i="1"/>
  <c r="BB28" i="1"/>
  <c r="AN29" i="1"/>
  <c r="AN30" i="1" s="1"/>
  <c r="AX29" i="1"/>
  <c r="AX30" i="1" s="1"/>
  <c r="AN34" i="1"/>
  <c r="AP34" i="1"/>
  <c r="AR34" i="1"/>
  <c r="AT34" i="1"/>
  <c r="AT46" i="1" s="1"/>
  <c r="AT47" i="1" s="1"/>
  <c r="AV34" i="1"/>
  <c r="AX34" i="1"/>
  <c r="AZ34" i="1"/>
  <c r="BB34" i="1"/>
  <c r="AN35" i="1"/>
  <c r="AL35" i="1" s="1"/>
  <c r="AP35" i="1"/>
  <c r="AR35" i="1"/>
  <c r="AT35" i="1"/>
  <c r="AV35" i="1"/>
  <c r="AX35" i="1"/>
  <c r="AZ35" i="1"/>
  <c r="BB35" i="1"/>
  <c r="AN36" i="1"/>
  <c r="AP36" i="1"/>
  <c r="AR36" i="1"/>
  <c r="AT36" i="1"/>
  <c r="AV36" i="1"/>
  <c r="AV46" i="1" s="1"/>
  <c r="AV47" i="1" s="1"/>
  <c r="AX36" i="1"/>
  <c r="AZ36" i="1"/>
  <c r="BB36" i="1"/>
  <c r="AN37" i="1"/>
  <c r="AJ37" i="1" s="1"/>
  <c r="AP37" i="1"/>
  <c r="AR37" i="1"/>
  <c r="AL37" i="1" s="1"/>
  <c r="AT37" i="1"/>
  <c r="AV37" i="1"/>
  <c r="AX37" i="1"/>
  <c r="AZ37" i="1"/>
  <c r="BB37" i="1"/>
  <c r="AL38" i="1"/>
  <c r="AN38" i="1"/>
  <c r="AP38" i="1"/>
  <c r="AR38" i="1"/>
  <c r="AT38" i="1"/>
  <c r="AV38" i="1"/>
  <c r="AX38" i="1"/>
  <c r="AZ38" i="1"/>
  <c r="BB38" i="1"/>
  <c r="AN39" i="1"/>
  <c r="AP39" i="1"/>
  <c r="AR39" i="1"/>
  <c r="AT39" i="1"/>
  <c r="AV39" i="1"/>
  <c r="AX39" i="1"/>
  <c r="AZ39" i="1"/>
  <c r="BB39" i="1"/>
  <c r="AN40" i="1"/>
  <c r="AP40" i="1"/>
  <c r="AR40" i="1"/>
  <c r="AT40" i="1"/>
  <c r="AV40" i="1"/>
  <c r="AX40" i="1"/>
  <c r="AZ40" i="1"/>
  <c r="BB40" i="1"/>
  <c r="AN41" i="1"/>
  <c r="AL41" i="1" s="1"/>
  <c r="AP41" i="1"/>
  <c r="AR41" i="1"/>
  <c r="AT41" i="1"/>
  <c r="AV41" i="1"/>
  <c r="AX41" i="1"/>
  <c r="AZ41" i="1"/>
  <c r="BB41" i="1"/>
  <c r="AN42" i="1"/>
  <c r="AP42" i="1"/>
  <c r="AR42" i="1"/>
  <c r="AT42" i="1"/>
  <c r="AV42" i="1"/>
  <c r="AX42" i="1"/>
  <c r="AZ42" i="1"/>
  <c r="BB42" i="1"/>
  <c r="AN43" i="1"/>
  <c r="AL43" i="1" s="1"/>
  <c r="AP43" i="1"/>
  <c r="AR43" i="1"/>
  <c r="AT43" i="1"/>
  <c r="AV43" i="1"/>
  <c r="AX43" i="1"/>
  <c r="AJ43" i="1" s="1"/>
  <c r="AZ43" i="1"/>
  <c r="BB43" i="1"/>
  <c r="AN44" i="1"/>
  <c r="AP44" i="1"/>
  <c r="AR44" i="1"/>
  <c r="AL44" i="1" s="1"/>
  <c r="AT44" i="1"/>
  <c r="AV44" i="1"/>
  <c r="AX44" i="1"/>
  <c r="AJ44" i="1" s="1"/>
  <c r="AZ44" i="1"/>
  <c r="BB44" i="1"/>
  <c r="AN45" i="1"/>
  <c r="AP45" i="1"/>
  <c r="AR45" i="1"/>
  <c r="AL45" i="1" s="1"/>
  <c r="AT45" i="1"/>
  <c r="AV45" i="1"/>
  <c r="AX45" i="1"/>
  <c r="AZ45" i="1"/>
  <c r="BB45" i="1"/>
  <c r="AN51" i="1"/>
  <c r="AP51" i="1"/>
  <c r="AR51" i="1"/>
  <c r="AT51" i="1"/>
  <c r="AV51" i="1"/>
  <c r="AX51" i="1"/>
  <c r="AZ51" i="1"/>
  <c r="BB51" i="1"/>
  <c r="AJ52" i="1"/>
  <c r="AN52" i="1"/>
  <c r="AL52" i="1" s="1"/>
  <c r="AP52" i="1"/>
  <c r="AR52" i="1"/>
  <c r="AT52" i="1"/>
  <c r="AV52" i="1"/>
  <c r="AX52" i="1"/>
  <c r="AZ52" i="1"/>
  <c r="BB52" i="1"/>
  <c r="AJ53" i="1"/>
  <c r="AN53" i="1"/>
  <c r="AL53" i="1" s="1"/>
  <c r="AP53" i="1"/>
  <c r="AR53" i="1"/>
  <c r="AT53" i="1"/>
  <c r="AV53" i="1"/>
  <c r="AV63" i="1" s="1"/>
  <c r="AV64" i="1" s="1"/>
  <c r="AX53" i="1"/>
  <c r="AZ53" i="1"/>
  <c r="BB53" i="1"/>
  <c r="AN54" i="1"/>
  <c r="AP54" i="1"/>
  <c r="AR54" i="1"/>
  <c r="AL54" i="1" s="1"/>
  <c r="AT54" i="1"/>
  <c r="AV54" i="1"/>
  <c r="AX54" i="1"/>
  <c r="AZ54" i="1"/>
  <c r="BB54" i="1"/>
  <c r="AJ55" i="1"/>
  <c r="AL55" i="1"/>
  <c r="AK55" i="1" s="1"/>
  <c r="AN55" i="1"/>
  <c r="AP55" i="1"/>
  <c r="AR55" i="1"/>
  <c r="AT55" i="1"/>
  <c r="AV55" i="1"/>
  <c r="AX55" i="1"/>
  <c r="AZ55" i="1"/>
  <c r="BB55" i="1"/>
  <c r="AN56" i="1"/>
  <c r="AP56" i="1"/>
  <c r="AR56" i="1"/>
  <c r="AT56" i="1"/>
  <c r="AV56" i="1"/>
  <c r="AX56" i="1"/>
  <c r="AZ56" i="1"/>
  <c r="BB56" i="1"/>
  <c r="AN57" i="1"/>
  <c r="AJ57" i="1" s="1"/>
  <c r="AP57" i="1"/>
  <c r="AR57" i="1"/>
  <c r="AT57" i="1"/>
  <c r="AV57" i="1"/>
  <c r="AX57" i="1"/>
  <c r="AZ57" i="1"/>
  <c r="BB57" i="1"/>
  <c r="AN58" i="1"/>
  <c r="AL58" i="1" s="1"/>
  <c r="AP58" i="1"/>
  <c r="AR58" i="1"/>
  <c r="AT58" i="1"/>
  <c r="AV58" i="1"/>
  <c r="AX58" i="1"/>
  <c r="AZ58" i="1"/>
  <c r="BB58" i="1"/>
  <c r="AN59" i="1"/>
  <c r="AP59" i="1"/>
  <c r="AR59" i="1"/>
  <c r="AT59" i="1"/>
  <c r="AV59" i="1"/>
  <c r="AX59" i="1"/>
  <c r="AZ59" i="1"/>
  <c r="BB59" i="1"/>
  <c r="AN60" i="1"/>
  <c r="AP60" i="1"/>
  <c r="AR60" i="1"/>
  <c r="AT60" i="1"/>
  <c r="AV60" i="1"/>
  <c r="AX60" i="1"/>
  <c r="AZ60" i="1"/>
  <c r="BB60" i="1"/>
  <c r="AJ61" i="1"/>
  <c r="AN61" i="1"/>
  <c r="AP61" i="1"/>
  <c r="AR61" i="1"/>
  <c r="AL61" i="1" s="1"/>
  <c r="AT61" i="1"/>
  <c r="AV61" i="1"/>
  <c r="AX61" i="1"/>
  <c r="AZ61" i="1"/>
  <c r="BB61" i="1"/>
  <c r="AL62" i="1"/>
  <c r="AN62" i="1"/>
  <c r="AJ62" i="1" s="1"/>
  <c r="AP62" i="1"/>
  <c r="AR62" i="1"/>
  <c r="AT62" i="1"/>
  <c r="AV62" i="1"/>
  <c r="AX62" i="1"/>
  <c r="AZ62" i="1"/>
  <c r="BB62" i="1"/>
  <c r="AN68" i="1"/>
  <c r="AP68" i="1"/>
  <c r="AP80" i="1" s="1"/>
  <c r="AP81" i="1" s="1"/>
  <c r="AR68" i="1"/>
  <c r="AT68" i="1"/>
  <c r="AV68" i="1"/>
  <c r="AX68" i="1"/>
  <c r="AZ68" i="1"/>
  <c r="BB68" i="1"/>
  <c r="AN69" i="1"/>
  <c r="AP69" i="1"/>
  <c r="AR69" i="1"/>
  <c r="AT69" i="1"/>
  <c r="AV69" i="1"/>
  <c r="AX69" i="1"/>
  <c r="AZ69" i="1"/>
  <c r="BB69" i="1"/>
  <c r="AN70" i="1"/>
  <c r="AL70" i="1" s="1"/>
  <c r="AP70" i="1"/>
  <c r="AR70" i="1"/>
  <c r="AT70" i="1"/>
  <c r="AV70" i="1"/>
  <c r="AV80" i="1" s="1"/>
  <c r="AV81" i="1" s="1"/>
  <c r="AX70" i="1"/>
  <c r="AJ70" i="1" s="1"/>
  <c r="AZ70" i="1"/>
  <c r="BB70" i="1"/>
  <c r="AL71" i="1"/>
  <c r="AN71" i="1"/>
  <c r="AP71" i="1"/>
  <c r="AR71" i="1"/>
  <c r="AT71" i="1"/>
  <c r="AV71" i="1"/>
  <c r="AX71" i="1"/>
  <c r="AZ71" i="1"/>
  <c r="BB71" i="1"/>
  <c r="AL72" i="1"/>
  <c r="AN72" i="1"/>
  <c r="AP72" i="1"/>
  <c r="AR72" i="1"/>
  <c r="AT72" i="1"/>
  <c r="AV72" i="1"/>
  <c r="AX72" i="1"/>
  <c r="AZ72" i="1"/>
  <c r="BB72" i="1"/>
  <c r="AN73" i="1"/>
  <c r="AP73" i="1"/>
  <c r="AL73" i="1" s="1"/>
  <c r="AR73" i="1"/>
  <c r="AT73" i="1"/>
  <c r="AV73" i="1"/>
  <c r="AX73" i="1"/>
  <c r="AZ73" i="1"/>
  <c r="BB73" i="1"/>
  <c r="AN74" i="1"/>
  <c r="AP74" i="1"/>
  <c r="AR74" i="1"/>
  <c r="AT74" i="1"/>
  <c r="AV74" i="1"/>
  <c r="AX74" i="1"/>
  <c r="AZ74" i="1"/>
  <c r="AZ80" i="1" s="1"/>
  <c r="AZ81" i="1" s="1"/>
  <c r="BB74" i="1"/>
  <c r="AN75" i="1"/>
  <c r="AL75" i="1" s="1"/>
  <c r="AP75" i="1"/>
  <c r="AR75" i="1"/>
  <c r="AT75" i="1"/>
  <c r="AV75" i="1"/>
  <c r="AX75" i="1"/>
  <c r="AZ75" i="1"/>
  <c r="BB75" i="1"/>
  <c r="AN76" i="1"/>
  <c r="AP76" i="1"/>
  <c r="AR76" i="1"/>
  <c r="AT76" i="1"/>
  <c r="AV76" i="1"/>
  <c r="AX76" i="1"/>
  <c r="AZ76" i="1"/>
  <c r="BB76" i="1"/>
  <c r="AN77" i="1"/>
  <c r="AL77" i="1" s="1"/>
  <c r="AP77" i="1"/>
  <c r="AR77" i="1"/>
  <c r="AT77" i="1"/>
  <c r="AV77" i="1"/>
  <c r="AX77" i="1"/>
  <c r="AZ77" i="1"/>
  <c r="BB77" i="1"/>
  <c r="AJ78" i="1"/>
  <c r="AN78" i="1"/>
  <c r="AP78" i="1"/>
  <c r="AR78" i="1"/>
  <c r="AL78" i="1" s="1"/>
  <c r="AT78" i="1"/>
  <c r="AV78" i="1"/>
  <c r="AX78" i="1"/>
  <c r="AZ78" i="1"/>
  <c r="BB78" i="1"/>
  <c r="AN79" i="1"/>
  <c r="AJ79" i="1" s="1"/>
  <c r="AP79" i="1"/>
  <c r="AR79" i="1"/>
  <c r="AL79" i="1" s="1"/>
  <c r="AK79" i="1" s="1"/>
  <c r="AT79" i="1"/>
  <c r="AV79" i="1"/>
  <c r="AX79" i="1"/>
  <c r="AZ79" i="1"/>
  <c r="BB79" i="1"/>
  <c r="AN85" i="1"/>
  <c r="AP85" i="1"/>
  <c r="AP97" i="1" s="1"/>
  <c r="AP98" i="1" s="1"/>
  <c r="AR85" i="1"/>
  <c r="AT85" i="1"/>
  <c r="AT97" i="1" s="1"/>
  <c r="AT98" i="1" s="1"/>
  <c r="AV85" i="1"/>
  <c r="AX85" i="1"/>
  <c r="AZ85" i="1"/>
  <c r="BB85" i="1"/>
  <c r="AN86" i="1"/>
  <c r="AP86" i="1"/>
  <c r="AR86" i="1"/>
  <c r="AT86" i="1"/>
  <c r="AV86" i="1"/>
  <c r="AX86" i="1"/>
  <c r="AZ86" i="1"/>
  <c r="BB86" i="1"/>
  <c r="AJ87" i="1"/>
  <c r="AN87" i="1"/>
  <c r="AP87" i="1"/>
  <c r="AR87" i="1"/>
  <c r="AT87" i="1"/>
  <c r="AV87" i="1"/>
  <c r="AX87" i="1"/>
  <c r="AZ87" i="1"/>
  <c r="BB87" i="1"/>
  <c r="AN88" i="1"/>
  <c r="AJ88" i="1" s="1"/>
  <c r="AP88" i="1"/>
  <c r="AR88" i="1"/>
  <c r="AL88" i="1" s="1"/>
  <c r="AK88" i="1" s="1"/>
  <c r="AT88" i="1"/>
  <c r="AV88" i="1"/>
  <c r="AX88" i="1"/>
  <c r="AZ88" i="1"/>
  <c r="BB88" i="1"/>
  <c r="AL89" i="1"/>
  <c r="AN89" i="1"/>
  <c r="AP89" i="1"/>
  <c r="AR89" i="1"/>
  <c r="AT89" i="1"/>
  <c r="AV89" i="1"/>
  <c r="AX89" i="1"/>
  <c r="AZ89" i="1"/>
  <c r="BB89" i="1"/>
  <c r="AN90" i="1"/>
  <c r="AP90" i="1"/>
  <c r="AR90" i="1"/>
  <c r="AT90" i="1"/>
  <c r="AV90" i="1"/>
  <c r="AX90" i="1"/>
  <c r="AZ90" i="1"/>
  <c r="BB90" i="1"/>
  <c r="AN91" i="1"/>
  <c r="AP91" i="1"/>
  <c r="AR91" i="1"/>
  <c r="AT91" i="1"/>
  <c r="AV91" i="1"/>
  <c r="AX91" i="1"/>
  <c r="AZ91" i="1"/>
  <c r="AZ97" i="1" s="1"/>
  <c r="AZ98" i="1" s="1"/>
  <c r="BB91" i="1"/>
  <c r="AN92" i="1"/>
  <c r="AL92" i="1" s="1"/>
  <c r="AP92" i="1"/>
  <c r="AR92" i="1"/>
  <c r="AT92" i="1"/>
  <c r="AV92" i="1"/>
  <c r="AX92" i="1"/>
  <c r="AZ92" i="1"/>
  <c r="BB92" i="1"/>
  <c r="AN93" i="1"/>
  <c r="AP93" i="1"/>
  <c r="AR93" i="1"/>
  <c r="AT93" i="1"/>
  <c r="AV93" i="1"/>
  <c r="AX93" i="1"/>
  <c r="AZ93" i="1"/>
  <c r="BB93" i="1"/>
  <c r="AN94" i="1"/>
  <c r="AL94" i="1" s="1"/>
  <c r="AP94" i="1"/>
  <c r="AR94" i="1"/>
  <c r="AT94" i="1"/>
  <c r="AV94" i="1"/>
  <c r="AX94" i="1"/>
  <c r="AJ94" i="1" s="1"/>
  <c r="AZ94" i="1"/>
  <c r="BB94" i="1"/>
  <c r="AN95" i="1"/>
  <c r="AP95" i="1"/>
  <c r="AR95" i="1"/>
  <c r="AL95" i="1" s="1"/>
  <c r="AT95" i="1"/>
  <c r="AV95" i="1"/>
  <c r="AX95" i="1"/>
  <c r="AX97" i="1" s="1"/>
  <c r="AX98" i="1" s="1"/>
  <c r="AZ95" i="1"/>
  <c r="BB95" i="1"/>
  <c r="AL96" i="1"/>
  <c r="AN96" i="1"/>
  <c r="AP96" i="1"/>
  <c r="AR96" i="1"/>
  <c r="AT96" i="1"/>
  <c r="AV96" i="1"/>
  <c r="AX96" i="1"/>
  <c r="AZ96" i="1"/>
  <c r="BB96" i="1"/>
  <c r="AN102" i="1"/>
  <c r="AP102" i="1"/>
  <c r="AR102" i="1"/>
  <c r="AR115" i="1" s="1"/>
  <c r="AR116" i="1" s="1"/>
  <c r="AT102" i="1"/>
  <c r="AT115" i="1" s="1"/>
  <c r="AT116" i="1" s="1"/>
  <c r="AV102" i="1"/>
  <c r="AX102" i="1"/>
  <c r="AX115" i="1" s="1"/>
  <c r="AX116" i="1" s="1"/>
  <c r="AZ102" i="1"/>
  <c r="BB102" i="1"/>
  <c r="AJ103" i="1"/>
  <c r="AN103" i="1"/>
  <c r="AL103" i="1" s="1"/>
  <c r="AP103" i="1"/>
  <c r="AR103" i="1"/>
  <c r="AT103" i="1"/>
  <c r="AV103" i="1"/>
  <c r="AX103" i="1"/>
  <c r="AZ103" i="1"/>
  <c r="BB103" i="1"/>
  <c r="AN104" i="1"/>
  <c r="AP104" i="1"/>
  <c r="AR104" i="1"/>
  <c r="AL104" i="1" s="1"/>
  <c r="AT104" i="1"/>
  <c r="AV104" i="1"/>
  <c r="AX104" i="1"/>
  <c r="AZ104" i="1"/>
  <c r="BB104" i="1"/>
  <c r="AN105" i="1"/>
  <c r="AJ105" i="1" s="1"/>
  <c r="AP105" i="1"/>
  <c r="AR105" i="1"/>
  <c r="AL105" i="1" s="1"/>
  <c r="AK105" i="1" s="1"/>
  <c r="AT105" i="1"/>
  <c r="AV105" i="1"/>
  <c r="AX105" i="1"/>
  <c r="AZ105" i="1"/>
  <c r="BB105" i="1"/>
  <c r="AL106" i="1"/>
  <c r="AK106" i="1" s="1"/>
  <c r="AN106" i="1"/>
  <c r="AP106" i="1"/>
  <c r="AJ106" i="1" s="1"/>
  <c r="AR106" i="1"/>
  <c r="AT106" i="1"/>
  <c r="AV106" i="1"/>
  <c r="AX106" i="1"/>
  <c r="AZ106" i="1"/>
  <c r="BB106" i="1"/>
  <c r="AN107" i="1"/>
  <c r="AP107" i="1"/>
  <c r="AR107" i="1"/>
  <c r="AT107" i="1"/>
  <c r="AV107" i="1"/>
  <c r="AX107" i="1"/>
  <c r="AZ107" i="1"/>
  <c r="BB107" i="1"/>
  <c r="AN108" i="1"/>
  <c r="AJ108" i="1" s="1"/>
  <c r="AP108" i="1"/>
  <c r="AR108" i="1"/>
  <c r="AT108" i="1"/>
  <c r="AV108" i="1"/>
  <c r="AX108" i="1"/>
  <c r="AZ108" i="1"/>
  <c r="AZ115" i="1" s="1"/>
  <c r="AZ116" i="1" s="1"/>
  <c r="BB108" i="1"/>
  <c r="AN113" i="1"/>
  <c r="AL113" i="1" s="1"/>
  <c r="AP113" i="1"/>
  <c r="AR113" i="1"/>
  <c r="AT113" i="1"/>
  <c r="AV113" i="1"/>
  <c r="AX113" i="1"/>
  <c r="AZ113" i="1"/>
  <c r="BB113" i="1"/>
  <c r="AN114" i="1"/>
  <c r="AP114" i="1"/>
  <c r="AR114" i="1"/>
  <c r="AT114" i="1"/>
  <c r="AV114" i="1"/>
  <c r="AX114" i="1"/>
  <c r="AZ114" i="1"/>
  <c r="BB114" i="1"/>
  <c r="AN120" i="1"/>
  <c r="AP120" i="1"/>
  <c r="AR120" i="1"/>
  <c r="AT120" i="1"/>
  <c r="AV120" i="1"/>
  <c r="AX120" i="1"/>
  <c r="AZ120" i="1"/>
  <c r="BB120" i="1"/>
  <c r="AN121" i="1"/>
  <c r="AJ121" i="1" s="1"/>
  <c r="AP121" i="1"/>
  <c r="AR121" i="1"/>
  <c r="AT121" i="1"/>
  <c r="AV121" i="1"/>
  <c r="AX121" i="1"/>
  <c r="AZ121" i="1"/>
  <c r="BB121" i="1"/>
  <c r="AN122" i="1"/>
  <c r="AL122" i="1" s="1"/>
  <c r="AP122" i="1"/>
  <c r="AR122" i="1"/>
  <c r="AT122" i="1"/>
  <c r="AV122" i="1"/>
  <c r="AX122" i="1"/>
  <c r="AZ122" i="1"/>
  <c r="BB122" i="1"/>
  <c r="AN123" i="1"/>
  <c r="AP123" i="1"/>
  <c r="AR123" i="1"/>
  <c r="AT123" i="1"/>
  <c r="AV123" i="1"/>
  <c r="AX123" i="1"/>
  <c r="AZ123" i="1"/>
  <c r="BB123" i="1"/>
  <c r="AN124" i="1"/>
  <c r="AL124" i="1" s="1"/>
  <c r="AP124" i="1"/>
  <c r="AR124" i="1"/>
  <c r="AT124" i="1"/>
  <c r="AV124" i="1"/>
  <c r="AX124" i="1"/>
  <c r="AZ124" i="1"/>
  <c r="BB124" i="1"/>
  <c r="AN125" i="1"/>
  <c r="AP125" i="1"/>
  <c r="AR125" i="1"/>
  <c r="AT125" i="1"/>
  <c r="AV125" i="1"/>
  <c r="AX125" i="1"/>
  <c r="AZ125" i="1"/>
  <c r="BB125" i="1"/>
  <c r="AN126" i="1"/>
  <c r="AP126" i="1"/>
  <c r="AR126" i="1"/>
  <c r="AL126" i="1" s="1"/>
  <c r="AT126" i="1"/>
  <c r="AV126" i="1"/>
  <c r="AX126" i="1"/>
  <c r="AZ126" i="1"/>
  <c r="BB126" i="1"/>
  <c r="AL127" i="1"/>
  <c r="AN127" i="1"/>
  <c r="AP127" i="1"/>
  <c r="AJ127" i="1" s="1"/>
  <c r="AR127" i="1"/>
  <c r="AT127" i="1"/>
  <c r="AV127" i="1"/>
  <c r="AX127" i="1"/>
  <c r="AZ127" i="1"/>
  <c r="BB127" i="1"/>
  <c r="AN128" i="1"/>
  <c r="AJ128" i="1" s="1"/>
  <c r="AP128" i="1"/>
  <c r="AL128" i="1" s="1"/>
  <c r="AR128" i="1"/>
  <c r="AT128" i="1"/>
  <c r="AV128" i="1"/>
  <c r="AX128" i="1"/>
  <c r="AZ128" i="1"/>
  <c r="BB128" i="1"/>
  <c r="AK129" i="1"/>
  <c r="AN129" i="1"/>
  <c r="AJ129" i="1" s="1"/>
  <c r="AP129" i="1"/>
  <c r="AL129" i="1" s="1"/>
  <c r="AR129" i="1"/>
  <c r="AT129" i="1"/>
  <c r="AV129" i="1"/>
  <c r="AX129" i="1"/>
  <c r="AZ129" i="1"/>
  <c r="BB129" i="1"/>
  <c r="AN130" i="1"/>
  <c r="AP130" i="1"/>
  <c r="AR130" i="1"/>
  <c r="AT130" i="1"/>
  <c r="AV130" i="1"/>
  <c r="AX130" i="1"/>
  <c r="AZ130" i="1"/>
  <c r="BB130" i="1"/>
  <c r="AJ131" i="1"/>
  <c r="AN131" i="1"/>
  <c r="AP131" i="1"/>
  <c r="AR131" i="1"/>
  <c r="AT131" i="1"/>
  <c r="AV131" i="1"/>
  <c r="AX131" i="1"/>
  <c r="AZ131" i="1"/>
  <c r="BB131" i="1"/>
  <c r="AT132" i="1"/>
  <c r="AT133" i="1" s="1"/>
  <c r="AV132" i="1"/>
  <c r="AV133" i="1" s="1"/>
  <c r="BB132" i="1"/>
  <c r="BB133" i="1" s="1"/>
  <c r="AN137" i="1"/>
  <c r="AP137" i="1"/>
  <c r="AR137" i="1"/>
  <c r="AT137" i="1"/>
  <c r="AV137" i="1"/>
  <c r="AX137" i="1"/>
  <c r="AZ137" i="1"/>
  <c r="BB137" i="1"/>
  <c r="AN138" i="1"/>
  <c r="AP138" i="1"/>
  <c r="AR138" i="1"/>
  <c r="AT138" i="1"/>
  <c r="AV138" i="1"/>
  <c r="AX138" i="1"/>
  <c r="AZ138" i="1"/>
  <c r="BB138" i="1"/>
  <c r="AN139" i="1"/>
  <c r="AP139" i="1"/>
  <c r="AJ139" i="1" s="1"/>
  <c r="AR139" i="1"/>
  <c r="AT139" i="1"/>
  <c r="AV139" i="1"/>
  <c r="AX139" i="1"/>
  <c r="AZ139" i="1"/>
  <c r="BB139" i="1"/>
  <c r="AJ140" i="1"/>
  <c r="AN140" i="1"/>
  <c r="AP140" i="1"/>
  <c r="AR140" i="1"/>
  <c r="AT140" i="1"/>
  <c r="AV140" i="1"/>
  <c r="AX140" i="1"/>
  <c r="AZ140" i="1"/>
  <c r="BB140" i="1"/>
  <c r="AN141" i="1"/>
  <c r="AP141" i="1"/>
  <c r="AR141" i="1"/>
  <c r="AT141" i="1"/>
  <c r="AV141" i="1"/>
  <c r="AX141" i="1"/>
  <c r="AZ141" i="1"/>
  <c r="BB141" i="1"/>
  <c r="AL142" i="1"/>
  <c r="AK142" i="1" s="1"/>
  <c r="AN142" i="1"/>
  <c r="AJ142" i="1" s="1"/>
  <c r="AP142" i="1"/>
  <c r="AR142" i="1"/>
  <c r="AT142" i="1"/>
  <c r="AV142" i="1"/>
  <c r="AX142" i="1"/>
  <c r="AZ142" i="1"/>
  <c r="BB142" i="1"/>
  <c r="AN143" i="1"/>
  <c r="AL143" i="1" s="1"/>
  <c r="AP143" i="1"/>
  <c r="AR143" i="1"/>
  <c r="AT143" i="1"/>
  <c r="AV143" i="1"/>
  <c r="AX143" i="1"/>
  <c r="AZ143" i="1"/>
  <c r="BB143" i="1"/>
  <c r="AN144" i="1"/>
  <c r="AP144" i="1"/>
  <c r="AR144" i="1"/>
  <c r="AT144" i="1"/>
  <c r="AV144" i="1"/>
  <c r="AV150" i="1" s="1"/>
  <c r="AV151" i="1" s="1"/>
  <c r="AX144" i="1"/>
  <c r="AZ144" i="1"/>
  <c r="BB144" i="1"/>
  <c r="AN145" i="1"/>
  <c r="AP145" i="1"/>
  <c r="AL145" i="1" s="1"/>
  <c r="AR145" i="1"/>
  <c r="AT145" i="1"/>
  <c r="AV145" i="1"/>
  <c r="AX145" i="1"/>
  <c r="AZ145" i="1"/>
  <c r="BB145" i="1"/>
  <c r="AL146" i="1"/>
  <c r="AN146" i="1"/>
  <c r="AP146" i="1"/>
  <c r="AR146" i="1"/>
  <c r="AT146" i="1"/>
  <c r="AV146" i="1"/>
  <c r="AX146" i="1"/>
  <c r="AZ146" i="1"/>
  <c r="BB146" i="1"/>
  <c r="AJ147" i="1"/>
  <c r="AN147" i="1"/>
  <c r="AP147" i="1"/>
  <c r="AR147" i="1"/>
  <c r="AT147" i="1"/>
  <c r="AV147" i="1"/>
  <c r="AX147" i="1"/>
  <c r="AZ147" i="1"/>
  <c r="BB147" i="1"/>
  <c r="AN148" i="1"/>
  <c r="AP148" i="1"/>
  <c r="AR148" i="1"/>
  <c r="AT148" i="1"/>
  <c r="AV148" i="1"/>
  <c r="AX148" i="1"/>
  <c r="AZ148" i="1"/>
  <c r="BB148" i="1"/>
  <c r="AL149" i="1"/>
  <c r="AN149" i="1"/>
  <c r="AP149" i="1"/>
  <c r="AR149" i="1"/>
  <c r="AT149" i="1"/>
  <c r="AV149" i="1"/>
  <c r="AX149" i="1"/>
  <c r="AZ149" i="1"/>
  <c r="BB149" i="1"/>
  <c r="AL155" i="1"/>
  <c r="AN155" i="1"/>
  <c r="AP155" i="1"/>
  <c r="AR155" i="1"/>
  <c r="AT155" i="1"/>
  <c r="AV155" i="1"/>
  <c r="AX155" i="1"/>
  <c r="AZ155" i="1"/>
  <c r="AZ167" i="1" s="1"/>
  <c r="AZ168" i="1" s="1"/>
  <c r="BB155" i="1"/>
  <c r="AN156" i="1"/>
  <c r="AP156" i="1"/>
  <c r="AR156" i="1"/>
  <c r="AT156" i="1"/>
  <c r="AV156" i="1"/>
  <c r="AX156" i="1"/>
  <c r="AZ156" i="1"/>
  <c r="BB156" i="1"/>
  <c r="AN157" i="1"/>
  <c r="AP157" i="1"/>
  <c r="AR157" i="1"/>
  <c r="AR167" i="1" s="1"/>
  <c r="AR168" i="1" s="1"/>
  <c r="AT157" i="1"/>
  <c r="AV157" i="1"/>
  <c r="AX157" i="1"/>
  <c r="AZ157" i="1"/>
  <c r="BB157" i="1"/>
  <c r="AL158" i="1"/>
  <c r="AN158" i="1"/>
  <c r="AP158" i="1"/>
  <c r="AR158" i="1"/>
  <c r="AT158" i="1"/>
  <c r="AV158" i="1"/>
  <c r="AX158" i="1"/>
  <c r="AZ158" i="1"/>
  <c r="BB158" i="1"/>
  <c r="AN159" i="1"/>
  <c r="AL159" i="1" s="1"/>
  <c r="AP159" i="1"/>
  <c r="AR159" i="1"/>
  <c r="AT159" i="1"/>
  <c r="AV159" i="1"/>
  <c r="AX159" i="1"/>
  <c r="AZ159" i="1"/>
  <c r="BB159" i="1"/>
  <c r="AN160" i="1"/>
  <c r="AL160" i="1" s="1"/>
  <c r="AP160" i="1"/>
  <c r="AR160" i="1"/>
  <c r="AT160" i="1"/>
  <c r="AV160" i="1"/>
  <c r="AJ160" i="1" s="1"/>
  <c r="AX160" i="1"/>
  <c r="AZ160" i="1"/>
  <c r="BB160" i="1"/>
  <c r="AN161" i="1"/>
  <c r="AP161" i="1"/>
  <c r="AR161" i="1"/>
  <c r="AT161" i="1"/>
  <c r="AV161" i="1"/>
  <c r="AX161" i="1"/>
  <c r="AZ161" i="1"/>
  <c r="BB161" i="1"/>
  <c r="AL162" i="1"/>
  <c r="AN162" i="1"/>
  <c r="AP162" i="1"/>
  <c r="AR162" i="1"/>
  <c r="AT162" i="1"/>
  <c r="AV162" i="1"/>
  <c r="AX162" i="1"/>
  <c r="AZ162" i="1"/>
  <c r="BB162" i="1"/>
  <c r="AL163" i="1"/>
  <c r="AN163" i="1"/>
  <c r="AP163" i="1"/>
  <c r="AR163" i="1"/>
  <c r="AT163" i="1"/>
  <c r="AV163" i="1"/>
  <c r="AX163" i="1"/>
  <c r="AZ163" i="1"/>
  <c r="BB163" i="1"/>
  <c r="AN164" i="1"/>
  <c r="AL164" i="1" s="1"/>
  <c r="AP164" i="1"/>
  <c r="AR164" i="1"/>
  <c r="AT164" i="1"/>
  <c r="AV164" i="1"/>
  <c r="AX164" i="1"/>
  <c r="AZ164" i="1"/>
  <c r="BB164" i="1"/>
  <c r="AN165" i="1"/>
  <c r="AP165" i="1"/>
  <c r="AR165" i="1"/>
  <c r="AT165" i="1"/>
  <c r="AV165" i="1"/>
  <c r="AX165" i="1"/>
  <c r="AZ165" i="1"/>
  <c r="BB165" i="1"/>
  <c r="AK166" i="1"/>
  <c r="AN166" i="1"/>
  <c r="AL166" i="1" s="1"/>
  <c r="AP166" i="1"/>
  <c r="AR166" i="1"/>
  <c r="AT166" i="1"/>
  <c r="AV166" i="1"/>
  <c r="AX166" i="1"/>
  <c r="AJ166" i="1" s="1"/>
  <c r="AZ166" i="1"/>
  <c r="BB166" i="1"/>
  <c r="AL172" i="1"/>
  <c r="AN172" i="1"/>
  <c r="AP172" i="1"/>
  <c r="AR172" i="1"/>
  <c r="AT172" i="1"/>
  <c r="AV172" i="1"/>
  <c r="AX172" i="1"/>
  <c r="AZ172" i="1"/>
  <c r="BB172" i="1"/>
  <c r="AN173" i="1"/>
  <c r="AL173" i="1" s="1"/>
  <c r="AP173" i="1"/>
  <c r="AR173" i="1"/>
  <c r="AT173" i="1"/>
  <c r="AV173" i="1"/>
  <c r="AX173" i="1"/>
  <c r="AX184" i="1" s="1"/>
  <c r="AX185" i="1" s="1"/>
  <c r="AZ173" i="1"/>
  <c r="BB173" i="1"/>
  <c r="AN174" i="1"/>
  <c r="AP174" i="1"/>
  <c r="AR174" i="1"/>
  <c r="AT174" i="1"/>
  <c r="AV174" i="1"/>
  <c r="AX174" i="1"/>
  <c r="AZ174" i="1"/>
  <c r="BB174" i="1"/>
  <c r="AN175" i="1"/>
  <c r="AL175" i="1" s="1"/>
  <c r="AP175" i="1"/>
  <c r="AR175" i="1"/>
  <c r="AT175" i="1"/>
  <c r="AV175" i="1"/>
  <c r="AX175" i="1"/>
  <c r="AZ175" i="1"/>
  <c r="AJ175" i="1" s="1"/>
  <c r="AK175" i="1" s="1"/>
  <c r="BB175" i="1"/>
  <c r="AN176" i="1"/>
  <c r="AL176" i="1" s="1"/>
  <c r="AP176" i="1"/>
  <c r="AR176" i="1"/>
  <c r="AT176" i="1"/>
  <c r="AJ176" i="1" s="1"/>
  <c r="AV176" i="1"/>
  <c r="AV184" i="1" s="1"/>
  <c r="AV185" i="1" s="1"/>
  <c r="AX176" i="1"/>
  <c r="AZ176" i="1"/>
  <c r="BB176" i="1"/>
  <c r="AN177" i="1"/>
  <c r="AP177" i="1"/>
  <c r="AR177" i="1"/>
  <c r="AT177" i="1"/>
  <c r="AV177" i="1"/>
  <c r="AX177" i="1"/>
  <c r="AZ177" i="1"/>
  <c r="BB177" i="1"/>
  <c r="AN178" i="1"/>
  <c r="AP178" i="1"/>
  <c r="AR178" i="1"/>
  <c r="AT178" i="1"/>
  <c r="AV178" i="1"/>
  <c r="AX178" i="1"/>
  <c r="AZ178" i="1"/>
  <c r="BB178" i="1"/>
  <c r="AL179" i="1"/>
  <c r="AN179" i="1"/>
  <c r="AP179" i="1"/>
  <c r="AR179" i="1"/>
  <c r="AT179" i="1"/>
  <c r="AV179" i="1"/>
  <c r="AX179" i="1"/>
  <c r="AZ179" i="1"/>
  <c r="BB179" i="1"/>
  <c r="AN180" i="1"/>
  <c r="AP180" i="1"/>
  <c r="AR180" i="1"/>
  <c r="AT180" i="1"/>
  <c r="AV180" i="1"/>
  <c r="AX180" i="1"/>
  <c r="AZ180" i="1"/>
  <c r="BB180" i="1"/>
  <c r="AN181" i="1"/>
  <c r="AP181" i="1"/>
  <c r="AR181" i="1"/>
  <c r="AT181" i="1"/>
  <c r="AV181" i="1"/>
  <c r="AX181" i="1"/>
  <c r="AZ181" i="1"/>
  <c r="BB181" i="1"/>
  <c r="AJ182" i="1"/>
  <c r="AN182" i="1"/>
  <c r="AP182" i="1"/>
  <c r="AR182" i="1"/>
  <c r="AT182" i="1"/>
  <c r="AV182" i="1"/>
  <c r="AX182" i="1"/>
  <c r="AZ182" i="1"/>
  <c r="BB182" i="1"/>
  <c r="AN183" i="1"/>
  <c r="AL183" i="1" s="1"/>
  <c r="AP183" i="1"/>
  <c r="AR183" i="1"/>
  <c r="AT183" i="1"/>
  <c r="AV183" i="1"/>
  <c r="AX183" i="1"/>
  <c r="AZ183" i="1"/>
  <c r="BB183" i="1"/>
  <c r="AN189" i="1"/>
  <c r="AP189" i="1"/>
  <c r="AR189" i="1"/>
  <c r="AT189" i="1"/>
  <c r="AV189" i="1"/>
  <c r="AX189" i="1"/>
  <c r="AZ189" i="1"/>
  <c r="BB189" i="1"/>
  <c r="BB201" i="1" s="1"/>
  <c r="AN190" i="1"/>
  <c r="AP190" i="1"/>
  <c r="AR190" i="1"/>
  <c r="AT190" i="1"/>
  <c r="AV190" i="1"/>
  <c r="AX190" i="1"/>
  <c r="AZ190" i="1"/>
  <c r="BB190" i="1"/>
  <c r="AN191" i="1"/>
  <c r="AP191" i="1"/>
  <c r="AR191" i="1"/>
  <c r="AT191" i="1"/>
  <c r="AV191" i="1"/>
  <c r="AX191" i="1"/>
  <c r="AZ191" i="1"/>
  <c r="BB191" i="1"/>
  <c r="AN192" i="1"/>
  <c r="AL192" i="1" s="1"/>
  <c r="AP192" i="1"/>
  <c r="AR192" i="1"/>
  <c r="AT192" i="1"/>
  <c r="AV192" i="1"/>
  <c r="AX192" i="1"/>
  <c r="AZ192" i="1"/>
  <c r="BB192" i="1"/>
  <c r="AN193" i="1"/>
  <c r="AP193" i="1"/>
  <c r="AR193" i="1"/>
  <c r="AT193" i="1"/>
  <c r="AV193" i="1"/>
  <c r="AX193" i="1"/>
  <c r="AZ193" i="1"/>
  <c r="BB193" i="1"/>
  <c r="AN194" i="1"/>
  <c r="AP194" i="1"/>
  <c r="AR194" i="1"/>
  <c r="AT194" i="1"/>
  <c r="AV194" i="1"/>
  <c r="AX194" i="1"/>
  <c r="AZ194" i="1"/>
  <c r="BB194" i="1"/>
  <c r="AJ195" i="1"/>
  <c r="AL195" i="1"/>
  <c r="AN195" i="1"/>
  <c r="AP195" i="1"/>
  <c r="AR195" i="1"/>
  <c r="AT195" i="1"/>
  <c r="AV195" i="1"/>
  <c r="AX195" i="1"/>
  <c r="AZ195" i="1"/>
  <c r="BB195" i="1"/>
  <c r="AN196" i="1"/>
  <c r="AP196" i="1"/>
  <c r="AR196" i="1"/>
  <c r="AL196" i="1" s="1"/>
  <c r="AT196" i="1"/>
  <c r="AV196" i="1"/>
  <c r="AX196" i="1"/>
  <c r="AZ196" i="1"/>
  <c r="BB196" i="1"/>
  <c r="AN197" i="1"/>
  <c r="AP197" i="1"/>
  <c r="AR197" i="1"/>
  <c r="AT197" i="1"/>
  <c r="AV197" i="1"/>
  <c r="AX197" i="1"/>
  <c r="AZ197" i="1"/>
  <c r="BB197" i="1"/>
  <c r="AN198" i="1"/>
  <c r="AP198" i="1"/>
  <c r="AJ198" i="1" s="1"/>
  <c r="AR198" i="1"/>
  <c r="AT198" i="1"/>
  <c r="AV198" i="1"/>
  <c r="AX198" i="1"/>
  <c r="AZ198" i="1"/>
  <c r="BB198" i="1"/>
  <c r="AN199" i="1"/>
  <c r="AP199" i="1"/>
  <c r="AR199" i="1"/>
  <c r="AT199" i="1"/>
  <c r="AV199" i="1"/>
  <c r="AX199" i="1"/>
  <c r="AJ199" i="1" s="1"/>
  <c r="AZ199" i="1"/>
  <c r="BB199" i="1"/>
  <c r="AN200" i="1"/>
  <c r="AP200" i="1"/>
  <c r="AR200" i="1"/>
  <c r="AT200" i="1"/>
  <c r="AV200" i="1"/>
  <c r="AX200" i="1"/>
  <c r="AZ200" i="1"/>
  <c r="BB200" i="1"/>
  <c r="BB202" i="1"/>
  <c r="AK212" i="1"/>
  <c r="AN4" i="4"/>
  <c r="AP4" i="4"/>
  <c r="AR4" i="4"/>
  <c r="AR13" i="4" s="1"/>
  <c r="AR14" i="4" s="1"/>
  <c r="AT4" i="4"/>
  <c r="AV4" i="4"/>
  <c r="AX4" i="4"/>
  <c r="AZ4" i="4"/>
  <c r="BB4" i="4"/>
  <c r="AN5" i="4"/>
  <c r="AP5" i="4"/>
  <c r="AR5" i="4"/>
  <c r="AT5" i="4"/>
  <c r="AV5" i="4"/>
  <c r="AX5" i="4"/>
  <c r="AZ5" i="4"/>
  <c r="BB5" i="4"/>
  <c r="AJ6" i="4"/>
  <c r="AL6" i="4"/>
  <c r="AK6" i="4" s="1"/>
  <c r="AN6" i="4"/>
  <c r="AP6" i="4"/>
  <c r="AR6" i="4"/>
  <c r="AT6" i="4"/>
  <c r="AV6" i="4"/>
  <c r="AV13" i="4" s="1"/>
  <c r="AV14" i="4" s="1"/>
  <c r="AX6" i="4"/>
  <c r="AZ6" i="4"/>
  <c r="BB6" i="4"/>
  <c r="AN7" i="4"/>
  <c r="AP7" i="4"/>
  <c r="AR7" i="4"/>
  <c r="AT7" i="4"/>
  <c r="AV7" i="4"/>
  <c r="AX7" i="4"/>
  <c r="AZ7" i="4"/>
  <c r="BB7" i="4"/>
  <c r="AN8" i="4"/>
  <c r="AP8" i="4"/>
  <c r="AR8" i="4"/>
  <c r="AT8" i="4"/>
  <c r="AV8" i="4"/>
  <c r="AX8" i="4"/>
  <c r="AZ8" i="4"/>
  <c r="BB8" i="4"/>
  <c r="AJ9" i="4"/>
  <c r="AK9" i="4"/>
  <c r="AL9" i="4"/>
  <c r="AN9" i="4"/>
  <c r="AP9" i="4"/>
  <c r="AR9" i="4"/>
  <c r="AT9" i="4"/>
  <c r="AV9" i="4"/>
  <c r="AX9" i="4"/>
  <c r="AX13" i="4" s="1"/>
  <c r="AX14" i="4" s="1"/>
  <c r="AZ9" i="4"/>
  <c r="BB9" i="4"/>
  <c r="AN10" i="4"/>
  <c r="AP10" i="4"/>
  <c r="AR10" i="4"/>
  <c r="AT10" i="4"/>
  <c r="AV10" i="4"/>
  <c r="AX10" i="4"/>
  <c r="AZ10" i="4"/>
  <c r="BB10" i="4"/>
  <c r="AL11" i="4"/>
  <c r="AN11" i="4"/>
  <c r="AP11" i="4"/>
  <c r="AR11" i="4"/>
  <c r="AT11" i="4"/>
  <c r="AV11" i="4"/>
  <c r="AX11" i="4"/>
  <c r="AZ11" i="4"/>
  <c r="BB11" i="4"/>
  <c r="AJ12" i="4"/>
  <c r="AL12" i="4"/>
  <c r="AK12" i="4" s="1"/>
  <c r="AN12" i="4"/>
  <c r="AP12" i="4"/>
  <c r="AR12" i="4"/>
  <c r="AT12" i="4"/>
  <c r="AV12" i="4"/>
  <c r="AX12" i="4"/>
  <c r="AZ12" i="4"/>
  <c r="BB12" i="4"/>
  <c r="AT13" i="4"/>
  <c r="AT14" i="4" s="1"/>
  <c r="AL18" i="4"/>
  <c r="AN18" i="4"/>
  <c r="AJ18" i="4" s="1"/>
  <c r="AP18" i="4"/>
  <c r="AR18" i="4"/>
  <c r="AT18" i="4"/>
  <c r="AV18" i="4"/>
  <c r="AX18" i="4"/>
  <c r="AZ18" i="4"/>
  <c r="AZ27" i="4" s="1"/>
  <c r="AZ28" i="4" s="1"/>
  <c r="BB18" i="4"/>
  <c r="AJ19" i="4"/>
  <c r="AN19" i="4"/>
  <c r="AP19" i="4"/>
  <c r="AR19" i="4"/>
  <c r="AL19" i="4" s="1"/>
  <c r="AT19" i="4"/>
  <c r="AT27" i="4" s="1"/>
  <c r="AT28" i="4" s="1"/>
  <c r="AV19" i="4"/>
  <c r="AX19" i="4"/>
  <c r="AZ19" i="4"/>
  <c r="BB19" i="4"/>
  <c r="AL20" i="4"/>
  <c r="AN20" i="4"/>
  <c r="AP20" i="4"/>
  <c r="AR20" i="4"/>
  <c r="AT20" i="4"/>
  <c r="AV20" i="4"/>
  <c r="AX20" i="4"/>
  <c r="AZ20" i="4"/>
  <c r="BB20" i="4"/>
  <c r="AN21" i="4"/>
  <c r="AP21" i="4"/>
  <c r="AJ21" i="4" s="1"/>
  <c r="AR21" i="4"/>
  <c r="AT21" i="4"/>
  <c r="AV21" i="4"/>
  <c r="AV27" i="4" s="1"/>
  <c r="AV28" i="4" s="1"/>
  <c r="AX21" i="4"/>
  <c r="AZ21" i="4"/>
  <c r="BB21" i="4"/>
  <c r="AN22" i="4"/>
  <c r="AP22" i="4"/>
  <c r="AR22" i="4"/>
  <c r="AT22" i="4"/>
  <c r="AV22" i="4"/>
  <c r="AX22" i="4"/>
  <c r="AZ22" i="4"/>
  <c r="BB22" i="4"/>
  <c r="AN23" i="4"/>
  <c r="AP23" i="4"/>
  <c r="AL23" i="4" s="1"/>
  <c r="AR23" i="4"/>
  <c r="AT23" i="4"/>
  <c r="AV23" i="4"/>
  <c r="AX23" i="4"/>
  <c r="AZ23" i="4"/>
  <c r="BB23" i="4"/>
  <c r="AJ24" i="4"/>
  <c r="AN24" i="4"/>
  <c r="AP24" i="4"/>
  <c r="AR24" i="4"/>
  <c r="AT24" i="4"/>
  <c r="AV24" i="4"/>
  <c r="AX24" i="4"/>
  <c r="AZ24" i="4"/>
  <c r="BB24" i="4"/>
  <c r="AN25" i="4"/>
  <c r="AP25" i="4"/>
  <c r="AR25" i="4"/>
  <c r="AT25" i="4"/>
  <c r="AV25" i="4"/>
  <c r="AX25" i="4"/>
  <c r="AZ25" i="4"/>
  <c r="BB25" i="4"/>
  <c r="AN26" i="4"/>
  <c r="AP26" i="4"/>
  <c r="AR26" i="4"/>
  <c r="AT26" i="4"/>
  <c r="AV26" i="4"/>
  <c r="AX26" i="4"/>
  <c r="AZ26" i="4"/>
  <c r="BB26" i="4"/>
  <c r="AL32" i="4"/>
  <c r="AN32" i="4"/>
  <c r="AP32" i="4"/>
  <c r="AR32" i="4"/>
  <c r="AT32" i="4"/>
  <c r="AV32" i="4"/>
  <c r="AX32" i="4"/>
  <c r="AZ32" i="4"/>
  <c r="BB32" i="4"/>
  <c r="BB44" i="4" s="1"/>
  <c r="AJ33" i="4"/>
  <c r="AN33" i="4"/>
  <c r="AP33" i="4"/>
  <c r="AR33" i="4"/>
  <c r="AT33" i="4"/>
  <c r="AV33" i="4"/>
  <c r="AX33" i="4"/>
  <c r="AZ33" i="4"/>
  <c r="BB33" i="4"/>
  <c r="AN34" i="4"/>
  <c r="AP34" i="4"/>
  <c r="AR34" i="4"/>
  <c r="AT34" i="4"/>
  <c r="AV34" i="4"/>
  <c r="AX34" i="4"/>
  <c r="AZ34" i="4"/>
  <c r="BB34" i="4"/>
  <c r="AN35" i="4"/>
  <c r="AP35" i="4"/>
  <c r="AR35" i="4"/>
  <c r="AT35" i="4"/>
  <c r="AV35" i="4"/>
  <c r="AX35" i="4"/>
  <c r="AZ35" i="4"/>
  <c r="BB35" i="4"/>
  <c r="AJ36" i="4"/>
  <c r="AN36" i="4"/>
  <c r="AL36" i="4" s="1"/>
  <c r="AP36" i="4"/>
  <c r="AR36" i="4"/>
  <c r="AT36" i="4"/>
  <c r="AV36" i="4"/>
  <c r="AX36" i="4"/>
  <c r="AZ36" i="4"/>
  <c r="BB36" i="4"/>
  <c r="AJ37" i="4"/>
  <c r="AN37" i="4"/>
  <c r="AL37" i="4" s="1"/>
  <c r="AP37" i="4"/>
  <c r="AR37" i="4"/>
  <c r="AT37" i="4"/>
  <c r="AV37" i="4"/>
  <c r="AX37" i="4"/>
  <c r="AZ37" i="4"/>
  <c r="BB37" i="4"/>
  <c r="AN38" i="4"/>
  <c r="AP38" i="4"/>
  <c r="AR38" i="4"/>
  <c r="AT38" i="4"/>
  <c r="AV38" i="4"/>
  <c r="AX38" i="4"/>
  <c r="AZ38" i="4"/>
  <c r="BB38" i="4"/>
  <c r="AL39" i="4"/>
  <c r="AK39" i="4" s="1"/>
  <c r="AN39" i="4"/>
  <c r="AP39" i="4"/>
  <c r="AJ39" i="4" s="1"/>
  <c r="AR39" i="4"/>
  <c r="AT39" i="4"/>
  <c r="AV39" i="4"/>
  <c r="AX39" i="4"/>
  <c r="AZ39" i="4"/>
  <c r="BB39" i="4"/>
  <c r="AL40" i="4"/>
  <c r="AN40" i="4"/>
  <c r="AP40" i="4"/>
  <c r="AR40" i="4"/>
  <c r="AT40" i="4"/>
  <c r="AV40" i="4"/>
  <c r="AX40" i="4"/>
  <c r="AZ40" i="4"/>
  <c r="BB40" i="4"/>
  <c r="AN41" i="4"/>
  <c r="AL41" i="4" s="1"/>
  <c r="AP41" i="4"/>
  <c r="AR41" i="4"/>
  <c r="AT41" i="4"/>
  <c r="AV41" i="4"/>
  <c r="AX41" i="4"/>
  <c r="AZ41" i="4"/>
  <c r="BB41" i="4"/>
  <c r="AN42" i="4"/>
  <c r="AP42" i="4"/>
  <c r="AR42" i="4"/>
  <c r="AT42" i="4"/>
  <c r="AV42" i="4"/>
  <c r="AX42" i="4"/>
  <c r="AZ42" i="4"/>
  <c r="BB42" i="4"/>
  <c r="AN43" i="4"/>
  <c r="AP43" i="4"/>
  <c r="AR43" i="4"/>
  <c r="AT43" i="4"/>
  <c r="AV43" i="4"/>
  <c r="AX43" i="4"/>
  <c r="AZ43" i="4"/>
  <c r="BB43" i="4"/>
  <c r="AZ44" i="4"/>
  <c r="AZ45" i="4" s="1"/>
  <c r="BB45" i="4"/>
  <c r="AL49" i="4"/>
  <c r="AN49" i="4"/>
  <c r="AP49" i="4"/>
  <c r="AR49" i="4"/>
  <c r="AT49" i="4"/>
  <c r="AV49" i="4"/>
  <c r="AX49" i="4"/>
  <c r="AZ49" i="4"/>
  <c r="BB49" i="4"/>
  <c r="AN50" i="4"/>
  <c r="AL50" i="4" s="1"/>
  <c r="AP50" i="4"/>
  <c r="AR50" i="4"/>
  <c r="AT50" i="4"/>
  <c r="AV50" i="4"/>
  <c r="AX50" i="4"/>
  <c r="AX60" i="4" s="1"/>
  <c r="AX61" i="4" s="1"/>
  <c r="AZ50" i="4"/>
  <c r="BB50" i="4"/>
  <c r="AN51" i="4"/>
  <c r="AP51" i="4"/>
  <c r="AR51" i="4"/>
  <c r="AT51" i="4"/>
  <c r="AV51" i="4"/>
  <c r="AX51" i="4"/>
  <c r="AZ51" i="4"/>
  <c r="BB51" i="4"/>
  <c r="AN52" i="4"/>
  <c r="AP52" i="4"/>
  <c r="AR52" i="4"/>
  <c r="AT52" i="4"/>
  <c r="AV52" i="4"/>
  <c r="AX52" i="4"/>
  <c r="AZ52" i="4"/>
  <c r="AZ60" i="4" s="1"/>
  <c r="AZ61" i="4" s="1"/>
  <c r="BB52" i="4"/>
  <c r="AJ53" i="4"/>
  <c r="AN53" i="4"/>
  <c r="AL53" i="4" s="1"/>
  <c r="AP53" i="4"/>
  <c r="AR53" i="4"/>
  <c r="AT53" i="4"/>
  <c r="AV53" i="4"/>
  <c r="AX53" i="4"/>
  <c r="AZ53" i="4"/>
  <c r="BB53" i="4"/>
  <c r="AN54" i="4"/>
  <c r="AP54" i="4"/>
  <c r="AR54" i="4"/>
  <c r="AT54" i="4"/>
  <c r="AV54" i="4"/>
  <c r="AX54" i="4"/>
  <c r="AZ54" i="4"/>
  <c r="BB54" i="4"/>
  <c r="AN55" i="4"/>
  <c r="AP55" i="4"/>
  <c r="AJ55" i="4" s="1"/>
  <c r="AR55" i="4"/>
  <c r="AT55" i="4"/>
  <c r="AV55" i="4"/>
  <c r="AX55" i="4"/>
  <c r="AZ55" i="4"/>
  <c r="BB55" i="4"/>
  <c r="AL56" i="4"/>
  <c r="AN56" i="4"/>
  <c r="AP56" i="4"/>
  <c r="AR56" i="4"/>
  <c r="AT56" i="4"/>
  <c r="AV56" i="4"/>
  <c r="AX56" i="4"/>
  <c r="AZ56" i="4"/>
  <c r="BB56" i="4"/>
  <c r="AN57" i="4"/>
  <c r="AJ57" i="4" s="1"/>
  <c r="AP57" i="4"/>
  <c r="AR57" i="4"/>
  <c r="AT57" i="4"/>
  <c r="AV57" i="4"/>
  <c r="AX57" i="4"/>
  <c r="AZ57" i="4"/>
  <c r="BB57" i="4"/>
  <c r="AN58" i="4"/>
  <c r="AJ58" i="4" s="1"/>
  <c r="AP58" i="4"/>
  <c r="AR58" i="4"/>
  <c r="AT58" i="4"/>
  <c r="AV58" i="4"/>
  <c r="AX58" i="4"/>
  <c r="AZ58" i="4"/>
  <c r="BB58" i="4"/>
  <c r="AN59" i="4"/>
  <c r="AP59" i="4"/>
  <c r="AJ59" i="4" s="1"/>
  <c r="AR59" i="4"/>
  <c r="AT59" i="4"/>
  <c r="AV59" i="4"/>
  <c r="AX59" i="4"/>
  <c r="AZ59" i="4"/>
  <c r="BB59" i="4"/>
  <c r="BB60" i="4"/>
  <c r="BB61" i="4" s="1"/>
  <c r="AL65" i="4"/>
  <c r="AN65" i="4"/>
  <c r="AP65" i="4"/>
  <c r="AR65" i="4"/>
  <c r="AT65" i="4"/>
  <c r="AV65" i="4"/>
  <c r="AX65" i="4"/>
  <c r="AZ65" i="4"/>
  <c r="BB65" i="4"/>
  <c r="BB77" i="4" s="1"/>
  <c r="BB78" i="4" s="1"/>
  <c r="AN66" i="4"/>
  <c r="AJ66" i="4" s="1"/>
  <c r="AP66" i="4"/>
  <c r="AR66" i="4"/>
  <c r="AT66" i="4"/>
  <c r="AV66" i="4"/>
  <c r="AX66" i="4"/>
  <c r="AZ66" i="4"/>
  <c r="BB66" i="4"/>
  <c r="AN67" i="4"/>
  <c r="AP67" i="4"/>
  <c r="AR67" i="4"/>
  <c r="AT67" i="4"/>
  <c r="AV67" i="4"/>
  <c r="AX67" i="4"/>
  <c r="AZ67" i="4"/>
  <c r="BB67" i="4"/>
  <c r="AN68" i="4"/>
  <c r="AP68" i="4"/>
  <c r="AJ68" i="4" s="1"/>
  <c r="AR68" i="4"/>
  <c r="AT68" i="4"/>
  <c r="AV68" i="4"/>
  <c r="AX68" i="4"/>
  <c r="AZ68" i="4"/>
  <c r="BB68" i="4"/>
  <c r="AJ69" i="4"/>
  <c r="AK69" i="4"/>
  <c r="AN69" i="4"/>
  <c r="AL69" i="4" s="1"/>
  <c r="AP69" i="4"/>
  <c r="AR69" i="4"/>
  <c r="AT69" i="4"/>
  <c r="AV69" i="4"/>
  <c r="AX69" i="4"/>
  <c r="AZ69" i="4"/>
  <c r="BB69" i="4"/>
  <c r="AN70" i="4"/>
  <c r="AP70" i="4"/>
  <c r="AR70" i="4"/>
  <c r="AT70" i="4"/>
  <c r="AV70" i="4"/>
  <c r="AX70" i="4"/>
  <c r="AZ70" i="4"/>
  <c r="BB70" i="4"/>
  <c r="AN71" i="4"/>
  <c r="AP71" i="4"/>
  <c r="AR71" i="4"/>
  <c r="AT71" i="4"/>
  <c r="AV71" i="4"/>
  <c r="AX71" i="4"/>
  <c r="AZ71" i="4"/>
  <c r="BB71" i="4"/>
  <c r="AJ72" i="4"/>
  <c r="AL72" i="4"/>
  <c r="AK72" i="4" s="1"/>
  <c r="AN72" i="4"/>
  <c r="AP72" i="4"/>
  <c r="AR72" i="4"/>
  <c r="AT72" i="4"/>
  <c r="AV72" i="4"/>
  <c r="AX72" i="4"/>
  <c r="AZ72" i="4"/>
  <c r="BB72" i="4"/>
  <c r="AN73" i="4"/>
  <c r="AP73" i="4"/>
  <c r="AR73" i="4"/>
  <c r="AL73" i="4" s="1"/>
  <c r="AT73" i="4"/>
  <c r="AV73" i="4"/>
  <c r="AX73" i="4"/>
  <c r="AZ73" i="4"/>
  <c r="BB73" i="4"/>
  <c r="AN74" i="4"/>
  <c r="AL74" i="4" s="1"/>
  <c r="AP74" i="4"/>
  <c r="AR74" i="4"/>
  <c r="AT74" i="4"/>
  <c r="AV74" i="4"/>
  <c r="AX74" i="4"/>
  <c r="AZ74" i="4"/>
  <c r="BB74" i="4"/>
  <c r="AN75" i="4"/>
  <c r="AP75" i="4"/>
  <c r="AJ75" i="4" s="1"/>
  <c r="AR75" i="4"/>
  <c r="AT75" i="4"/>
  <c r="AV75" i="4"/>
  <c r="AX75" i="4"/>
  <c r="AZ75" i="4"/>
  <c r="BB75" i="4"/>
  <c r="AN76" i="4"/>
  <c r="AP76" i="4"/>
  <c r="AR76" i="4"/>
  <c r="AJ76" i="4" s="1"/>
  <c r="AT76" i="4"/>
  <c r="AV76" i="4"/>
  <c r="AX76" i="4"/>
  <c r="AZ76" i="4"/>
  <c r="BB76" i="4"/>
  <c r="AV77" i="4"/>
  <c r="AV78" i="4" s="1"/>
  <c r="AN82" i="4"/>
  <c r="AP82" i="4"/>
  <c r="AR82" i="4"/>
  <c r="AL82" i="4" s="1"/>
  <c r="AT82" i="4"/>
  <c r="AV82" i="4"/>
  <c r="AV93" i="4" s="1"/>
  <c r="AV94" i="4" s="1"/>
  <c r="AX82" i="4"/>
  <c r="AZ82" i="4"/>
  <c r="BB82" i="4"/>
  <c r="BB93" i="4" s="1"/>
  <c r="BB94" i="4" s="1"/>
  <c r="AN83" i="4"/>
  <c r="AP83" i="4"/>
  <c r="AP93" i="4" s="1"/>
  <c r="AP94" i="4" s="1"/>
  <c r="AR83" i="4"/>
  <c r="AT83" i="4"/>
  <c r="AV83" i="4"/>
  <c r="AX83" i="4"/>
  <c r="AZ83" i="4"/>
  <c r="BB83" i="4"/>
  <c r="AN84" i="4"/>
  <c r="AP84" i="4"/>
  <c r="AJ84" i="4" s="1"/>
  <c r="AR84" i="4"/>
  <c r="AT84" i="4"/>
  <c r="AV84" i="4"/>
  <c r="AX84" i="4"/>
  <c r="AZ84" i="4"/>
  <c r="AZ93" i="4" s="1"/>
  <c r="AZ94" i="4" s="1"/>
  <c r="BB84" i="4"/>
  <c r="AN85" i="4"/>
  <c r="AP85" i="4"/>
  <c r="AR85" i="4"/>
  <c r="AJ85" i="4" s="1"/>
  <c r="AT85" i="4"/>
  <c r="AV85" i="4"/>
  <c r="AX85" i="4"/>
  <c r="AZ85" i="4"/>
  <c r="BB85" i="4"/>
  <c r="AN86" i="4"/>
  <c r="AP86" i="4"/>
  <c r="AR86" i="4"/>
  <c r="AT86" i="4"/>
  <c r="AV86" i="4"/>
  <c r="AX86" i="4"/>
  <c r="AZ86" i="4"/>
  <c r="BB86" i="4"/>
  <c r="AL87" i="4"/>
  <c r="AK87" i="4" s="1"/>
  <c r="AN87" i="4"/>
  <c r="AJ87" i="4" s="1"/>
  <c r="AP87" i="4"/>
  <c r="AR87" i="4"/>
  <c r="AT87" i="4"/>
  <c r="AV87" i="4"/>
  <c r="AX87" i="4"/>
  <c r="AZ87" i="4"/>
  <c r="BB87" i="4"/>
  <c r="AL88" i="4"/>
  <c r="AN88" i="4"/>
  <c r="AP88" i="4"/>
  <c r="AR88" i="4"/>
  <c r="AJ88" i="4" s="1"/>
  <c r="AT88" i="4"/>
  <c r="AV88" i="4"/>
  <c r="AX88" i="4"/>
  <c r="AZ88" i="4"/>
  <c r="BB88" i="4"/>
  <c r="AN89" i="4"/>
  <c r="AP89" i="4"/>
  <c r="AR89" i="4"/>
  <c r="AT89" i="4"/>
  <c r="AV89" i="4"/>
  <c r="AX89" i="4"/>
  <c r="AZ89" i="4"/>
  <c r="BB89" i="4"/>
  <c r="AN90" i="4"/>
  <c r="AP90" i="4"/>
  <c r="AJ90" i="4" s="1"/>
  <c r="AR90" i="4"/>
  <c r="AT90" i="4"/>
  <c r="AV90" i="4"/>
  <c r="AX90" i="4"/>
  <c r="AZ90" i="4"/>
  <c r="BB90" i="4"/>
  <c r="AL91" i="4"/>
  <c r="AN91" i="4"/>
  <c r="AP91" i="4"/>
  <c r="AR91" i="4"/>
  <c r="AT91" i="4"/>
  <c r="AV91" i="4"/>
  <c r="AX91" i="4"/>
  <c r="AZ91" i="4"/>
  <c r="BB91" i="4"/>
  <c r="AN92" i="4"/>
  <c r="AP92" i="4"/>
  <c r="AJ92" i="4" s="1"/>
  <c r="AR92" i="4"/>
  <c r="AT92" i="4"/>
  <c r="AV92" i="4"/>
  <c r="AX92" i="4"/>
  <c r="AZ92" i="4"/>
  <c r="BB92" i="4"/>
  <c r="AT93" i="4"/>
  <c r="AT94" i="4" s="1"/>
  <c r="AN98" i="4"/>
  <c r="AP98" i="4"/>
  <c r="AR98" i="4"/>
  <c r="AT98" i="4"/>
  <c r="AV98" i="4"/>
  <c r="AX98" i="4"/>
  <c r="AZ98" i="4"/>
  <c r="AZ107" i="4" s="1"/>
  <c r="AZ108" i="4" s="1"/>
  <c r="BB98" i="4"/>
  <c r="AJ99" i="4"/>
  <c r="AN99" i="4"/>
  <c r="AP99" i="4"/>
  <c r="AR99" i="4"/>
  <c r="AL99" i="4" s="1"/>
  <c r="AK99" i="4" s="1"/>
  <c r="AT99" i="4"/>
  <c r="AV99" i="4"/>
  <c r="AX99" i="4"/>
  <c r="AZ99" i="4"/>
  <c r="BB99" i="4"/>
  <c r="AN100" i="4"/>
  <c r="AL100" i="4" s="1"/>
  <c r="AP100" i="4"/>
  <c r="AR100" i="4"/>
  <c r="AT100" i="4"/>
  <c r="AV100" i="4"/>
  <c r="AX100" i="4"/>
  <c r="AZ100" i="4"/>
  <c r="BB100" i="4"/>
  <c r="AN101" i="4"/>
  <c r="AP101" i="4"/>
  <c r="AR101" i="4"/>
  <c r="AT101" i="4"/>
  <c r="AV101" i="4"/>
  <c r="AX101" i="4"/>
  <c r="AZ101" i="4"/>
  <c r="BB101" i="4"/>
  <c r="AJ102" i="4"/>
  <c r="AN102" i="4"/>
  <c r="AP102" i="4"/>
  <c r="AR102" i="4"/>
  <c r="AT102" i="4"/>
  <c r="AV102" i="4"/>
  <c r="AX102" i="4"/>
  <c r="AZ102" i="4"/>
  <c r="BB102" i="4"/>
  <c r="AN103" i="4"/>
  <c r="AP103" i="4"/>
  <c r="AR103" i="4"/>
  <c r="AT103" i="4"/>
  <c r="AV103" i="4"/>
  <c r="AX103" i="4"/>
  <c r="AZ103" i="4"/>
  <c r="BB103" i="4"/>
  <c r="AN104" i="4"/>
  <c r="AP104" i="4"/>
  <c r="AR104" i="4"/>
  <c r="AT104" i="4"/>
  <c r="AV104" i="4"/>
  <c r="AX104" i="4"/>
  <c r="AZ104" i="4"/>
  <c r="BB104" i="4"/>
  <c r="AJ105" i="4"/>
  <c r="AN105" i="4"/>
  <c r="AL105" i="4" s="1"/>
  <c r="AP105" i="4"/>
  <c r="AR105" i="4"/>
  <c r="AT105" i="4"/>
  <c r="AV105" i="4"/>
  <c r="AX105" i="4"/>
  <c r="AZ105" i="4"/>
  <c r="BB105" i="4"/>
  <c r="AN106" i="4"/>
  <c r="AP106" i="4"/>
  <c r="AR106" i="4"/>
  <c r="AT106" i="4"/>
  <c r="AV106" i="4"/>
  <c r="AX106" i="4"/>
  <c r="AZ106" i="4"/>
  <c r="BB106" i="4"/>
  <c r="AR107" i="4"/>
  <c r="AR108" i="4" s="1"/>
  <c r="BB107" i="4"/>
  <c r="BB108" i="4" s="1"/>
  <c r="AJ112" i="4"/>
  <c r="AL112" i="4"/>
  <c r="AN112" i="4"/>
  <c r="AP112" i="4"/>
  <c r="AR112" i="4"/>
  <c r="AT112" i="4"/>
  <c r="AV112" i="4"/>
  <c r="AX112" i="4"/>
  <c r="AZ112" i="4"/>
  <c r="BB112" i="4"/>
  <c r="AN113" i="4"/>
  <c r="AP113" i="4"/>
  <c r="AR113" i="4"/>
  <c r="AT113" i="4"/>
  <c r="AV113" i="4"/>
  <c r="AV121" i="4" s="1"/>
  <c r="AV122" i="4" s="1"/>
  <c r="AX113" i="4"/>
  <c r="AZ113" i="4"/>
  <c r="BB113" i="4"/>
  <c r="AN114" i="4"/>
  <c r="AP114" i="4"/>
  <c r="AR114" i="4"/>
  <c r="AT114" i="4"/>
  <c r="AV114" i="4"/>
  <c r="AX114" i="4"/>
  <c r="AZ114" i="4"/>
  <c r="BB114" i="4"/>
  <c r="AJ115" i="4"/>
  <c r="AL115" i="4"/>
  <c r="AN115" i="4"/>
  <c r="AP115" i="4"/>
  <c r="AR115" i="4"/>
  <c r="AT115" i="4"/>
  <c r="AV115" i="4"/>
  <c r="AX115" i="4"/>
  <c r="AZ115" i="4"/>
  <c r="BB115" i="4"/>
  <c r="AN116" i="4"/>
  <c r="AP116" i="4"/>
  <c r="AR116" i="4"/>
  <c r="AT116" i="4"/>
  <c r="AV116" i="4"/>
  <c r="AX116" i="4"/>
  <c r="AZ116" i="4"/>
  <c r="BB116" i="4"/>
  <c r="AL117" i="4"/>
  <c r="AN117" i="4"/>
  <c r="AP117" i="4"/>
  <c r="AR117" i="4"/>
  <c r="AT117" i="4"/>
  <c r="AV117" i="4"/>
  <c r="AX117" i="4"/>
  <c r="AZ117" i="4"/>
  <c r="BB117" i="4"/>
  <c r="AN118" i="4"/>
  <c r="AL118" i="4" s="1"/>
  <c r="AK118" i="4" s="1"/>
  <c r="AP118" i="4"/>
  <c r="AJ118" i="4" s="1"/>
  <c r="AR118" i="4"/>
  <c r="AT118" i="4"/>
  <c r="AV118" i="4"/>
  <c r="AX118" i="4"/>
  <c r="AZ118" i="4"/>
  <c r="AZ121" i="4" s="1"/>
  <c r="AZ122" i="4" s="1"/>
  <c r="BB118" i="4"/>
  <c r="AN119" i="4"/>
  <c r="AP119" i="4"/>
  <c r="AR119" i="4"/>
  <c r="AT119" i="4"/>
  <c r="AT121" i="4" s="1"/>
  <c r="AT122" i="4" s="1"/>
  <c r="AV119" i="4"/>
  <c r="AX119" i="4"/>
  <c r="AZ119" i="4"/>
  <c r="BB119" i="4"/>
  <c r="AN120" i="4"/>
  <c r="AP120" i="4"/>
  <c r="AR120" i="4"/>
  <c r="AT120" i="4"/>
  <c r="AV120" i="4"/>
  <c r="AX120" i="4"/>
  <c r="AZ120" i="4"/>
  <c r="BB120" i="4"/>
  <c r="AL126" i="4"/>
  <c r="AN126" i="4"/>
  <c r="AP126" i="4"/>
  <c r="AR126" i="4"/>
  <c r="AT126" i="4"/>
  <c r="AV126" i="4"/>
  <c r="AX126" i="4"/>
  <c r="AZ126" i="4"/>
  <c r="BB126" i="4"/>
  <c r="BB135" i="4" s="1"/>
  <c r="BB136" i="4" s="1"/>
  <c r="AN127" i="4"/>
  <c r="AL127" i="4" s="1"/>
  <c r="AP127" i="4"/>
  <c r="AR127" i="4"/>
  <c r="AT127" i="4"/>
  <c r="AV127" i="4"/>
  <c r="AV135" i="4" s="1"/>
  <c r="AV136" i="4" s="1"/>
  <c r="AX127" i="4"/>
  <c r="AZ127" i="4"/>
  <c r="BB127" i="4"/>
  <c r="AN128" i="4"/>
  <c r="AP128" i="4"/>
  <c r="AR128" i="4"/>
  <c r="AT128" i="4"/>
  <c r="AJ128" i="4" s="1"/>
  <c r="AV128" i="4"/>
  <c r="AX128" i="4"/>
  <c r="AZ128" i="4"/>
  <c r="BB128" i="4"/>
  <c r="AN129" i="4"/>
  <c r="AP129" i="4"/>
  <c r="AR129" i="4"/>
  <c r="AT129" i="4"/>
  <c r="AV129" i="4"/>
  <c r="AX129" i="4"/>
  <c r="AZ129" i="4"/>
  <c r="BB129" i="4"/>
  <c r="AJ130" i="4"/>
  <c r="AN130" i="4"/>
  <c r="AL130" i="4" s="1"/>
  <c r="AP130" i="4"/>
  <c r="AR130" i="4"/>
  <c r="AT130" i="4"/>
  <c r="AV130" i="4"/>
  <c r="AX130" i="4"/>
  <c r="AZ130" i="4"/>
  <c r="BB130" i="4"/>
  <c r="AN131" i="4"/>
  <c r="AP131" i="4"/>
  <c r="AR131" i="4"/>
  <c r="AT131" i="4"/>
  <c r="AV131" i="4"/>
  <c r="AX131" i="4"/>
  <c r="AZ131" i="4"/>
  <c r="BB131" i="4"/>
  <c r="AL132" i="4"/>
  <c r="AN132" i="4"/>
  <c r="AP132" i="4"/>
  <c r="AR132" i="4"/>
  <c r="AT132" i="4"/>
  <c r="AV132" i="4"/>
  <c r="AX132" i="4"/>
  <c r="AJ132" i="4" s="1"/>
  <c r="AZ132" i="4"/>
  <c r="BB132" i="4"/>
  <c r="AN133" i="4"/>
  <c r="AP133" i="4"/>
  <c r="AR133" i="4"/>
  <c r="AT133" i="4"/>
  <c r="AV133" i="4"/>
  <c r="AX133" i="4"/>
  <c r="AZ133" i="4"/>
  <c r="BB133" i="4"/>
  <c r="AN134" i="4"/>
  <c r="AP134" i="4"/>
  <c r="AL134" i="4" s="1"/>
  <c r="AR134" i="4"/>
  <c r="AT134" i="4"/>
  <c r="AV134" i="4"/>
  <c r="AX134" i="4"/>
  <c r="AZ134" i="4"/>
  <c r="BB134" i="4"/>
  <c r="AX135" i="4"/>
  <c r="AX136" i="4" s="1"/>
  <c r="AN140" i="4"/>
  <c r="AP140" i="4"/>
  <c r="AR140" i="4"/>
  <c r="AT140" i="4"/>
  <c r="AV140" i="4"/>
  <c r="AV149" i="4" s="1"/>
  <c r="AV150" i="4" s="1"/>
  <c r="AX140" i="4"/>
  <c r="AZ140" i="4"/>
  <c r="BB140" i="4"/>
  <c r="AL141" i="4"/>
  <c r="AN141" i="4"/>
  <c r="AP141" i="4"/>
  <c r="AR141" i="4"/>
  <c r="AT141" i="4"/>
  <c r="AV141" i="4"/>
  <c r="AX141" i="4"/>
  <c r="AX149" i="4" s="1"/>
  <c r="AX150" i="4" s="1"/>
  <c r="AZ141" i="4"/>
  <c r="BB141" i="4"/>
  <c r="AN142" i="4"/>
  <c r="AP142" i="4"/>
  <c r="AR142" i="4"/>
  <c r="AT142" i="4"/>
  <c r="AV142" i="4"/>
  <c r="AX142" i="4"/>
  <c r="AZ142" i="4"/>
  <c r="BB142" i="4"/>
  <c r="AN143" i="4"/>
  <c r="AP143" i="4"/>
  <c r="AL143" i="4" s="1"/>
  <c r="AR143" i="4"/>
  <c r="AT143" i="4"/>
  <c r="AV143" i="4"/>
  <c r="AX143" i="4"/>
  <c r="AZ143" i="4"/>
  <c r="BB143" i="4"/>
  <c r="AN144" i="4"/>
  <c r="AL144" i="4" s="1"/>
  <c r="AP144" i="4"/>
  <c r="AR144" i="4"/>
  <c r="AT144" i="4"/>
  <c r="AV144" i="4"/>
  <c r="AX144" i="4"/>
  <c r="AZ144" i="4"/>
  <c r="AZ149" i="4" s="1"/>
  <c r="AZ150" i="4" s="1"/>
  <c r="BB144" i="4"/>
  <c r="AN145" i="4"/>
  <c r="AJ145" i="4" s="1"/>
  <c r="AP145" i="4"/>
  <c r="AR145" i="4"/>
  <c r="AT145" i="4"/>
  <c r="AV145" i="4"/>
  <c r="AX145" i="4"/>
  <c r="AZ145" i="4"/>
  <c r="BB145" i="4"/>
  <c r="AN146" i="4"/>
  <c r="AP146" i="4"/>
  <c r="AR146" i="4"/>
  <c r="AT146" i="4"/>
  <c r="AV146" i="4"/>
  <c r="AX146" i="4"/>
  <c r="AZ146" i="4"/>
  <c r="BB146" i="4"/>
  <c r="AN147" i="4"/>
  <c r="AL147" i="4" s="1"/>
  <c r="AP147" i="4"/>
  <c r="AR147" i="4"/>
  <c r="AT147" i="4"/>
  <c r="AJ147" i="4" s="1"/>
  <c r="AV147" i="4"/>
  <c r="AX147" i="4"/>
  <c r="AZ147" i="4"/>
  <c r="BB147" i="4"/>
  <c r="AN148" i="4"/>
  <c r="AP148" i="4"/>
  <c r="AR148" i="4"/>
  <c r="AT148" i="4"/>
  <c r="AV148" i="4"/>
  <c r="AX148" i="4"/>
  <c r="AZ148" i="4"/>
  <c r="BB148" i="4"/>
  <c r="AN149" i="4"/>
  <c r="AN150" i="4" s="1"/>
  <c r="AN154" i="4"/>
  <c r="AJ154" i="4" s="1"/>
  <c r="AP154" i="4"/>
  <c r="AR154" i="4"/>
  <c r="AT154" i="4"/>
  <c r="AV154" i="4"/>
  <c r="AX154" i="4"/>
  <c r="AX163" i="4" s="1"/>
  <c r="AX164" i="4" s="1"/>
  <c r="AZ154" i="4"/>
  <c r="BB154" i="4"/>
  <c r="AN155" i="4"/>
  <c r="AP155" i="4"/>
  <c r="AR155" i="4"/>
  <c r="AT155" i="4"/>
  <c r="AV155" i="4"/>
  <c r="AX155" i="4"/>
  <c r="AZ155" i="4"/>
  <c r="AZ163" i="4" s="1"/>
  <c r="AZ164" i="4" s="1"/>
  <c r="BB155" i="4"/>
  <c r="AN156" i="4"/>
  <c r="AL156" i="4" s="1"/>
  <c r="AP156" i="4"/>
  <c r="AR156" i="4"/>
  <c r="AT156" i="4"/>
  <c r="AJ156" i="4" s="1"/>
  <c r="AV156" i="4"/>
  <c r="AX156" i="4"/>
  <c r="AZ156" i="4"/>
  <c r="BB156" i="4"/>
  <c r="AN157" i="4"/>
  <c r="AP157" i="4"/>
  <c r="AR157" i="4"/>
  <c r="AT157" i="4"/>
  <c r="AV157" i="4"/>
  <c r="AX157" i="4"/>
  <c r="AZ157" i="4"/>
  <c r="BB157" i="4"/>
  <c r="AL158" i="4"/>
  <c r="AN158" i="4"/>
  <c r="AP158" i="4"/>
  <c r="AR158" i="4"/>
  <c r="AT158" i="4"/>
  <c r="AV158" i="4"/>
  <c r="AX158" i="4"/>
  <c r="AZ158" i="4"/>
  <c r="BB158" i="4"/>
  <c r="AJ158" i="4" s="1"/>
  <c r="AN159" i="4"/>
  <c r="AP159" i="4"/>
  <c r="AR159" i="4"/>
  <c r="AT159" i="4"/>
  <c r="AV159" i="4"/>
  <c r="AX159" i="4"/>
  <c r="AZ159" i="4"/>
  <c r="BB159" i="4"/>
  <c r="AN160" i="4"/>
  <c r="AP160" i="4"/>
  <c r="AL160" i="4" s="1"/>
  <c r="AR160" i="4"/>
  <c r="AT160" i="4"/>
  <c r="AV160" i="4"/>
  <c r="AX160" i="4"/>
  <c r="AZ160" i="4"/>
  <c r="BB160" i="4"/>
  <c r="AN161" i="4"/>
  <c r="AL161" i="4" s="1"/>
  <c r="AP161" i="4"/>
  <c r="AR161" i="4"/>
  <c r="AT161" i="4"/>
  <c r="AV161" i="4"/>
  <c r="AX161" i="4"/>
  <c r="AZ161" i="4"/>
  <c r="BB161" i="4"/>
  <c r="AN162" i="4"/>
  <c r="AJ162" i="4" s="1"/>
  <c r="AP162" i="4"/>
  <c r="AR162" i="4"/>
  <c r="AT162" i="4"/>
  <c r="AV162" i="4"/>
  <c r="AX162" i="4"/>
  <c r="AZ162" i="4"/>
  <c r="BB162" i="4"/>
  <c r="BB163" i="4"/>
  <c r="BB164" i="4" s="1"/>
  <c r="AN168" i="4"/>
  <c r="AP168" i="4"/>
  <c r="AR168" i="4"/>
  <c r="AT168" i="4"/>
  <c r="AT177" i="4" s="1"/>
  <c r="AT178" i="4" s="1"/>
  <c r="AV168" i="4"/>
  <c r="AV177" i="4" s="1"/>
  <c r="AV178" i="4" s="1"/>
  <c r="AX168" i="4"/>
  <c r="AZ168" i="4"/>
  <c r="BB168" i="4"/>
  <c r="AN169" i="4"/>
  <c r="AP169" i="4"/>
  <c r="AL169" i="4" s="1"/>
  <c r="AR169" i="4"/>
  <c r="AT169" i="4"/>
  <c r="AV169" i="4"/>
  <c r="AX169" i="4"/>
  <c r="AZ169" i="4"/>
  <c r="BB169" i="4"/>
  <c r="AN170" i="4"/>
  <c r="AL170" i="4" s="1"/>
  <c r="AP170" i="4"/>
  <c r="AR170" i="4"/>
  <c r="AT170" i="4"/>
  <c r="AV170" i="4"/>
  <c r="AX170" i="4"/>
  <c r="AZ170" i="4"/>
  <c r="BB170" i="4"/>
  <c r="AN171" i="4"/>
  <c r="AN177" i="4" s="1"/>
  <c r="AN178" i="4" s="1"/>
  <c r="AP171" i="4"/>
  <c r="AR171" i="4"/>
  <c r="AT171" i="4"/>
  <c r="AV171" i="4"/>
  <c r="AX171" i="4"/>
  <c r="AZ171" i="4"/>
  <c r="BB171" i="4"/>
  <c r="AN172" i="4"/>
  <c r="AL172" i="4" s="1"/>
  <c r="AP172" i="4"/>
  <c r="AR172" i="4"/>
  <c r="AT172" i="4"/>
  <c r="AV172" i="4"/>
  <c r="AX172" i="4"/>
  <c r="AZ172" i="4"/>
  <c r="BB172" i="4"/>
  <c r="AJ173" i="4"/>
  <c r="AN173" i="4"/>
  <c r="AP173" i="4"/>
  <c r="AR173" i="4"/>
  <c r="AT173" i="4"/>
  <c r="AV173" i="4"/>
  <c r="AX173" i="4"/>
  <c r="AZ173" i="4"/>
  <c r="BB173" i="4"/>
  <c r="AN174" i="4"/>
  <c r="AJ174" i="4" s="1"/>
  <c r="AP174" i="4"/>
  <c r="AR174" i="4"/>
  <c r="AT174" i="4"/>
  <c r="AV174" i="4"/>
  <c r="AX174" i="4"/>
  <c r="AZ174" i="4"/>
  <c r="BB174" i="4"/>
  <c r="AL175" i="4"/>
  <c r="AN175" i="4"/>
  <c r="AP175" i="4"/>
  <c r="AR175" i="4"/>
  <c r="AT175" i="4"/>
  <c r="AV175" i="4"/>
  <c r="AJ175" i="4" s="1"/>
  <c r="AX175" i="4"/>
  <c r="AZ175" i="4"/>
  <c r="BB175" i="4"/>
  <c r="BB177" i="4" s="1"/>
  <c r="BB178" i="4" s="1"/>
  <c r="AN176" i="4"/>
  <c r="AP176" i="4"/>
  <c r="AR176" i="4"/>
  <c r="AR177" i="4" s="1"/>
  <c r="AR178" i="4" s="1"/>
  <c r="AT176" i="4"/>
  <c r="AV176" i="4"/>
  <c r="AX176" i="4"/>
  <c r="AZ176" i="4"/>
  <c r="BB176" i="4"/>
  <c r="AK188" i="4"/>
  <c r="AK23" i="4" l="1"/>
  <c r="AK161" i="4"/>
  <c r="AK143" i="4"/>
  <c r="AK170" i="4"/>
  <c r="AJ113" i="4"/>
  <c r="AL113" i="4"/>
  <c r="AK113" i="4" s="1"/>
  <c r="AJ35" i="4"/>
  <c r="AL35" i="4"/>
  <c r="AK35" i="4" s="1"/>
  <c r="AK163" i="1"/>
  <c r="AP163" i="4"/>
  <c r="AP164" i="4" s="1"/>
  <c r="AJ143" i="4"/>
  <c r="AJ142" i="4"/>
  <c r="AL133" i="4"/>
  <c r="AK133" i="4" s="1"/>
  <c r="AZ135" i="4"/>
  <c r="AZ136" i="4" s="1"/>
  <c r="AK115" i="4"/>
  <c r="AJ106" i="4"/>
  <c r="AK105" i="4"/>
  <c r="AX107" i="4"/>
  <c r="AX108" i="4" s="1"/>
  <c r="AL71" i="4"/>
  <c r="AJ71" i="4"/>
  <c r="AT77" i="4"/>
  <c r="AT78" i="4" s="1"/>
  <c r="AP44" i="4"/>
  <c r="AP45" i="4" s="1"/>
  <c r="AJ22" i="4"/>
  <c r="AL22" i="4"/>
  <c r="AT184" i="1"/>
  <c r="AT185" i="1" s="1"/>
  <c r="AT150" i="1"/>
  <c r="AT151" i="1" s="1"/>
  <c r="AK10" i="1"/>
  <c r="AR121" i="4"/>
  <c r="AR122" i="4" s="1"/>
  <c r="AV163" i="4"/>
  <c r="AV164" i="4" s="1"/>
  <c r="AN121" i="4"/>
  <c r="AN122" i="4" s="1"/>
  <c r="AJ114" i="4"/>
  <c r="AL114" i="4"/>
  <c r="AK114" i="4" s="1"/>
  <c r="AT107" i="4"/>
  <c r="AT108" i="4" s="1"/>
  <c r="AJ169" i="4"/>
  <c r="AK169" i="4" s="1"/>
  <c r="AJ160" i="4"/>
  <c r="AK160" i="4" s="1"/>
  <c r="AK132" i="4"/>
  <c r="BB121" i="4"/>
  <c r="BB122" i="4" s="1"/>
  <c r="AK112" i="4"/>
  <c r="AJ103" i="4"/>
  <c r="AP77" i="4"/>
  <c r="AP78" i="4" s="1"/>
  <c r="AK56" i="4"/>
  <c r="AJ54" i="4"/>
  <c r="AT60" i="4"/>
  <c r="AT61" i="4" s="1"/>
  <c r="AJ43" i="4"/>
  <c r="AL43" i="4"/>
  <c r="AX44" i="4"/>
  <c r="AX45" i="4" s="1"/>
  <c r="AK32" i="4"/>
  <c r="AK20" i="4"/>
  <c r="AK11" i="4"/>
  <c r="AP150" i="1"/>
  <c r="AP151" i="1" s="1"/>
  <c r="AJ141" i="4"/>
  <c r="AJ140" i="4"/>
  <c r="AL140" i="4"/>
  <c r="AJ131" i="4"/>
  <c r="AL131" i="4"/>
  <c r="AK131" i="4" s="1"/>
  <c r="AK130" i="4"/>
  <c r="AJ126" i="4"/>
  <c r="AJ135" i="4" s="1"/>
  <c r="AJ136" i="4" s="1"/>
  <c r="AJ101" i="4"/>
  <c r="AL101" i="4"/>
  <c r="AJ89" i="4"/>
  <c r="AJ67" i="4"/>
  <c r="AL55" i="4"/>
  <c r="AK55" i="4" s="1"/>
  <c r="AK53" i="4"/>
  <c r="AK41" i="4"/>
  <c r="AL174" i="1"/>
  <c r="AK174" i="1" s="1"/>
  <c r="AJ174" i="1"/>
  <c r="AN184" i="1"/>
  <c r="AN185" i="1" s="1"/>
  <c r="AX150" i="1"/>
  <c r="AX151" i="1" s="1"/>
  <c r="AT29" i="1"/>
  <c r="AT30" i="1" s="1"/>
  <c r="AJ24" i="1"/>
  <c r="AJ171" i="4"/>
  <c r="AL171" i="4"/>
  <c r="AK171" i="4" s="1"/>
  <c r="AR149" i="4"/>
  <c r="AR150" i="4" s="1"/>
  <c r="AV60" i="4"/>
  <c r="AV61" i="4" s="1"/>
  <c r="AJ178" i="1"/>
  <c r="AL178" i="1"/>
  <c r="AJ176" i="4"/>
  <c r="AL176" i="4"/>
  <c r="AK176" i="4" s="1"/>
  <c r="AJ120" i="4"/>
  <c r="AL120" i="4"/>
  <c r="AK120" i="4" s="1"/>
  <c r="AX121" i="4"/>
  <c r="AX122" i="4" s="1"/>
  <c r="AL90" i="4"/>
  <c r="AK90" i="4" s="1"/>
  <c r="AZ77" i="4"/>
  <c r="AZ78" i="4" s="1"/>
  <c r="AK65" i="4"/>
  <c r="AJ52" i="4"/>
  <c r="AL52" i="4"/>
  <c r="AP60" i="4"/>
  <c r="AP61" i="4" s="1"/>
  <c r="AJ38" i="4"/>
  <c r="AL38" i="4"/>
  <c r="AK38" i="4" s="1"/>
  <c r="AT44" i="4"/>
  <c r="AT45" i="4" s="1"/>
  <c r="BB27" i="4"/>
  <c r="BB28" i="4" s="1"/>
  <c r="AK18" i="4"/>
  <c r="AZ184" i="1"/>
  <c r="AZ185" i="1" s="1"/>
  <c r="AX167" i="1"/>
  <c r="AX168" i="1" s="1"/>
  <c r="AJ172" i="4"/>
  <c r="AK172" i="4" s="1"/>
  <c r="AR135" i="4"/>
  <c r="AR136" i="4" s="1"/>
  <c r="AL181" i="1"/>
  <c r="AJ181" i="1"/>
  <c r="AJ159" i="4"/>
  <c r="AK175" i="4"/>
  <c r="AT163" i="4"/>
  <c r="AT164" i="4" s="1"/>
  <c r="AJ144" i="4"/>
  <c r="AK144" i="4" s="1"/>
  <c r="AL157" i="4"/>
  <c r="AJ157" i="4"/>
  <c r="AJ163" i="4" s="1"/>
  <c r="AJ164" i="4" s="1"/>
  <c r="AK156" i="4"/>
  <c r="AR163" i="4"/>
  <c r="AR164" i="4" s="1"/>
  <c r="AJ148" i="4"/>
  <c r="AL148" i="4"/>
  <c r="AK147" i="4"/>
  <c r="AJ134" i="4"/>
  <c r="AK134" i="4" s="1"/>
  <c r="AL128" i="4"/>
  <c r="AK128" i="4" s="1"/>
  <c r="AP135" i="4"/>
  <c r="AP136" i="4" s="1"/>
  <c r="AJ119" i="4"/>
  <c r="AJ98" i="4"/>
  <c r="AJ107" i="4" s="1"/>
  <c r="AJ108" i="4" s="1"/>
  <c r="AL98" i="4"/>
  <c r="AN107" i="4"/>
  <c r="AN108" i="4" s="1"/>
  <c r="AK88" i="4"/>
  <c r="AJ86" i="4"/>
  <c r="AK37" i="4"/>
  <c r="AV44" i="4"/>
  <c r="AV45" i="4" s="1"/>
  <c r="AP27" i="4"/>
  <c r="AP28" i="4" s="1"/>
  <c r="AX27" i="4"/>
  <c r="AX28" i="4" s="1"/>
  <c r="AP201" i="1"/>
  <c r="AP202" i="1" s="1"/>
  <c r="AK149" i="1"/>
  <c r="AL144" i="1"/>
  <c r="AJ144" i="1"/>
  <c r="AZ46" i="1"/>
  <c r="AZ47" i="1" s="1"/>
  <c r="AK117" i="4"/>
  <c r="AJ104" i="4"/>
  <c r="AL104" i="4"/>
  <c r="AK104" i="4" s="1"/>
  <c r="AX93" i="4"/>
  <c r="AX94" i="4" s="1"/>
  <c r="AL86" i="1"/>
  <c r="AJ86" i="1"/>
  <c r="AJ168" i="4"/>
  <c r="AJ177" i="4" s="1"/>
  <c r="AJ178" i="4" s="1"/>
  <c r="AK141" i="4"/>
  <c r="AP149" i="4"/>
  <c r="AP150" i="4" s="1"/>
  <c r="AJ127" i="4"/>
  <c r="AK127" i="4" s="1"/>
  <c r="AX177" i="4"/>
  <c r="AX178" i="4" s="1"/>
  <c r="AK158" i="4"/>
  <c r="BB149" i="4"/>
  <c r="BB150" i="4" s="1"/>
  <c r="AJ129" i="4"/>
  <c r="AL129" i="4"/>
  <c r="AK129" i="4" s="1"/>
  <c r="AZ177" i="4"/>
  <c r="AZ178" i="4" s="1"/>
  <c r="AL174" i="4"/>
  <c r="AK174" i="4" s="1"/>
  <c r="AL173" i="4"/>
  <c r="AK173" i="4" s="1"/>
  <c r="AJ170" i="4"/>
  <c r="AJ161" i="4"/>
  <c r="AJ155" i="4"/>
  <c r="AL155" i="4"/>
  <c r="AK155" i="4" s="1"/>
  <c r="AJ146" i="4"/>
  <c r="AL146" i="4"/>
  <c r="AK146" i="4" s="1"/>
  <c r="AT149" i="4"/>
  <c r="AT150" i="4" s="1"/>
  <c r="AJ133" i="4"/>
  <c r="AN135" i="4"/>
  <c r="AN136" i="4" s="1"/>
  <c r="AJ117" i="4"/>
  <c r="AJ116" i="4"/>
  <c r="AV107" i="4"/>
  <c r="AV108" i="4" s="1"/>
  <c r="AJ70" i="4"/>
  <c r="AL70" i="4"/>
  <c r="AK70" i="4" s="1"/>
  <c r="AX77" i="4"/>
  <c r="AX78" i="4" s="1"/>
  <c r="AK36" i="4"/>
  <c r="AJ26" i="4"/>
  <c r="AL26" i="4"/>
  <c r="AK26" i="4" s="1"/>
  <c r="AN27" i="4"/>
  <c r="AN28" i="4" s="1"/>
  <c r="AP177" i="4"/>
  <c r="AP178" i="4" s="1"/>
  <c r="AN163" i="4"/>
  <c r="AN164" i="4" s="1"/>
  <c r="AR93" i="4"/>
  <c r="AR94" i="4" s="1"/>
  <c r="AL84" i="4"/>
  <c r="AK84" i="4" s="1"/>
  <c r="AL75" i="4"/>
  <c r="AK75" i="4" s="1"/>
  <c r="AL68" i="4"/>
  <c r="AK68" i="4" s="1"/>
  <c r="AL59" i="4"/>
  <c r="AK59" i="4" s="1"/>
  <c r="AR60" i="4"/>
  <c r="AR61" i="4" s="1"/>
  <c r="AJ32" i="4"/>
  <c r="AJ23" i="4"/>
  <c r="AZ13" i="4"/>
  <c r="AZ14" i="4" s="1"/>
  <c r="AZ201" i="1"/>
  <c r="AZ202" i="1" s="1"/>
  <c r="AJ191" i="1"/>
  <c r="AL190" i="1"/>
  <c r="AK190" i="1" s="1"/>
  <c r="AJ190" i="1"/>
  <c r="BB184" i="1"/>
  <c r="BB185" i="1" s="1"/>
  <c r="AL165" i="1"/>
  <c r="AJ165" i="1"/>
  <c r="BB167" i="1"/>
  <c r="BB168" i="1" s="1"/>
  <c r="AL167" i="1"/>
  <c r="AL168" i="1" s="1"/>
  <c r="AR150" i="1"/>
  <c r="AR151" i="1" s="1"/>
  <c r="AL137" i="1"/>
  <c r="AL150" i="1" s="1"/>
  <c r="AL151" i="1" s="1"/>
  <c r="AX132" i="1"/>
  <c r="AX133" i="1" s="1"/>
  <c r="AZ132" i="1"/>
  <c r="AZ133" i="1" s="1"/>
  <c r="AL107" i="1"/>
  <c r="AK107" i="1" s="1"/>
  <c r="AP115" i="1"/>
  <c r="AP116" i="1" s="1"/>
  <c r="AK89" i="1"/>
  <c r="AL69" i="1"/>
  <c r="AK69" i="1" s="1"/>
  <c r="AJ69" i="1"/>
  <c r="AK28" i="1"/>
  <c r="AL27" i="1"/>
  <c r="AK27" i="1" s="1"/>
  <c r="AJ27" i="1"/>
  <c r="AJ83" i="4"/>
  <c r="AN93" i="4"/>
  <c r="AN94" i="4" s="1"/>
  <c r="AL51" i="4"/>
  <c r="AL42" i="4"/>
  <c r="AK42" i="4" s="1"/>
  <c r="AJ8" i="4"/>
  <c r="AJ7" i="4"/>
  <c r="AL7" i="4"/>
  <c r="AK7" i="4" s="1"/>
  <c r="AJ197" i="1"/>
  <c r="AL197" i="1"/>
  <c r="AK197" i="1" s="1"/>
  <c r="AJ192" i="1"/>
  <c r="AK192" i="1" s="1"/>
  <c r="AJ161" i="1"/>
  <c r="AL161" i="1"/>
  <c r="AJ156" i="1"/>
  <c r="AK145" i="1"/>
  <c r="AJ138" i="1"/>
  <c r="AL138" i="1"/>
  <c r="AK138" i="1" s="1"/>
  <c r="AN150" i="1"/>
  <c r="AN151" i="1" s="1"/>
  <c r="AJ85" i="1"/>
  <c r="AJ97" i="1" s="1"/>
  <c r="AJ98" i="1" s="1"/>
  <c r="AL85" i="1"/>
  <c r="AJ51" i="1"/>
  <c r="AL51" i="1"/>
  <c r="AN63" i="1"/>
  <c r="AN64" i="1" s="1"/>
  <c r="AJ35" i="1"/>
  <c r="AX46" i="1"/>
  <c r="AX47" i="1" s="1"/>
  <c r="AL162" i="4"/>
  <c r="AK162" i="4" s="1"/>
  <c r="AL154" i="4"/>
  <c r="AL145" i="4"/>
  <c r="AK145" i="4" s="1"/>
  <c r="AT135" i="4"/>
  <c r="AT136" i="4" s="1"/>
  <c r="AL119" i="4"/>
  <c r="AL106" i="4"/>
  <c r="AK106" i="4" s="1"/>
  <c r="AL103" i="4"/>
  <c r="AK103" i="4" s="1"/>
  <c r="AL83" i="4"/>
  <c r="AK83" i="4" s="1"/>
  <c r="AJ82" i="4"/>
  <c r="AJ93" i="4" s="1"/>
  <c r="AJ94" i="4" s="1"/>
  <c r="AJ73" i="4"/>
  <c r="AK73" i="4" s="1"/>
  <c r="AL8" i="4"/>
  <c r="AK8" i="4" s="1"/>
  <c r="AK195" i="1"/>
  <c r="AJ193" i="1"/>
  <c r="AL193" i="1"/>
  <c r="AK193" i="1" s="1"/>
  <c r="AJ183" i="1"/>
  <c r="AK183" i="1" s="1"/>
  <c r="AJ177" i="1"/>
  <c r="AL177" i="1"/>
  <c r="AK177" i="1" s="1"/>
  <c r="AK160" i="1"/>
  <c r="AT167" i="1"/>
  <c r="AT168" i="1" s="1"/>
  <c r="AV167" i="1"/>
  <c r="AV168" i="1" s="1"/>
  <c r="AJ145" i="1"/>
  <c r="AK128" i="1"/>
  <c r="AK126" i="1"/>
  <c r="AL125" i="1"/>
  <c r="AJ125" i="1"/>
  <c r="BB115" i="1"/>
  <c r="BB116" i="1" s="1"/>
  <c r="AN80" i="1"/>
  <c r="AN81" i="1" s="1"/>
  <c r="AX80" i="1"/>
  <c r="AX81" i="1" s="1"/>
  <c r="AJ100" i="4"/>
  <c r="AK100" i="4" s="1"/>
  <c r="AJ74" i="4"/>
  <c r="AK74" i="4" s="1"/>
  <c r="AL159" i="4"/>
  <c r="AK159" i="4" s="1"/>
  <c r="AL116" i="4"/>
  <c r="AK116" i="4" s="1"/>
  <c r="AL92" i="4"/>
  <c r="AK92" i="4" s="1"/>
  <c r="AL89" i="4"/>
  <c r="AK89" i="4" s="1"/>
  <c r="AL86" i="4"/>
  <c r="AK86" i="4" s="1"/>
  <c r="AN77" i="4"/>
  <c r="AN78" i="4" s="1"/>
  <c r="AR77" i="4"/>
  <c r="AR78" i="4" s="1"/>
  <c r="AL54" i="4"/>
  <c r="AJ51" i="4"/>
  <c r="AJ42" i="4"/>
  <c r="AL34" i="4"/>
  <c r="AK34" i="4" s="1"/>
  <c r="AL25" i="4"/>
  <c r="AL21" i="4"/>
  <c r="AK21" i="4" s="1"/>
  <c r="AP13" i="4"/>
  <c r="AP14" i="4" s="1"/>
  <c r="AJ4" i="4"/>
  <c r="AL4" i="4"/>
  <c r="AJ194" i="1"/>
  <c r="AV201" i="1"/>
  <c r="AV202" i="1" s="1"/>
  <c r="AK176" i="1"/>
  <c r="AJ141" i="1"/>
  <c r="AL141" i="1"/>
  <c r="AZ150" i="1"/>
  <c r="AZ151" i="1" s="1"/>
  <c r="AL60" i="1"/>
  <c r="AJ60" i="1"/>
  <c r="AX63" i="1"/>
  <c r="AX64" i="1" s="1"/>
  <c r="AL20" i="1"/>
  <c r="AL19" i="1"/>
  <c r="AL67" i="4"/>
  <c r="AK67" i="4" s="1"/>
  <c r="AL142" i="4"/>
  <c r="AK142" i="4" s="1"/>
  <c r="AP121" i="4"/>
  <c r="AP122" i="4" s="1"/>
  <c r="AL102" i="4"/>
  <c r="AK102" i="4" s="1"/>
  <c r="AL66" i="4"/>
  <c r="AK66" i="4" s="1"/>
  <c r="AJ65" i="4"/>
  <c r="AL57" i="4"/>
  <c r="AK57" i="4" s="1"/>
  <c r="AJ56" i="4"/>
  <c r="AK19" i="4"/>
  <c r="AN13" i="4"/>
  <c r="AN14" i="4" s="1"/>
  <c r="AJ5" i="4"/>
  <c r="AT201" i="1"/>
  <c r="AT202" i="1" s="1"/>
  <c r="AX201" i="1"/>
  <c r="AX202" i="1" s="1"/>
  <c r="AL194" i="1"/>
  <c r="AJ159" i="1"/>
  <c r="AK159" i="1" s="1"/>
  <c r="AJ158" i="1"/>
  <c r="AJ143" i="1"/>
  <c r="AK143" i="1" s="1"/>
  <c r="AL120" i="1"/>
  <c r="AK120" i="1" s="1"/>
  <c r="AP132" i="1"/>
  <c r="AP133" i="1" s="1"/>
  <c r="AJ77" i="1"/>
  <c r="AK77" i="1" s="1"/>
  <c r="AJ76" i="1"/>
  <c r="AL76" i="1"/>
  <c r="AK76" i="1" s="1"/>
  <c r="AJ56" i="1"/>
  <c r="AL56" i="1"/>
  <c r="AK56" i="1" s="1"/>
  <c r="AJ42" i="1"/>
  <c r="AL42" i="1"/>
  <c r="AK42" i="1" s="1"/>
  <c r="AN46" i="1"/>
  <c r="AN47" i="1" s="1"/>
  <c r="AK37" i="1"/>
  <c r="AR46" i="1"/>
  <c r="AR47" i="1" s="1"/>
  <c r="AJ36" i="1"/>
  <c r="AJ19" i="1"/>
  <c r="AL18" i="1"/>
  <c r="AJ18" i="1"/>
  <c r="AL58" i="4"/>
  <c r="AK58" i="4" s="1"/>
  <c r="AL168" i="4"/>
  <c r="AP107" i="4"/>
  <c r="AP108" i="4" s="1"/>
  <c r="AJ91" i="4"/>
  <c r="AK91" i="4" s="1"/>
  <c r="AL85" i="4"/>
  <c r="AK85" i="4" s="1"/>
  <c r="AL76" i="4"/>
  <c r="AK76" i="4" s="1"/>
  <c r="AN60" i="4"/>
  <c r="AN61" i="4" s="1"/>
  <c r="AJ50" i="4"/>
  <c r="AK50" i="4" s="1"/>
  <c r="AJ49" i="4"/>
  <c r="AJ60" i="4" s="1"/>
  <c r="AJ61" i="4" s="1"/>
  <c r="AN44" i="4"/>
  <c r="AN45" i="4" s="1"/>
  <c r="AJ41" i="4"/>
  <c r="AJ40" i="4"/>
  <c r="AK40" i="4" s="1"/>
  <c r="AJ34" i="4"/>
  <c r="AL33" i="4"/>
  <c r="AK33" i="4" s="1"/>
  <c r="AR44" i="4"/>
  <c r="AR45" i="4" s="1"/>
  <c r="AJ25" i="4"/>
  <c r="AL24" i="4"/>
  <c r="AK24" i="4" s="1"/>
  <c r="AJ20" i="4"/>
  <c r="AR27" i="4"/>
  <c r="AR28" i="4" s="1"/>
  <c r="AJ11" i="4"/>
  <c r="BB13" i="4"/>
  <c r="BB14" i="4" s="1"/>
  <c r="AL5" i="4"/>
  <c r="AN201" i="1"/>
  <c r="AN202" i="1" s="1"/>
  <c r="AJ200" i="1"/>
  <c r="AL200" i="1"/>
  <c r="AK200" i="1" s="1"/>
  <c r="AP184" i="1"/>
  <c r="AP185" i="1" s="1"/>
  <c r="AK158" i="1"/>
  <c r="AP167" i="1"/>
  <c r="AP168" i="1" s="1"/>
  <c r="AJ149" i="1"/>
  <c r="AN97" i="1"/>
  <c r="AN98" i="1" s="1"/>
  <c r="AJ96" i="1"/>
  <c r="AK96" i="1" s="1"/>
  <c r="AK54" i="1"/>
  <c r="AL198" i="1"/>
  <c r="AK198" i="1" s="1"/>
  <c r="AL191" i="1"/>
  <c r="AL182" i="1"/>
  <c r="AK182" i="1" s="1"/>
  <c r="AR184" i="1"/>
  <c r="AR185" i="1" s="1"/>
  <c r="AJ162" i="1"/>
  <c r="AK162" i="1" s="1"/>
  <c r="AJ155" i="1"/>
  <c r="AJ146" i="1"/>
  <c r="AK146" i="1" s="1"/>
  <c r="AL139" i="1"/>
  <c r="AK139" i="1" s="1"/>
  <c r="AL130" i="1"/>
  <c r="AK130" i="1" s="1"/>
  <c r="AJ130" i="1"/>
  <c r="AJ120" i="1"/>
  <c r="AJ107" i="1"/>
  <c r="BB97" i="1"/>
  <c r="BB98" i="1" s="1"/>
  <c r="AJ68" i="1"/>
  <c r="AL68" i="1"/>
  <c r="AJ59" i="1"/>
  <c r="AL59" i="1"/>
  <c r="AK59" i="1" s="1"/>
  <c r="AJ40" i="1"/>
  <c r="AJ39" i="1"/>
  <c r="AL39" i="1"/>
  <c r="AK39" i="1" s="1"/>
  <c r="AZ29" i="1"/>
  <c r="AZ30" i="1" s="1"/>
  <c r="AJ20" i="1"/>
  <c r="AJ196" i="1"/>
  <c r="AK196" i="1" s="1"/>
  <c r="AK127" i="1"/>
  <c r="AJ126" i="1"/>
  <c r="AJ104" i="1"/>
  <c r="AK104" i="1" s="1"/>
  <c r="AK103" i="1"/>
  <c r="AJ95" i="1"/>
  <c r="AK95" i="1" s="1"/>
  <c r="AK94" i="1"/>
  <c r="AJ74" i="1"/>
  <c r="AJ72" i="1"/>
  <c r="AZ63" i="1"/>
  <c r="AZ64" i="1" s="1"/>
  <c r="AR63" i="1"/>
  <c r="AR64" i="1" s="1"/>
  <c r="AK44" i="1"/>
  <c r="BB46" i="1"/>
  <c r="BB47" i="1" s="1"/>
  <c r="AL36" i="1"/>
  <c r="AK36" i="1" s="1"/>
  <c r="AV29" i="1"/>
  <c r="AV30" i="1" s="1"/>
  <c r="AJ21" i="1"/>
  <c r="AK21" i="1" s="1"/>
  <c r="AK8" i="1"/>
  <c r="AL10" i="4"/>
  <c r="AJ189" i="1"/>
  <c r="AJ180" i="1"/>
  <c r="AL157" i="1"/>
  <c r="AK157" i="1" s="1"/>
  <c r="AL148" i="1"/>
  <c r="AK148" i="1" s="1"/>
  <c r="AJ137" i="1"/>
  <c r="AN132" i="1"/>
  <c r="AN133" i="1" s="1"/>
  <c r="AV115" i="1"/>
  <c r="AV116" i="1" s="1"/>
  <c r="AJ102" i="1"/>
  <c r="AL102" i="1"/>
  <c r="AN115" i="1"/>
  <c r="AN116" i="1" s="1"/>
  <c r="AJ93" i="1"/>
  <c r="AL93" i="1"/>
  <c r="AK93" i="1" s="1"/>
  <c r="AV97" i="1"/>
  <c r="AV98" i="1" s="1"/>
  <c r="AJ73" i="1"/>
  <c r="AK73" i="1" s="1"/>
  <c r="AR80" i="1"/>
  <c r="AR81" i="1" s="1"/>
  <c r="AK61" i="1"/>
  <c r="AJ54" i="1"/>
  <c r="AT63" i="1"/>
  <c r="AT64" i="1" s="1"/>
  <c r="AJ45" i="1"/>
  <c r="AK45" i="1" s="1"/>
  <c r="AJ41" i="1"/>
  <c r="AK41" i="1" s="1"/>
  <c r="AK35" i="1"/>
  <c r="AP46" i="1"/>
  <c r="AP47" i="1" s="1"/>
  <c r="AL26" i="1"/>
  <c r="AK26" i="1" s="1"/>
  <c r="AJ7" i="1"/>
  <c r="AN13" i="1"/>
  <c r="AN14" i="1" s="1"/>
  <c r="AL7" i="1"/>
  <c r="AL189" i="1"/>
  <c r="AL180" i="1"/>
  <c r="AK180" i="1" s="1"/>
  <c r="AJ179" i="1"/>
  <c r="AK179" i="1" s="1"/>
  <c r="BB150" i="1"/>
  <c r="BB151" i="1" s="1"/>
  <c r="AJ91" i="1"/>
  <c r="AJ90" i="1"/>
  <c r="AL90" i="1"/>
  <c r="AJ89" i="1"/>
  <c r="AK72" i="1"/>
  <c r="AJ71" i="1"/>
  <c r="AK71" i="1" s="1"/>
  <c r="AT80" i="1"/>
  <c r="AT81" i="1" s="1"/>
  <c r="BB63" i="1"/>
  <c r="BB64" i="1" s="1"/>
  <c r="AK53" i="1"/>
  <c r="AJ38" i="1"/>
  <c r="AK38" i="1" s="1"/>
  <c r="AJ34" i="1"/>
  <c r="AL34" i="1"/>
  <c r="AJ25" i="1"/>
  <c r="AL25" i="1"/>
  <c r="AK25" i="1" s="1"/>
  <c r="AL24" i="1"/>
  <c r="AK24" i="1" s="1"/>
  <c r="AL23" i="1"/>
  <c r="AK23" i="1" s="1"/>
  <c r="AJ10" i="4"/>
  <c r="AL199" i="1"/>
  <c r="AK199" i="1" s="1"/>
  <c r="AR201" i="1"/>
  <c r="AR202" i="1" s="1"/>
  <c r="AJ173" i="1"/>
  <c r="AK173" i="1" s="1"/>
  <c r="AJ172" i="1"/>
  <c r="AN167" i="1"/>
  <c r="AN168" i="1" s="1"/>
  <c r="AJ164" i="1"/>
  <c r="AK164" i="1" s="1"/>
  <c r="AJ163" i="1"/>
  <c r="AJ157" i="1"/>
  <c r="AL156" i="1"/>
  <c r="AK156" i="1" s="1"/>
  <c r="AJ148" i="1"/>
  <c r="AL147" i="1"/>
  <c r="AK147" i="1" s="1"/>
  <c r="AL140" i="1"/>
  <c r="AK140" i="1" s="1"/>
  <c r="AL131" i="1"/>
  <c r="AJ124" i="1"/>
  <c r="AK124" i="1" s="1"/>
  <c r="AJ123" i="1"/>
  <c r="AL123" i="1"/>
  <c r="AK123" i="1" s="1"/>
  <c r="AR132" i="1"/>
  <c r="AR133" i="1" s="1"/>
  <c r="AJ114" i="1"/>
  <c r="AL114" i="1"/>
  <c r="AK114" i="1" s="1"/>
  <c r="AL87" i="1"/>
  <c r="AK87" i="1" s="1"/>
  <c r="AR97" i="1"/>
  <c r="AR98" i="1" s="1"/>
  <c r="AK78" i="1"/>
  <c r="BB80" i="1"/>
  <c r="BB81" i="1" s="1"/>
  <c r="AK70" i="1"/>
  <c r="AK62" i="1"/>
  <c r="AK52" i="1"/>
  <c r="AP63" i="1"/>
  <c r="AP64" i="1" s="1"/>
  <c r="AK43" i="1"/>
  <c r="AJ22" i="1"/>
  <c r="AP29" i="1"/>
  <c r="AP30" i="1" s="1"/>
  <c r="AL22" i="1"/>
  <c r="AJ13" i="1"/>
  <c r="AJ14" i="1" s="1"/>
  <c r="AJ122" i="1"/>
  <c r="AK122" i="1" s="1"/>
  <c r="AJ113" i="1"/>
  <c r="AK113" i="1" s="1"/>
  <c r="AJ92" i="1"/>
  <c r="AK92" i="1" s="1"/>
  <c r="AJ75" i="1"/>
  <c r="AK75" i="1" s="1"/>
  <c r="AJ58" i="1"/>
  <c r="AK58" i="1" s="1"/>
  <c r="AL121" i="1"/>
  <c r="AK121" i="1" s="1"/>
  <c r="AL108" i="1"/>
  <c r="AK108" i="1" s="1"/>
  <c r="AL91" i="1"/>
  <c r="AK91" i="1" s="1"/>
  <c r="AL74" i="1"/>
  <c r="AL57" i="1"/>
  <c r="AK57" i="1" s="1"/>
  <c r="AL40" i="1"/>
  <c r="AK40" i="1" s="1"/>
  <c r="AL4" i="1"/>
  <c r="AL93" i="4" l="1"/>
  <c r="AL94" i="4" s="1"/>
  <c r="AL27" i="4"/>
  <c r="AL28" i="4" s="1"/>
  <c r="AK4" i="1"/>
  <c r="AL13" i="1"/>
  <c r="AL14" i="1" s="1"/>
  <c r="AJ29" i="1"/>
  <c r="AJ30" i="1" s="1"/>
  <c r="AK181" i="1"/>
  <c r="AJ184" i="1"/>
  <c r="AJ185" i="1" s="1"/>
  <c r="AL77" i="4"/>
  <c r="AL78" i="4" s="1"/>
  <c r="AK34" i="1"/>
  <c r="AL46" i="1"/>
  <c r="AL47" i="1" s="1"/>
  <c r="AJ167" i="1"/>
  <c r="AJ168" i="1" s="1"/>
  <c r="AK155" i="1"/>
  <c r="AK54" i="4"/>
  <c r="AK165" i="1"/>
  <c r="AK49" i="4"/>
  <c r="AK86" i="1"/>
  <c r="AK157" i="4"/>
  <c r="AK74" i="1"/>
  <c r="AJ46" i="1"/>
  <c r="AJ47" i="1" s="1"/>
  <c r="AK90" i="1"/>
  <c r="AK7" i="1"/>
  <c r="AJ150" i="1"/>
  <c r="AJ151" i="1" s="1"/>
  <c r="AK19" i="1"/>
  <c r="AK141" i="1"/>
  <c r="AJ13" i="4"/>
  <c r="AJ14" i="4" s="1"/>
  <c r="AK119" i="4"/>
  <c r="AK172" i="1"/>
  <c r="AK178" i="1"/>
  <c r="AL44" i="4"/>
  <c r="AL45" i="4" s="1"/>
  <c r="AK71" i="4"/>
  <c r="AJ121" i="4"/>
  <c r="AJ122" i="4" s="1"/>
  <c r="AL135" i="4"/>
  <c r="AL136" i="4" s="1"/>
  <c r="AK18" i="1"/>
  <c r="AL29" i="1"/>
  <c r="AL30" i="1" s="1"/>
  <c r="AJ201" i="1"/>
  <c r="AJ202" i="1" s="1"/>
  <c r="AK20" i="1"/>
  <c r="AK51" i="1"/>
  <c r="AL63" i="1"/>
  <c r="AL184" i="1"/>
  <c r="AL185" i="1" s="1"/>
  <c r="AK140" i="4"/>
  <c r="AL149" i="4"/>
  <c r="AL150" i="4" s="1"/>
  <c r="AL132" i="1"/>
  <c r="AL133" i="1" s="1"/>
  <c r="AK131" i="1"/>
  <c r="AJ80" i="1"/>
  <c r="AJ81" i="1" s="1"/>
  <c r="AJ132" i="1"/>
  <c r="AJ133" i="1" s="1"/>
  <c r="AK82" i="4"/>
  <c r="AK5" i="4"/>
  <c r="AK10" i="4"/>
  <c r="AK194" i="1"/>
  <c r="AJ77" i="4"/>
  <c r="AJ78" i="4" s="1"/>
  <c r="AJ63" i="1"/>
  <c r="AJ64" i="1" s="1"/>
  <c r="AK137" i="1"/>
  <c r="AJ44" i="4"/>
  <c r="AJ45" i="4" s="1"/>
  <c r="AK148" i="4"/>
  <c r="AJ149" i="4"/>
  <c r="AJ150" i="4" s="1"/>
  <c r="AJ182" i="4" s="1"/>
  <c r="AK43" i="4"/>
  <c r="AL121" i="4"/>
  <c r="AL122" i="4" s="1"/>
  <c r="AK68" i="1"/>
  <c r="AL80" i="1"/>
  <c r="AL81" i="1" s="1"/>
  <c r="AK60" i="1"/>
  <c r="AK125" i="1"/>
  <c r="AK51" i="4"/>
  <c r="AL60" i="4"/>
  <c r="AK126" i="4"/>
  <c r="AK144" i="1"/>
  <c r="AK189" i="1"/>
  <c r="AL201" i="1"/>
  <c r="AL202" i="1" s="1"/>
  <c r="AK4" i="4"/>
  <c r="AL13" i="4"/>
  <c r="AL14" i="4" s="1"/>
  <c r="AK102" i="1"/>
  <c r="AL115" i="1"/>
  <c r="AL116" i="1" s="1"/>
  <c r="AK22" i="1"/>
  <c r="AJ115" i="1"/>
  <c r="AJ116" i="1" s="1"/>
  <c r="AK191" i="1"/>
  <c r="AJ27" i="4"/>
  <c r="AJ28" i="4" s="1"/>
  <c r="AK168" i="4"/>
  <c r="AL177" i="4"/>
  <c r="AL178" i="4" s="1"/>
  <c r="AK25" i="4"/>
  <c r="AK154" i="4"/>
  <c r="AL163" i="4"/>
  <c r="AL164" i="4" s="1"/>
  <c r="AK85" i="1"/>
  <c r="AL97" i="1"/>
  <c r="AL98" i="1" s="1"/>
  <c r="AK161" i="1"/>
  <c r="AK98" i="4"/>
  <c r="AL107" i="4"/>
  <c r="AL108" i="4" s="1"/>
  <c r="AK52" i="4"/>
  <c r="AK101" i="4"/>
  <c r="AK22" i="4"/>
  <c r="AL64" i="1" l="1"/>
  <c r="AJ208" i="1" s="1"/>
  <c r="AJ210" i="1"/>
  <c r="AJ206" i="1"/>
  <c r="AJ186" i="4"/>
  <c r="AL61" i="4"/>
  <c r="AJ184" i="4" s="1"/>
</calcChain>
</file>

<file path=xl/sharedStrings.xml><?xml version="1.0" encoding="utf-8"?>
<sst xmlns="http://schemas.openxmlformats.org/spreadsheetml/2006/main" count="4566" uniqueCount="117">
  <si>
    <t>WEST</t>
  </si>
  <si>
    <t>JAN</t>
  </si>
  <si>
    <t>Sat</t>
  </si>
  <si>
    <t>Sun</t>
  </si>
  <si>
    <t>Mon</t>
  </si>
  <si>
    <t>Tue</t>
  </si>
  <si>
    <t>Wed</t>
  </si>
  <si>
    <t>TOTAL</t>
  </si>
  <si>
    <t>AVG</t>
  </si>
  <si>
    <t>SHIFTS</t>
  </si>
  <si>
    <t>HRS/SHFT</t>
  </si>
  <si>
    <t>HOURS</t>
  </si>
  <si>
    <t>DAYS</t>
  </si>
  <si>
    <t>NIGHTS</t>
  </si>
  <si>
    <t>CONFIRMS</t>
  </si>
  <si>
    <t>VACATIONS</t>
  </si>
  <si>
    <t>SICK</t>
  </si>
  <si>
    <t>TRAINING</t>
  </si>
  <si>
    <t>OFF-SITE</t>
  </si>
  <si>
    <t>On-Call</t>
  </si>
  <si>
    <t>D</t>
  </si>
  <si>
    <t>N</t>
  </si>
  <si>
    <t>Rawson</t>
  </si>
  <si>
    <t>Day</t>
  </si>
  <si>
    <t>Robinson</t>
  </si>
  <si>
    <t>Sabo</t>
  </si>
  <si>
    <t>TOTALS</t>
  </si>
  <si>
    <t>AVERAGES</t>
  </si>
  <si>
    <t>FEB</t>
  </si>
  <si>
    <t>MARCH</t>
  </si>
  <si>
    <t>APRIL</t>
  </si>
  <si>
    <t>McKinney</t>
  </si>
  <si>
    <t>MAY</t>
  </si>
  <si>
    <t>JUNE</t>
  </si>
  <si>
    <t>Forney</t>
  </si>
  <si>
    <t>JULY</t>
  </si>
  <si>
    <t>Morris</t>
  </si>
  <si>
    <t>AUG</t>
  </si>
  <si>
    <t>Driscoll</t>
  </si>
  <si>
    <t>SEPT</t>
  </si>
  <si>
    <t>Thu</t>
  </si>
  <si>
    <t>OCT</t>
  </si>
  <si>
    <t>NOV</t>
  </si>
  <si>
    <t>DEC</t>
  </si>
  <si>
    <t>Avg shifts/Mo</t>
  </si>
  <si>
    <t>Avg Hrs/Mo</t>
  </si>
  <si>
    <t>Total Hrs</t>
  </si>
  <si>
    <t>JANUARY 00</t>
  </si>
  <si>
    <t>FEBRUARY 00</t>
  </si>
  <si>
    <t>MARCH 00</t>
  </si>
  <si>
    <t>APRIL 00</t>
  </si>
  <si>
    <t>Fri</t>
  </si>
  <si>
    <t xml:space="preserve">Sun </t>
  </si>
  <si>
    <t>MAY 00</t>
  </si>
  <si>
    <t>Tues</t>
  </si>
  <si>
    <t>thu</t>
  </si>
  <si>
    <t>JULY 00</t>
  </si>
  <si>
    <t>JUNE 00</t>
  </si>
  <si>
    <t>AUGUST 00</t>
  </si>
  <si>
    <t>FrI</t>
  </si>
  <si>
    <t>SEPT 00</t>
  </si>
  <si>
    <t>OCTOBER 00</t>
  </si>
  <si>
    <t>NOVEMBER 00</t>
  </si>
  <si>
    <t>DECEMBER 00</t>
  </si>
  <si>
    <t>Daugherty</t>
  </si>
  <si>
    <t>Red = Unavailable</t>
  </si>
  <si>
    <t>D=DAY SHIFT</t>
  </si>
  <si>
    <t>C=CONFIRM SHIFT</t>
  </si>
  <si>
    <t>Blue = Company  paid holiday</t>
  </si>
  <si>
    <t>N=NIGHT SHIFT</t>
  </si>
  <si>
    <t>T=TRAINING</t>
  </si>
  <si>
    <t>TEST</t>
  </si>
  <si>
    <t>8th person</t>
  </si>
  <si>
    <t>#8</t>
  </si>
  <si>
    <t>day person</t>
  </si>
  <si>
    <t>J. Morris</t>
  </si>
  <si>
    <t>C. Morris</t>
  </si>
  <si>
    <t>#1</t>
  </si>
  <si>
    <t>#2</t>
  </si>
  <si>
    <t>#3</t>
  </si>
  <si>
    <t>#4</t>
  </si>
  <si>
    <t>#5</t>
  </si>
  <si>
    <t>#6</t>
  </si>
  <si>
    <t>#7</t>
  </si>
  <si>
    <t>V</t>
  </si>
  <si>
    <t>Williams</t>
  </si>
  <si>
    <t>O</t>
  </si>
  <si>
    <t>O= Offsite</t>
  </si>
  <si>
    <t>S</t>
  </si>
  <si>
    <t>#9</t>
  </si>
  <si>
    <t>#10</t>
  </si>
  <si>
    <t>Bryson</t>
  </si>
  <si>
    <t>Robinhold</t>
  </si>
  <si>
    <t>Cocke</t>
  </si>
  <si>
    <t>DRISCOLL'S SCHEDULE</t>
  </si>
  <si>
    <t>T</t>
  </si>
  <si>
    <t xml:space="preserve">Salisbury </t>
  </si>
  <si>
    <t>Salisbury</t>
  </si>
  <si>
    <t xml:space="preserve"> G Solberg</t>
  </si>
  <si>
    <t xml:space="preserve"> </t>
  </si>
  <si>
    <t>M. Causholli</t>
  </si>
  <si>
    <t xml:space="preserve">T </t>
  </si>
  <si>
    <t xml:space="preserve"> HARASON</t>
  </si>
  <si>
    <t xml:space="preserve"> D</t>
  </si>
  <si>
    <t>HARASON</t>
  </si>
  <si>
    <t>SLINGER</t>
  </si>
  <si>
    <t>slinger</t>
  </si>
  <si>
    <t>whitehead</t>
  </si>
  <si>
    <t>R.Slinger</t>
  </si>
  <si>
    <t>J.Morris</t>
  </si>
  <si>
    <t>S.Cocke</t>
  </si>
  <si>
    <t>B.Williams</t>
  </si>
  <si>
    <t>H.Salisbury</t>
  </si>
  <si>
    <t>L.Harasin</t>
  </si>
  <si>
    <t>J.Bryson</t>
  </si>
  <si>
    <t>C.Whitehead</t>
  </si>
  <si>
    <t>M.Guzman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</si>
</sst>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Times New Roman"/>
    </font>
    <font>
      <b/>
      <sz val="12"/>
      <name val="Arial"/>
      <family val="2"/>
    </font>
    <font>
      <b/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</font>
    <font>
      <b/>
      <u/>
      <sz val="10"/>
      <name val="Arial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4"/>
      <name val="Arial"/>
    </font>
    <font>
      <sz val="10"/>
      <color indexed="10"/>
      <name val="Arial"/>
      <family val="2"/>
    </font>
    <font>
      <sz val="10"/>
      <color indexed="15"/>
      <name val="Arial"/>
      <family val="2"/>
    </font>
    <font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/>
    <xf numFmtId="17" fontId="2" fillId="3" borderId="2" xfId="0" quotePrefix="1" applyNumberFormat="1" applyFont="1" applyFill="1" applyBorder="1" applyAlignment="1">
      <alignment horizontal="center"/>
    </xf>
    <xf numFmtId="0" fontId="0" fillId="3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/>
    <xf numFmtId="164" fontId="0" fillId="3" borderId="4" xfId="0" applyNumberFormat="1" applyFill="1" applyBorder="1"/>
    <xf numFmtId="0" fontId="0" fillId="3" borderId="5" xfId="0" applyFill="1" applyBorder="1"/>
    <xf numFmtId="22" fontId="4" fillId="4" borderId="6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22" fontId="6" fillId="6" borderId="13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23" xfId="0" applyFont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/>
    <xf numFmtId="0" fontId="0" fillId="3" borderId="0" xfId="0" applyFill="1"/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28" xfId="0" applyBorder="1"/>
    <xf numFmtId="164" fontId="0" fillId="0" borderId="29" xfId="0" applyNumberFormat="1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5" fillId="0" borderId="29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0" fillId="0" borderId="5" xfId="0" applyBorder="1"/>
    <xf numFmtId="0" fontId="3" fillId="8" borderId="7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5" borderId="33" xfId="0" applyFont="1" applyFill="1" applyBorder="1" applyAlignment="1">
      <alignment horizontal="center"/>
    </xf>
    <xf numFmtId="0" fontId="8" fillId="5" borderId="35" xfId="0" applyFont="1" applyFill="1" applyBorder="1" applyAlignment="1">
      <alignment horizontal="center"/>
    </xf>
    <xf numFmtId="0" fontId="8" fillId="5" borderId="34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164" fontId="0" fillId="0" borderId="0" xfId="0" applyNumberFormat="1"/>
    <xf numFmtId="0" fontId="13" fillId="0" borderId="0" xfId="0" applyFont="1" applyAlignment="1">
      <alignment horizontal="center"/>
    </xf>
    <xf numFmtId="0" fontId="7" fillId="0" borderId="0" xfId="0" applyFont="1"/>
    <xf numFmtId="0" fontId="3" fillId="3" borderId="24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7" fillId="0" borderId="36" xfId="0" applyFon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16" fillId="0" borderId="0" xfId="0" applyFont="1"/>
    <xf numFmtId="0" fontId="12" fillId="3" borderId="24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8" fillId="10" borderId="33" xfId="0" applyFont="1" applyFill="1" applyBorder="1" applyAlignment="1">
      <alignment horizontal="center"/>
    </xf>
    <xf numFmtId="0" fontId="8" fillId="10" borderId="35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22" fontId="6" fillId="6" borderId="39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7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12"/>
  <sheetViews>
    <sheetView windowProtection="1" tabSelected="1" view="pageBreakPreview" topLeftCell="A153" zoomScale="60" zoomScaleNormal="75" workbookViewId="0">
      <selection activeCell="B168" sqref="B168:AG203"/>
    </sheetView>
  </sheetViews>
  <sheetFormatPr defaultRowHeight="12.75" x14ac:dyDescent="0.2"/>
  <cols>
    <col min="1" max="1" width="1" customWidth="1"/>
    <col min="2" max="2" width="14.7109375" customWidth="1"/>
    <col min="3" max="3" width="6.5703125" customWidth="1"/>
    <col min="4" max="5" width="6.140625" customWidth="1"/>
    <col min="6" max="6" width="6.28515625" customWidth="1"/>
    <col min="7" max="7" width="6.7109375" customWidth="1"/>
    <col min="8" max="8" width="6.42578125" customWidth="1"/>
    <col min="9" max="10" width="6.85546875" customWidth="1"/>
    <col min="11" max="11" width="6.28515625" customWidth="1"/>
    <col min="12" max="12" width="6.85546875" customWidth="1"/>
    <col min="13" max="13" width="6.85546875" bestFit="1" customWidth="1"/>
    <col min="14" max="14" width="6.85546875" customWidth="1"/>
    <col min="15" max="15" width="5.7109375" customWidth="1"/>
    <col min="16" max="16" width="6.5703125" customWidth="1"/>
    <col min="17" max="17" width="5.7109375" customWidth="1"/>
    <col min="18" max="18" width="6.140625" customWidth="1"/>
    <col min="19" max="19" width="6.5703125" customWidth="1"/>
    <col min="20" max="22" width="6.140625" customWidth="1"/>
    <col min="23" max="24" width="6.42578125" customWidth="1"/>
    <col min="25" max="25" width="7.28515625" customWidth="1"/>
    <col min="26" max="26" width="7.5703125" customWidth="1"/>
    <col min="27" max="27" width="7.7109375" customWidth="1"/>
    <col min="28" max="28" width="6.85546875" customWidth="1"/>
    <col min="29" max="29" width="7.28515625" bestFit="1" customWidth="1"/>
    <col min="30" max="30" width="7" customWidth="1"/>
    <col min="31" max="31" width="7.28515625" bestFit="1" customWidth="1"/>
    <col min="32" max="32" width="7.28515625" customWidth="1"/>
    <col min="33" max="33" width="7.85546875" customWidth="1"/>
  </cols>
  <sheetData>
    <row r="1" spans="2:54" ht="20.25" customHeight="1" thickTop="1" thickBot="1" x14ac:dyDescent="0.3">
      <c r="B1" s="1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2"/>
      <c r="N1" s="2"/>
      <c r="O1" s="2"/>
      <c r="P1" s="4"/>
      <c r="Q1" s="5" t="s">
        <v>47</v>
      </c>
      <c r="R1" s="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7"/>
      <c r="AI1" s="8"/>
      <c r="AJ1" s="9" t="s">
        <v>1</v>
      </c>
      <c r="AK1" s="10"/>
      <c r="AL1" s="9"/>
      <c r="AM1" s="11"/>
      <c r="AN1" s="9"/>
      <c r="AO1" s="8"/>
    </row>
    <row r="2" spans="2:54" ht="20.25" customHeight="1" thickTop="1" thickBot="1" x14ac:dyDescent="0.3">
      <c r="B2" s="12"/>
      <c r="C2" s="13" t="s">
        <v>2</v>
      </c>
      <c r="D2" s="13" t="s">
        <v>3</v>
      </c>
      <c r="E2" s="87" t="s">
        <v>4</v>
      </c>
      <c r="F2" s="14" t="s">
        <v>5</v>
      </c>
      <c r="G2" s="14" t="s">
        <v>6</v>
      </c>
      <c r="H2" s="14" t="s">
        <v>40</v>
      </c>
      <c r="I2" s="14" t="s">
        <v>51</v>
      </c>
      <c r="J2" s="13" t="s">
        <v>2</v>
      </c>
      <c r="K2" s="13" t="s">
        <v>3</v>
      </c>
      <c r="L2" s="14" t="s">
        <v>4</v>
      </c>
      <c r="M2" s="14" t="s">
        <v>5</v>
      </c>
      <c r="N2" s="14" t="s">
        <v>6</v>
      </c>
      <c r="O2" s="14" t="s">
        <v>40</v>
      </c>
      <c r="P2" s="14" t="s">
        <v>51</v>
      </c>
      <c r="Q2" s="13" t="s">
        <v>2</v>
      </c>
      <c r="R2" s="13" t="s">
        <v>3</v>
      </c>
      <c r="S2" s="14" t="s">
        <v>4</v>
      </c>
      <c r="T2" s="14" t="s">
        <v>5</v>
      </c>
      <c r="U2" s="14" t="s">
        <v>6</v>
      </c>
      <c r="V2" s="14" t="s">
        <v>40</v>
      </c>
      <c r="W2" s="14" t="s">
        <v>51</v>
      </c>
      <c r="X2" s="13" t="s">
        <v>2</v>
      </c>
      <c r="Y2" s="13" t="s">
        <v>3</v>
      </c>
      <c r="Z2" s="14" t="s">
        <v>4</v>
      </c>
      <c r="AA2" s="14" t="s">
        <v>5</v>
      </c>
      <c r="AB2" s="14" t="s">
        <v>6</v>
      </c>
      <c r="AC2" s="14" t="s">
        <v>40</v>
      </c>
      <c r="AD2" s="14" t="s">
        <v>51</v>
      </c>
      <c r="AE2" s="13" t="s">
        <v>2</v>
      </c>
      <c r="AF2" s="13" t="s">
        <v>3</v>
      </c>
      <c r="AG2" s="14" t="s">
        <v>4</v>
      </c>
      <c r="AJ2" s="16" t="s">
        <v>7</v>
      </c>
      <c r="AK2" s="17" t="s">
        <v>8</v>
      </c>
      <c r="AL2" s="18" t="s">
        <v>7</v>
      </c>
      <c r="AM2" s="19"/>
      <c r="AN2" s="20" t="s">
        <v>7</v>
      </c>
      <c r="AP2" s="20" t="s">
        <v>7</v>
      </c>
      <c r="AR2" s="20" t="s">
        <v>7</v>
      </c>
      <c r="AT2" s="20" t="s">
        <v>7</v>
      </c>
      <c r="AV2" s="20" t="s">
        <v>7</v>
      </c>
      <c r="AX2" s="20" t="s">
        <v>7</v>
      </c>
      <c r="AZ2" s="20" t="s">
        <v>7</v>
      </c>
      <c r="BB2" s="20" t="s">
        <v>7</v>
      </c>
    </row>
    <row r="3" spans="2:54" ht="20.25" customHeight="1" thickBot="1" x14ac:dyDescent="0.35">
      <c r="B3" s="21"/>
      <c r="C3" s="22">
        <v>1</v>
      </c>
      <c r="D3" s="23">
        <v>2</v>
      </c>
      <c r="E3" s="88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5">
        <v>30</v>
      </c>
      <c r="AG3" s="26">
        <v>31</v>
      </c>
      <c r="AJ3" s="27" t="s">
        <v>9</v>
      </c>
      <c r="AK3" s="28" t="s">
        <v>10</v>
      </c>
      <c r="AL3" s="29" t="s">
        <v>11</v>
      </c>
      <c r="AN3" s="30" t="s">
        <v>12</v>
      </c>
      <c r="AP3" s="30" t="s">
        <v>13</v>
      </c>
      <c r="AR3" s="30" t="s">
        <v>14</v>
      </c>
      <c r="AT3" s="30" t="s">
        <v>15</v>
      </c>
      <c r="AV3" s="30" t="s">
        <v>16</v>
      </c>
      <c r="AX3" s="30" t="s">
        <v>17</v>
      </c>
      <c r="AZ3" s="30" t="s">
        <v>18</v>
      </c>
      <c r="BB3" s="30" t="s">
        <v>19</v>
      </c>
    </row>
    <row r="4" spans="2:54" ht="20.25" customHeight="1" thickTop="1" thickBot="1" x14ac:dyDescent="0.25">
      <c r="B4" s="31" t="s">
        <v>75</v>
      </c>
      <c r="C4" s="65"/>
      <c r="D4" s="32"/>
      <c r="E4" s="88"/>
      <c r="F4" s="57"/>
      <c r="G4" s="57" t="s">
        <v>20</v>
      </c>
      <c r="H4" s="57" t="s">
        <v>21</v>
      </c>
      <c r="I4" s="57" t="s">
        <v>21</v>
      </c>
      <c r="J4" s="32" t="s">
        <v>21</v>
      </c>
      <c r="K4" s="32"/>
      <c r="L4" s="57"/>
      <c r="M4" s="57" t="s">
        <v>21</v>
      </c>
      <c r="N4" s="57" t="s">
        <v>21</v>
      </c>
      <c r="O4" s="57"/>
      <c r="P4" s="57"/>
      <c r="Q4" s="32" t="s">
        <v>21</v>
      </c>
      <c r="R4" s="32" t="s">
        <v>21</v>
      </c>
      <c r="S4" s="57" t="s">
        <v>21</v>
      </c>
      <c r="T4" s="57"/>
      <c r="U4" s="57"/>
      <c r="V4" s="57"/>
      <c r="W4" s="57" t="s">
        <v>20</v>
      </c>
      <c r="X4" s="32" t="s">
        <v>20</v>
      </c>
      <c r="Y4" s="32" t="s">
        <v>21</v>
      </c>
      <c r="Z4" s="57" t="s">
        <v>21</v>
      </c>
      <c r="AA4" s="57"/>
      <c r="AB4" s="57"/>
      <c r="AC4" s="57" t="s">
        <v>20</v>
      </c>
      <c r="AD4" s="57" t="s">
        <v>21</v>
      </c>
      <c r="AE4" s="32" t="s">
        <v>21</v>
      </c>
      <c r="AF4" s="32" t="s">
        <v>21</v>
      </c>
      <c r="AG4" s="76"/>
      <c r="AJ4" s="33">
        <f t="shared" ref="AJ4:AJ12" si="0">AN4+AP4+AR4</f>
        <v>17</v>
      </c>
      <c r="AK4" s="34">
        <f t="shared" ref="AK4:AK12" si="1">AL4/AJ4</f>
        <v>12</v>
      </c>
      <c r="AL4" s="33">
        <f t="shared" ref="AL4:AL12" si="2">((AN4+AP4)*12+(AR4*9))</f>
        <v>204</v>
      </c>
      <c r="AN4" s="33">
        <f>COUNTIF($C4:$AG4,"D")</f>
        <v>4</v>
      </c>
      <c r="AP4" s="33">
        <f>COUNTIF($C4:$AG4,"N")</f>
        <v>13</v>
      </c>
      <c r="AR4" s="33">
        <f>COUNTIF($C4:$AG4,"C")</f>
        <v>0</v>
      </c>
      <c r="AT4" s="33">
        <f>COUNTIF($C4:$AG4,"V")</f>
        <v>0</v>
      </c>
      <c r="AV4" s="33">
        <f>COUNTIF($C4:$AG4,"S")</f>
        <v>0</v>
      </c>
      <c r="AX4" s="33">
        <f>COUNTIF($C4:$AG4,"T")</f>
        <v>0</v>
      </c>
      <c r="AZ4" s="33">
        <f t="shared" ref="AZ4:AZ12" si="3">COUNTIF($C4:$AG4,"O")</f>
        <v>0</v>
      </c>
      <c r="BB4" s="33">
        <f>COUNTIF($C4:$AG4,"H")</f>
        <v>0</v>
      </c>
    </row>
    <row r="5" spans="2:54" ht="20.25" customHeight="1" thickBot="1" x14ac:dyDescent="0.25">
      <c r="B5" s="31" t="s">
        <v>22</v>
      </c>
      <c r="C5" s="65" t="s">
        <v>21</v>
      </c>
      <c r="D5" s="32" t="s">
        <v>21</v>
      </c>
      <c r="E5" s="88"/>
      <c r="F5" s="57"/>
      <c r="G5" s="57"/>
      <c r="H5" s="57"/>
      <c r="I5" s="57"/>
      <c r="J5" s="32"/>
      <c r="K5" s="32" t="s">
        <v>20</v>
      </c>
      <c r="L5" s="57" t="s">
        <v>20</v>
      </c>
      <c r="M5" s="57"/>
      <c r="N5" s="57"/>
      <c r="O5" s="57" t="s">
        <v>21</v>
      </c>
      <c r="P5" s="57" t="s">
        <v>21</v>
      </c>
      <c r="Q5" s="32" t="s">
        <v>21</v>
      </c>
      <c r="R5" s="32"/>
      <c r="S5" s="57"/>
      <c r="T5" s="57" t="s">
        <v>21</v>
      </c>
      <c r="U5" s="57" t="s">
        <v>84</v>
      </c>
      <c r="V5" s="57"/>
      <c r="W5" s="57"/>
      <c r="X5" s="32"/>
      <c r="Y5" s="32"/>
      <c r="Z5" s="57"/>
      <c r="AA5" s="57"/>
      <c r="AB5" s="57" t="s">
        <v>20</v>
      </c>
      <c r="AC5" s="57" t="s">
        <v>20</v>
      </c>
      <c r="AD5" s="57" t="s">
        <v>20</v>
      </c>
      <c r="AE5" s="32"/>
      <c r="AF5" s="32"/>
      <c r="AG5" s="76" t="s">
        <v>21</v>
      </c>
      <c r="AJ5" s="33">
        <f t="shared" si="0"/>
        <v>12</v>
      </c>
      <c r="AK5" s="34">
        <f t="shared" si="1"/>
        <v>12</v>
      </c>
      <c r="AL5" s="33">
        <f t="shared" si="2"/>
        <v>144</v>
      </c>
      <c r="AN5" s="33">
        <f t="shared" ref="AN5:AN12" si="4">COUNTIF($C5:$AG5,"D")</f>
        <v>5</v>
      </c>
      <c r="AP5" s="33">
        <f t="shared" ref="AP5:AP12" si="5">COUNTIF($C5:$AG5,"N")</f>
        <v>7</v>
      </c>
      <c r="AR5" s="33">
        <f t="shared" ref="AR5:AR12" si="6">COUNTIF($C5:$AG5,"C")</f>
        <v>0</v>
      </c>
      <c r="AT5" s="33">
        <f t="shared" ref="AT5:AT12" si="7">COUNTIF($C5:$AG5,"V")</f>
        <v>1</v>
      </c>
      <c r="AV5" s="33">
        <f t="shared" ref="AV5:AV12" si="8">COUNTIF($C5:$AG5,"S")</f>
        <v>0</v>
      </c>
      <c r="AX5" s="33">
        <f t="shared" ref="AX5:AX12" si="9">COUNTIF($C5:$AG5,"T")</f>
        <v>0</v>
      </c>
      <c r="AZ5" s="33">
        <f t="shared" si="3"/>
        <v>0</v>
      </c>
      <c r="BB5" s="33">
        <f t="shared" ref="BB5:BB10" si="10">COUNTIF($C5:$AG5,"H")</f>
        <v>0</v>
      </c>
    </row>
    <row r="6" spans="2:54" ht="20.25" customHeight="1" thickBot="1" x14ac:dyDescent="0.25">
      <c r="B6" s="31" t="s">
        <v>64</v>
      </c>
      <c r="C6" s="65"/>
      <c r="D6" s="32"/>
      <c r="E6" s="88" t="s">
        <v>21</v>
      </c>
      <c r="F6" s="57" t="s">
        <v>21</v>
      </c>
      <c r="G6" s="57"/>
      <c r="H6" s="57"/>
      <c r="I6" s="57"/>
      <c r="J6" s="32"/>
      <c r="K6" s="32"/>
      <c r="L6" s="57"/>
      <c r="M6" s="57" t="s">
        <v>20</v>
      </c>
      <c r="N6" s="57" t="s">
        <v>20</v>
      </c>
      <c r="O6" s="57" t="s">
        <v>20</v>
      </c>
      <c r="P6" s="57"/>
      <c r="Q6" s="32"/>
      <c r="R6" s="32" t="s">
        <v>21</v>
      </c>
      <c r="S6" s="57" t="s">
        <v>21</v>
      </c>
      <c r="T6" s="57"/>
      <c r="U6" s="57"/>
      <c r="V6" s="57" t="s">
        <v>21</v>
      </c>
      <c r="W6" s="57" t="s">
        <v>21</v>
      </c>
      <c r="X6" s="32" t="s">
        <v>21</v>
      </c>
      <c r="Y6" s="32"/>
      <c r="Z6" s="57"/>
      <c r="AA6" s="57"/>
      <c r="AB6" s="57"/>
      <c r="AC6" s="57"/>
      <c r="AD6" s="57"/>
      <c r="AE6" s="32" t="s">
        <v>20</v>
      </c>
      <c r="AF6" s="32" t="s">
        <v>20</v>
      </c>
      <c r="AG6" s="76"/>
      <c r="AJ6" s="33">
        <f t="shared" si="0"/>
        <v>12</v>
      </c>
      <c r="AK6" s="34">
        <f t="shared" si="1"/>
        <v>12</v>
      </c>
      <c r="AL6" s="33">
        <f t="shared" si="2"/>
        <v>144</v>
      </c>
      <c r="AN6" s="33">
        <f t="shared" si="4"/>
        <v>5</v>
      </c>
      <c r="AP6" s="33">
        <f t="shared" si="5"/>
        <v>7</v>
      </c>
      <c r="AR6" s="33">
        <f t="shared" si="6"/>
        <v>0</v>
      </c>
      <c r="AT6" s="33">
        <f t="shared" si="7"/>
        <v>0</v>
      </c>
      <c r="AV6" s="33">
        <f t="shared" si="8"/>
        <v>0</v>
      </c>
      <c r="AX6" s="33">
        <f t="shared" si="9"/>
        <v>0</v>
      </c>
      <c r="AZ6" s="33">
        <f t="shared" si="3"/>
        <v>0</v>
      </c>
      <c r="BB6" s="33">
        <f t="shared" si="10"/>
        <v>0</v>
      </c>
    </row>
    <row r="7" spans="2:54" ht="20.25" customHeight="1" thickBot="1" x14ac:dyDescent="0.25">
      <c r="B7" s="31" t="s">
        <v>24</v>
      </c>
      <c r="C7" s="65" t="s">
        <v>21</v>
      </c>
      <c r="D7" s="32" t="s">
        <v>21</v>
      </c>
      <c r="E7" s="88"/>
      <c r="F7" s="57"/>
      <c r="G7" s="57" t="s">
        <v>21</v>
      </c>
      <c r="H7" s="57" t="s">
        <v>21</v>
      </c>
      <c r="I7" s="57" t="s">
        <v>21</v>
      </c>
      <c r="J7" s="32"/>
      <c r="K7" s="32"/>
      <c r="L7" s="57"/>
      <c r="M7" s="57"/>
      <c r="N7" s="57"/>
      <c r="O7" s="57"/>
      <c r="P7" s="57" t="s">
        <v>20</v>
      </c>
      <c r="Q7" s="32" t="s">
        <v>20</v>
      </c>
      <c r="R7" s="32"/>
      <c r="S7" s="57"/>
      <c r="T7" s="57" t="s">
        <v>21</v>
      </c>
      <c r="U7" s="57" t="s">
        <v>21</v>
      </c>
      <c r="V7" s="57" t="s">
        <v>21</v>
      </c>
      <c r="W7" s="57"/>
      <c r="X7" s="32"/>
      <c r="Y7" s="32" t="s">
        <v>21</v>
      </c>
      <c r="Z7" s="57" t="s">
        <v>21</v>
      </c>
      <c r="AA7" s="57"/>
      <c r="AB7" s="57"/>
      <c r="AC7" s="57"/>
      <c r="AD7" s="57"/>
      <c r="AE7" s="32"/>
      <c r="AF7" s="32"/>
      <c r="AG7" s="76" t="s">
        <v>20</v>
      </c>
      <c r="AJ7" s="33">
        <f t="shared" si="0"/>
        <v>13</v>
      </c>
      <c r="AK7" s="34">
        <f t="shared" si="1"/>
        <v>12</v>
      </c>
      <c r="AL7" s="33">
        <f t="shared" si="2"/>
        <v>156</v>
      </c>
      <c r="AN7" s="33">
        <f t="shared" si="4"/>
        <v>3</v>
      </c>
      <c r="AP7" s="33">
        <f t="shared" si="5"/>
        <v>10</v>
      </c>
      <c r="AR7" s="33">
        <f t="shared" si="6"/>
        <v>0</v>
      </c>
      <c r="AT7" s="33">
        <f t="shared" si="7"/>
        <v>0</v>
      </c>
      <c r="AV7" s="33">
        <f t="shared" si="8"/>
        <v>0</v>
      </c>
      <c r="AX7" s="33">
        <f t="shared" si="9"/>
        <v>0</v>
      </c>
      <c r="AZ7" s="33">
        <f t="shared" si="3"/>
        <v>0</v>
      </c>
      <c r="BB7" s="33">
        <f t="shared" si="10"/>
        <v>0</v>
      </c>
    </row>
    <row r="8" spans="2:54" ht="20.25" customHeight="1" thickBot="1" x14ac:dyDescent="0.25">
      <c r="B8" s="35" t="s">
        <v>25</v>
      </c>
      <c r="C8" s="65"/>
      <c r="D8" s="32"/>
      <c r="E8" s="88" t="s">
        <v>21</v>
      </c>
      <c r="F8" s="57" t="s">
        <v>21</v>
      </c>
      <c r="G8" s="57" t="s">
        <v>21</v>
      </c>
      <c r="H8" s="57"/>
      <c r="I8" s="57"/>
      <c r="J8" s="32" t="s">
        <v>21</v>
      </c>
      <c r="K8" s="32" t="s">
        <v>21</v>
      </c>
      <c r="L8" s="57"/>
      <c r="M8" s="57"/>
      <c r="N8" s="57"/>
      <c r="O8" s="57"/>
      <c r="P8" s="57"/>
      <c r="Q8" s="32"/>
      <c r="R8" s="32" t="s">
        <v>20</v>
      </c>
      <c r="S8" s="57" t="s">
        <v>20</v>
      </c>
      <c r="T8" s="57" t="s">
        <v>20</v>
      </c>
      <c r="U8" s="57"/>
      <c r="V8" s="57"/>
      <c r="W8" s="57" t="s">
        <v>21</v>
      </c>
      <c r="X8" s="32" t="s">
        <v>21</v>
      </c>
      <c r="Y8" s="32"/>
      <c r="Z8" s="57"/>
      <c r="AA8" s="57" t="s">
        <v>21</v>
      </c>
      <c r="AB8" s="57" t="s">
        <v>21</v>
      </c>
      <c r="AC8" s="57" t="s">
        <v>21</v>
      </c>
      <c r="AD8" s="57"/>
      <c r="AE8" s="32"/>
      <c r="AF8" s="32"/>
      <c r="AG8" s="76"/>
      <c r="AJ8" s="33">
        <f t="shared" si="0"/>
        <v>13</v>
      </c>
      <c r="AK8" s="34">
        <f t="shared" si="1"/>
        <v>12</v>
      </c>
      <c r="AL8" s="33">
        <f t="shared" si="2"/>
        <v>156</v>
      </c>
      <c r="AN8" s="33">
        <f t="shared" si="4"/>
        <v>3</v>
      </c>
      <c r="AP8" s="33">
        <f t="shared" si="5"/>
        <v>10</v>
      </c>
      <c r="AR8" s="33">
        <f t="shared" si="6"/>
        <v>0</v>
      </c>
      <c r="AT8" s="33">
        <f t="shared" si="7"/>
        <v>0</v>
      </c>
      <c r="AV8" s="33">
        <f t="shared" si="8"/>
        <v>0</v>
      </c>
      <c r="AX8" s="33">
        <f t="shared" si="9"/>
        <v>0</v>
      </c>
      <c r="AZ8" s="33">
        <f t="shared" si="3"/>
        <v>0</v>
      </c>
      <c r="BB8" s="33">
        <f t="shared" si="10"/>
        <v>0</v>
      </c>
    </row>
    <row r="9" spans="2:54" ht="20.25" customHeight="1" thickBot="1" x14ac:dyDescent="0.25">
      <c r="B9" s="35" t="s">
        <v>76</v>
      </c>
      <c r="C9" s="65" t="s">
        <v>20</v>
      </c>
      <c r="D9" s="32" t="s">
        <v>20</v>
      </c>
      <c r="E9" s="88" t="s">
        <v>20</v>
      </c>
      <c r="F9" s="57"/>
      <c r="G9" s="57"/>
      <c r="H9" s="57" t="s">
        <v>20</v>
      </c>
      <c r="I9" s="57" t="s">
        <v>20</v>
      </c>
      <c r="J9" s="32"/>
      <c r="K9" s="32"/>
      <c r="L9" s="57" t="s">
        <v>21</v>
      </c>
      <c r="M9" s="57" t="s">
        <v>21</v>
      </c>
      <c r="N9" s="57" t="s">
        <v>21</v>
      </c>
      <c r="O9" s="57"/>
      <c r="P9" s="57"/>
      <c r="Q9" s="32"/>
      <c r="R9" s="32"/>
      <c r="S9" s="57"/>
      <c r="T9" s="57"/>
      <c r="U9" s="57" t="s">
        <v>20</v>
      </c>
      <c r="V9" s="57" t="s">
        <v>20</v>
      </c>
      <c r="W9" s="57"/>
      <c r="X9" s="32"/>
      <c r="Y9" s="32"/>
      <c r="Z9" s="57" t="s">
        <v>20</v>
      </c>
      <c r="AA9" s="57" t="s">
        <v>20</v>
      </c>
      <c r="AB9" s="57"/>
      <c r="AC9" s="57"/>
      <c r="AD9" s="57" t="s">
        <v>21</v>
      </c>
      <c r="AE9" s="32" t="s">
        <v>21</v>
      </c>
      <c r="AF9" s="32"/>
      <c r="AG9" s="76"/>
      <c r="AJ9" s="33">
        <f t="shared" si="0"/>
        <v>14</v>
      </c>
      <c r="AK9" s="34">
        <f t="shared" si="1"/>
        <v>12</v>
      </c>
      <c r="AL9" s="33">
        <f t="shared" si="2"/>
        <v>168</v>
      </c>
      <c r="AN9" s="33">
        <f t="shared" si="4"/>
        <v>9</v>
      </c>
      <c r="AP9" s="33">
        <f t="shared" si="5"/>
        <v>5</v>
      </c>
      <c r="AR9" s="33">
        <f t="shared" si="6"/>
        <v>0</v>
      </c>
      <c r="AT9" s="33">
        <f t="shared" si="7"/>
        <v>0</v>
      </c>
      <c r="AV9" s="33">
        <f t="shared" si="8"/>
        <v>0</v>
      </c>
      <c r="AX9" s="33">
        <f t="shared" si="9"/>
        <v>0</v>
      </c>
      <c r="AZ9" s="33">
        <f t="shared" si="3"/>
        <v>0</v>
      </c>
      <c r="BB9" s="33">
        <f t="shared" si="10"/>
        <v>0</v>
      </c>
    </row>
    <row r="10" spans="2:54" ht="20.25" customHeight="1" thickBot="1" x14ac:dyDescent="0.25">
      <c r="B10" s="35" t="s">
        <v>38</v>
      </c>
      <c r="C10" s="66"/>
      <c r="D10" s="36"/>
      <c r="E10" s="89"/>
      <c r="F10" s="69" t="s">
        <v>20</v>
      </c>
      <c r="G10" s="69" t="s">
        <v>20</v>
      </c>
      <c r="H10" s="69"/>
      <c r="I10" s="69"/>
      <c r="J10" s="36" t="s">
        <v>20</v>
      </c>
      <c r="K10" s="36" t="s">
        <v>21</v>
      </c>
      <c r="L10" s="69" t="s">
        <v>21</v>
      </c>
      <c r="M10" s="69"/>
      <c r="N10" s="69"/>
      <c r="O10" s="69" t="s">
        <v>21</v>
      </c>
      <c r="P10" s="69" t="s">
        <v>21</v>
      </c>
      <c r="Q10" s="36"/>
      <c r="R10" s="36"/>
      <c r="S10" s="69"/>
      <c r="T10" s="69"/>
      <c r="U10" s="69"/>
      <c r="V10" s="69"/>
      <c r="W10" s="69" t="s">
        <v>20</v>
      </c>
      <c r="X10" s="36" t="s">
        <v>20</v>
      </c>
      <c r="Y10" s="36" t="s">
        <v>20</v>
      </c>
      <c r="Z10" s="69"/>
      <c r="AA10" s="69"/>
      <c r="AB10" s="69" t="s">
        <v>21</v>
      </c>
      <c r="AC10" s="69" t="s">
        <v>21</v>
      </c>
      <c r="AD10" s="69"/>
      <c r="AE10" s="36"/>
      <c r="AF10" s="36" t="s">
        <v>21</v>
      </c>
      <c r="AG10" s="77" t="s">
        <v>21</v>
      </c>
      <c r="AJ10" s="33">
        <f t="shared" si="0"/>
        <v>14</v>
      </c>
      <c r="AK10" s="34">
        <f t="shared" si="1"/>
        <v>12</v>
      </c>
      <c r="AL10" s="33">
        <f t="shared" si="2"/>
        <v>168</v>
      </c>
      <c r="AN10" s="33">
        <f t="shared" si="4"/>
        <v>6</v>
      </c>
      <c r="AP10" s="33">
        <f t="shared" si="5"/>
        <v>8</v>
      </c>
      <c r="AR10" s="33">
        <f t="shared" si="6"/>
        <v>0</v>
      </c>
      <c r="AT10" s="33">
        <f t="shared" si="7"/>
        <v>0</v>
      </c>
      <c r="AV10" s="33">
        <f t="shared" si="8"/>
        <v>0</v>
      </c>
      <c r="AX10" s="33">
        <f t="shared" si="9"/>
        <v>0</v>
      </c>
      <c r="AZ10" s="33">
        <f t="shared" si="3"/>
        <v>0</v>
      </c>
      <c r="BB10" s="33">
        <f t="shared" si="10"/>
        <v>0</v>
      </c>
    </row>
    <row r="11" spans="2:54" ht="20.25" customHeight="1" thickBot="1" x14ac:dyDescent="0.25">
      <c r="B11" s="86"/>
      <c r="C11" s="66"/>
      <c r="D11" s="36"/>
      <c r="E11" s="89"/>
      <c r="F11" s="69"/>
      <c r="G11" s="69"/>
      <c r="H11" s="69"/>
      <c r="I11" s="69"/>
      <c r="J11" s="36"/>
      <c r="K11" s="36"/>
      <c r="L11" s="69"/>
      <c r="M11" s="69"/>
      <c r="N11" s="69"/>
      <c r="O11" s="69"/>
      <c r="P11" s="69"/>
      <c r="Q11" s="36"/>
      <c r="R11" s="36"/>
      <c r="S11" s="69"/>
      <c r="T11" s="69"/>
      <c r="U11" s="69"/>
      <c r="V11" s="69"/>
      <c r="W11" s="69"/>
      <c r="X11" s="36"/>
      <c r="Y11" s="36"/>
      <c r="Z11" s="69"/>
      <c r="AA11" s="69"/>
      <c r="AB11" s="69"/>
      <c r="AC11" s="69"/>
      <c r="AD11" s="69"/>
      <c r="AE11" s="36"/>
      <c r="AF11" s="36"/>
      <c r="AG11" s="77"/>
      <c r="AJ11" s="33"/>
      <c r="AK11" s="34"/>
      <c r="AL11" s="33"/>
      <c r="AN11" s="33"/>
      <c r="AP11" s="33"/>
      <c r="AR11" s="33"/>
      <c r="AT11" s="33"/>
      <c r="AV11" s="33"/>
      <c r="AX11" s="33"/>
      <c r="AZ11" s="33"/>
      <c r="BB11" s="33"/>
    </row>
    <row r="12" spans="2:54" ht="20.25" customHeight="1" thickBot="1" x14ac:dyDescent="0.25">
      <c r="B12" s="37" t="s">
        <v>34</v>
      </c>
      <c r="C12" s="67"/>
      <c r="D12" s="38"/>
      <c r="E12" s="90"/>
      <c r="F12" s="60" t="s">
        <v>20</v>
      </c>
      <c r="G12" s="60" t="s">
        <v>20</v>
      </c>
      <c r="H12" s="60" t="s">
        <v>20</v>
      </c>
      <c r="I12" s="60" t="s">
        <v>20</v>
      </c>
      <c r="J12" s="38"/>
      <c r="K12" s="38"/>
      <c r="L12" s="60" t="s">
        <v>20</v>
      </c>
      <c r="M12" s="60" t="s">
        <v>20</v>
      </c>
      <c r="N12" s="60" t="s">
        <v>20</v>
      </c>
      <c r="O12" s="60" t="s">
        <v>20</v>
      </c>
      <c r="P12" s="60" t="s">
        <v>20</v>
      </c>
      <c r="Q12" s="38"/>
      <c r="R12" s="38"/>
      <c r="S12" s="60" t="s">
        <v>20</v>
      </c>
      <c r="T12" s="60" t="s">
        <v>20</v>
      </c>
      <c r="U12" s="60" t="s">
        <v>20</v>
      </c>
      <c r="V12" s="60" t="s">
        <v>20</v>
      </c>
      <c r="W12" s="60" t="s">
        <v>20</v>
      </c>
      <c r="X12" s="38"/>
      <c r="Y12" s="38"/>
      <c r="Z12" s="60" t="s">
        <v>20</v>
      </c>
      <c r="AA12" s="60" t="s">
        <v>20</v>
      </c>
      <c r="AB12" s="60" t="s">
        <v>20</v>
      </c>
      <c r="AC12" s="60" t="s">
        <v>20</v>
      </c>
      <c r="AD12" s="60" t="s">
        <v>20</v>
      </c>
      <c r="AE12" s="38"/>
      <c r="AF12" s="38"/>
      <c r="AG12" s="68" t="s">
        <v>20</v>
      </c>
      <c r="AJ12" s="39">
        <f t="shared" si="0"/>
        <v>20</v>
      </c>
      <c r="AK12" s="40">
        <f t="shared" si="1"/>
        <v>12</v>
      </c>
      <c r="AL12" s="33">
        <f t="shared" si="2"/>
        <v>240</v>
      </c>
      <c r="AM12" s="41"/>
      <c r="AN12" s="33">
        <f t="shared" si="4"/>
        <v>20</v>
      </c>
      <c r="AP12" s="33">
        <f t="shared" si="5"/>
        <v>0</v>
      </c>
      <c r="AR12" s="33">
        <f t="shared" si="6"/>
        <v>0</v>
      </c>
      <c r="AT12" s="33">
        <f t="shared" si="7"/>
        <v>0</v>
      </c>
      <c r="AV12" s="33">
        <f t="shared" si="8"/>
        <v>0</v>
      </c>
      <c r="AX12" s="33">
        <f t="shared" si="9"/>
        <v>0</v>
      </c>
      <c r="AZ12" s="33">
        <f t="shared" si="3"/>
        <v>0</v>
      </c>
      <c r="BB12" s="33">
        <f>COUNTIF($C12:$AG12,"O")</f>
        <v>0</v>
      </c>
    </row>
    <row r="13" spans="2:54" ht="20.25" customHeight="1" thickTop="1" thickBot="1" x14ac:dyDescent="0.25">
      <c r="L13" s="42"/>
      <c r="M13" s="42"/>
      <c r="Q13" s="43"/>
      <c r="R13" s="42"/>
      <c r="S13" s="42"/>
      <c r="AI13" s="44" t="s">
        <v>26</v>
      </c>
      <c r="AJ13" s="45">
        <f>SUM(AJ4:AJ12)</f>
        <v>115</v>
      </c>
      <c r="AK13" s="46"/>
      <c r="AL13" s="45">
        <f>SUM(AL4:AL12)</f>
        <v>1380</v>
      </c>
      <c r="AM13" s="47"/>
      <c r="AN13" s="45">
        <f>SUM(AN4:AN12)</f>
        <v>55</v>
      </c>
      <c r="AO13" s="47"/>
      <c r="AP13" s="45">
        <f>SUM(AP4:AP12)</f>
        <v>60</v>
      </c>
      <c r="AQ13" s="47"/>
      <c r="AR13" s="48">
        <f>SUM(AR4:AR12)</f>
        <v>0</v>
      </c>
      <c r="AS13" s="47"/>
      <c r="AT13" s="48">
        <f>SUM(AT4:AT12)</f>
        <v>1</v>
      </c>
      <c r="AU13" s="47"/>
      <c r="AV13" s="48">
        <f>SUM(AV4:AV12)</f>
        <v>0</v>
      </c>
      <c r="AW13" s="47"/>
      <c r="AX13" s="48">
        <f>SUM(AX4:AX12)</f>
        <v>0</v>
      </c>
      <c r="AY13" s="47"/>
      <c r="AZ13" s="48">
        <f>SUM(AZ4:AZ12)</f>
        <v>0</v>
      </c>
      <c r="BB13" s="48">
        <f>SUM(BB4:BB12)</f>
        <v>0</v>
      </c>
    </row>
    <row r="14" spans="2:54" ht="20.25" customHeight="1" thickTop="1" thickBot="1" x14ac:dyDescent="0.25">
      <c r="L14" s="42"/>
      <c r="M14" s="42"/>
      <c r="Q14" s="43"/>
      <c r="AI14" s="44" t="s">
        <v>27</v>
      </c>
      <c r="AJ14" s="49">
        <f>AJ13/8</f>
        <v>14.375</v>
      </c>
      <c r="AK14" s="50"/>
      <c r="AL14" s="49">
        <f>AL13/8</f>
        <v>172.5</v>
      </c>
      <c r="AM14" s="51"/>
      <c r="AN14" s="49">
        <f>AN13/8</f>
        <v>6.875</v>
      </c>
      <c r="AO14" s="51"/>
      <c r="AP14" s="49">
        <f>AP13/8</f>
        <v>7.5</v>
      </c>
      <c r="AQ14" s="51"/>
      <c r="AR14" s="49">
        <f>AR13/8</f>
        <v>0</v>
      </c>
      <c r="AS14" s="51"/>
      <c r="AT14" s="49">
        <f>AT13/8</f>
        <v>0.125</v>
      </c>
      <c r="AU14" s="51"/>
      <c r="AV14" s="49">
        <f>AV13/8</f>
        <v>0</v>
      </c>
      <c r="AW14" s="51"/>
      <c r="AX14" s="49">
        <f>AX13/8</f>
        <v>0</v>
      </c>
      <c r="AY14" s="51"/>
      <c r="AZ14" s="49">
        <f>AZ13/8</f>
        <v>0</v>
      </c>
      <c r="BB14" s="49">
        <f>BB13/8</f>
        <v>0</v>
      </c>
    </row>
    <row r="15" spans="2:54" ht="20.25" customHeight="1" thickTop="1" thickBot="1" x14ac:dyDescent="0.3">
      <c r="B15" s="1" t="s">
        <v>0</v>
      </c>
      <c r="C15" s="2"/>
      <c r="D15" s="2"/>
      <c r="E15" s="2"/>
      <c r="F15" s="2"/>
      <c r="G15" s="3"/>
      <c r="H15" s="3"/>
      <c r="I15" s="3"/>
      <c r="J15" s="3"/>
      <c r="K15" s="3"/>
      <c r="L15" s="3"/>
      <c r="M15" s="2"/>
      <c r="N15" s="2"/>
      <c r="O15" s="2"/>
      <c r="P15" s="4"/>
      <c r="Q15" s="5" t="s">
        <v>48</v>
      </c>
      <c r="R15" s="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7"/>
      <c r="AI15" s="8"/>
      <c r="AJ15" s="9" t="s">
        <v>28</v>
      </c>
      <c r="AK15" s="10"/>
      <c r="AL15" s="9"/>
      <c r="AM15" s="11"/>
      <c r="AN15" s="9"/>
      <c r="AO15" s="8"/>
    </row>
    <row r="16" spans="2:54" ht="20.25" customHeight="1" thickTop="1" thickBot="1" x14ac:dyDescent="0.3">
      <c r="B16" s="12"/>
      <c r="C16" s="14" t="s">
        <v>5</v>
      </c>
      <c r="D16" s="14" t="s">
        <v>6</v>
      </c>
      <c r="E16" s="14" t="s">
        <v>40</v>
      </c>
      <c r="F16" s="14" t="s">
        <v>51</v>
      </c>
      <c r="G16" s="13" t="s">
        <v>2</v>
      </c>
      <c r="H16" s="13" t="s">
        <v>52</v>
      </c>
      <c r="I16" s="14" t="s">
        <v>4</v>
      </c>
      <c r="J16" s="14" t="s">
        <v>5</v>
      </c>
      <c r="K16" s="14" t="s">
        <v>6</v>
      </c>
      <c r="L16" s="14" t="s">
        <v>40</v>
      </c>
      <c r="M16" s="14" t="s">
        <v>51</v>
      </c>
      <c r="N16" s="13" t="s">
        <v>2</v>
      </c>
      <c r="O16" s="13" t="s">
        <v>3</v>
      </c>
      <c r="P16" s="14" t="s">
        <v>4</v>
      </c>
      <c r="Q16" s="14" t="s">
        <v>5</v>
      </c>
      <c r="R16" s="14" t="s">
        <v>6</v>
      </c>
      <c r="S16" s="14" t="s">
        <v>40</v>
      </c>
      <c r="T16" s="14" t="s">
        <v>51</v>
      </c>
      <c r="U16" s="13" t="s">
        <v>2</v>
      </c>
      <c r="V16" s="13" t="s">
        <v>3</v>
      </c>
      <c r="W16" s="87" t="s">
        <v>4</v>
      </c>
      <c r="X16" s="14" t="s">
        <v>5</v>
      </c>
      <c r="Y16" s="14" t="s">
        <v>6</v>
      </c>
      <c r="Z16" s="14" t="s">
        <v>40</v>
      </c>
      <c r="AA16" s="14" t="s">
        <v>51</v>
      </c>
      <c r="AB16" s="13" t="s">
        <v>2</v>
      </c>
      <c r="AC16" s="13" t="s">
        <v>3</v>
      </c>
      <c r="AD16" s="14" t="s">
        <v>4</v>
      </c>
      <c r="AE16" s="14" t="s">
        <v>5</v>
      </c>
      <c r="AF16" s="52" t="s">
        <v>2</v>
      </c>
      <c r="AG16" s="52" t="s">
        <v>3</v>
      </c>
      <c r="AJ16" s="16" t="s">
        <v>7</v>
      </c>
      <c r="AK16" s="17" t="s">
        <v>8</v>
      </c>
      <c r="AL16" s="18" t="s">
        <v>7</v>
      </c>
      <c r="AM16" s="19"/>
      <c r="AN16" s="20" t="s">
        <v>7</v>
      </c>
      <c r="AP16" s="20" t="s">
        <v>7</v>
      </c>
      <c r="AR16" s="20" t="s">
        <v>7</v>
      </c>
      <c r="AT16" s="20" t="s">
        <v>7</v>
      </c>
      <c r="AV16" s="20" t="s">
        <v>7</v>
      </c>
      <c r="AX16" s="20" t="s">
        <v>7</v>
      </c>
      <c r="AZ16" s="20" t="s">
        <v>7</v>
      </c>
      <c r="BB16" s="20" t="s">
        <v>7</v>
      </c>
    </row>
    <row r="17" spans="2:54" ht="20.25" customHeight="1" thickBot="1" x14ac:dyDescent="0.35">
      <c r="B17" s="21"/>
      <c r="C17" s="22">
        <v>1</v>
      </c>
      <c r="D17" s="23">
        <v>2</v>
      </c>
      <c r="E17" s="24">
        <v>3</v>
      </c>
      <c r="F17" s="24">
        <v>4</v>
      </c>
      <c r="G17" s="24">
        <v>5</v>
      </c>
      <c r="H17" s="24">
        <v>6</v>
      </c>
      <c r="I17" s="24">
        <v>7</v>
      </c>
      <c r="J17" s="24">
        <v>8</v>
      </c>
      <c r="K17" s="24">
        <v>9</v>
      </c>
      <c r="L17" s="24">
        <v>10</v>
      </c>
      <c r="M17" s="24">
        <v>11</v>
      </c>
      <c r="N17" s="24">
        <v>12</v>
      </c>
      <c r="O17" s="24">
        <v>13</v>
      </c>
      <c r="P17" s="24">
        <v>14</v>
      </c>
      <c r="Q17" s="24">
        <v>15</v>
      </c>
      <c r="R17" s="24">
        <v>16</v>
      </c>
      <c r="S17" s="24">
        <v>17</v>
      </c>
      <c r="T17" s="24">
        <v>18</v>
      </c>
      <c r="U17" s="24">
        <v>19</v>
      </c>
      <c r="V17" s="24">
        <v>20</v>
      </c>
      <c r="W17" s="88">
        <v>21</v>
      </c>
      <c r="X17" s="24">
        <v>22</v>
      </c>
      <c r="Y17" s="24">
        <v>23</v>
      </c>
      <c r="Z17" s="24">
        <v>24</v>
      </c>
      <c r="AA17" s="24">
        <v>25</v>
      </c>
      <c r="AB17" s="24">
        <v>26</v>
      </c>
      <c r="AC17" s="24">
        <v>27</v>
      </c>
      <c r="AD17" s="24">
        <v>28</v>
      </c>
      <c r="AE17" s="24">
        <v>29</v>
      </c>
      <c r="AF17" s="54">
        <v>30</v>
      </c>
      <c r="AG17" s="55">
        <v>31</v>
      </c>
      <c r="AJ17" s="27" t="s">
        <v>9</v>
      </c>
      <c r="AK17" s="28" t="s">
        <v>10</v>
      </c>
      <c r="AL17" s="29" t="s">
        <v>11</v>
      </c>
      <c r="AN17" s="30" t="s">
        <v>12</v>
      </c>
      <c r="AP17" s="30" t="s">
        <v>13</v>
      </c>
      <c r="AR17" s="30" t="s">
        <v>14</v>
      </c>
      <c r="AT17" s="30" t="s">
        <v>15</v>
      </c>
      <c r="AV17" s="30" t="s">
        <v>16</v>
      </c>
      <c r="AX17" s="30" t="s">
        <v>17</v>
      </c>
      <c r="AZ17" s="30" t="s">
        <v>18</v>
      </c>
      <c r="BB17" s="30" t="s">
        <v>19</v>
      </c>
    </row>
    <row r="18" spans="2:54" ht="20.25" customHeight="1" thickTop="1" thickBot="1" x14ac:dyDescent="0.25">
      <c r="B18" s="31" t="s">
        <v>75</v>
      </c>
      <c r="C18" s="63"/>
      <c r="D18" s="57"/>
      <c r="E18" s="57" t="s">
        <v>20</v>
      </c>
      <c r="F18" s="57"/>
      <c r="G18" s="32" t="s">
        <v>20</v>
      </c>
      <c r="H18" s="32" t="s">
        <v>20</v>
      </c>
      <c r="I18" s="57"/>
      <c r="J18" s="57"/>
      <c r="K18" s="57"/>
      <c r="L18" s="57" t="s">
        <v>20</v>
      </c>
      <c r="M18" s="57" t="s">
        <v>20</v>
      </c>
      <c r="N18" s="32" t="s">
        <v>20</v>
      </c>
      <c r="O18" s="32"/>
      <c r="P18" s="57"/>
      <c r="Q18" s="57" t="s">
        <v>21</v>
      </c>
      <c r="R18" s="57" t="s">
        <v>21</v>
      </c>
      <c r="S18" s="57"/>
      <c r="T18" s="57"/>
      <c r="U18" s="32" t="s">
        <v>21</v>
      </c>
      <c r="V18" s="32" t="s">
        <v>21</v>
      </c>
      <c r="W18" s="88" t="s">
        <v>21</v>
      </c>
      <c r="X18" s="57"/>
      <c r="Y18" s="57"/>
      <c r="Z18" s="57"/>
      <c r="AA18" s="57"/>
      <c r="AB18" s="32"/>
      <c r="AC18" s="32"/>
      <c r="AD18" s="57" t="s">
        <v>20</v>
      </c>
      <c r="AE18" s="57" t="s">
        <v>20</v>
      </c>
      <c r="AF18" s="53"/>
      <c r="AG18" s="56"/>
      <c r="AJ18" s="33">
        <f>SUM(AN18,AP18,AR18,AT18,AV18,AX18,AZ18,BB18)</f>
        <v>13</v>
      </c>
      <c r="AK18" s="34">
        <f t="shared" ref="AK18:AK24" si="11">AL18/AJ18</f>
        <v>12</v>
      </c>
      <c r="AL18" s="33">
        <f t="shared" ref="AL18:AL28" si="12">SUM(AN18,AP18,AR18,AT18,AV18:AW18,AV18,AV18,AW18,AX18,AZ18,BB18)*12</f>
        <v>156</v>
      </c>
      <c r="AN18" s="33">
        <f>COUNTIF($C18:$AG18,"D")</f>
        <v>8</v>
      </c>
      <c r="AP18" s="33">
        <f>COUNTIF($C18:$AG18,"N")</f>
        <v>5</v>
      </c>
      <c r="AR18" s="33">
        <f>COUNTIF($C18:$AG18,"C")</f>
        <v>0</v>
      </c>
      <c r="AT18" s="33">
        <f>COUNTIF($C18:$AG18,"V")</f>
        <v>0</v>
      </c>
      <c r="AV18" s="33">
        <f>COUNTIF($C18:$AG18,"S")</f>
        <v>0</v>
      </c>
      <c r="AX18" s="33">
        <f>COUNTIF($C18:$AG18,"T")</f>
        <v>0</v>
      </c>
      <c r="AZ18" s="33">
        <f>COUNTIF($C18:$AG18,"O")</f>
        <v>0</v>
      </c>
      <c r="BB18" s="33">
        <f>COUNTIF($C18:$AG18,"H")</f>
        <v>0</v>
      </c>
    </row>
    <row r="19" spans="2:54" ht="20.25" customHeight="1" thickBot="1" x14ac:dyDescent="0.25">
      <c r="B19" s="31" t="s">
        <v>22</v>
      </c>
      <c r="C19" s="63" t="s">
        <v>21</v>
      </c>
      <c r="D19" s="57"/>
      <c r="E19" s="57"/>
      <c r="F19" s="57" t="s">
        <v>86</v>
      </c>
      <c r="G19" s="32" t="s">
        <v>86</v>
      </c>
      <c r="H19" s="32" t="s">
        <v>86</v>
      </c>
      <c r="I19" s="57" t="s">
        <v>21</v>
      </c>
      <c r="J19" s="57" t="s">
        <v>21</v>
      </c>
      <c r="K19" s="57" t="s">
        <v>21</v>
      </c>
      <c r="L19" s="57"/>
      <c r="M19" s="57"/>
      <c r="N19" s="32"/>
      <c r="O19" s="32" t="s">
        <v>20</v>
      </c>
      <c r="P19" s="57" t="s">
        <v>20</v>
      </c>
      <c r="Q19" s="57" t="s">
        <v>20</v>
      </c>
      <c r="R19" s="57"/>
      <c r="S19" s="57" t="s">
        <v>21</v>
      </c>
      <c r="T19" s="57" t="s">
        <v>21</v>
      </c>
      <c r="U19" s="32" t="s">
        <v>21</v>
      </c>
      <c r="V19" s="32"/>
      <c r="W19" s="88"/>
      <c r="X19" s="57" t="s">
        <v>21</v>
      </c>
      <c r="Y19" s="57" t="s">
        <v>21</v>
      </c>
      <c r="Z19" s="57"/>
      <c r="AA19" s="57"/>
      <c r="AB19" s="32" t="s">
        <v>21</v>
      </c>
      <c r="AC19" s="32"/>
      <c r="AD19" s="57"/>
      <c r="AE19" s="57"/>
      <c r="AF19" s="53"/>
      <c r="AG19" s="56"/>
      <c r="AJ19" s="33">
        <f t="shared" ref="AJ19:AJ28" si="13">SUM(AN19,AP19,AR19,AT19,AV19,AX19,AZ19,BB19)</f>
        <v>16</v>
      </c>
      <c r="AK19" s="34">
        <f t="shared" si="11"/>
        <v>12</v>
      </c>
      <c r="AL19" s="33">
        <f t="shared" si="12"/>
        <v>192</v>
      </c>
      <c r="AN19" s="33">
        <f t="shared" ref="AN19:AN28" si="14">COUNTIF($C19:$AG19,"D")</f>
        <v>3</v>
      </c>
      <c r="AP19" s="33">
        <f t="shared" ref="AP19:AP28" si="15">COUNTIF($C19:$AG19,"N")</f>
        <v>10</v>
      </c>
      <c r="AR19" s="33">
        <f t="shared" ref="AR19:AR28" si="16">COUNTIF($C19:$AG19,"C")</f>
        <v>0</v>
      </c>
      <c r="AT19" s="33">
        <f t="shared" ref="AT19:AT28" si="17">COUNTIF($C19:$AG19,"V")</f>
        <v>0</v>
      </c>
      <c r="AV19" s="33">
        <f t="shared" ref="AV19:AV28" si="18">COUNTIF($C19:$AG19,"S")</f>
        <v>0</v>
      </c>
      <c r="AX19" s="33">
        <f t="shared" ref="AX19:AX28" si="19">COUNTIF($C19:$AG19,"T")</f>
        <v>0</v>
      </c>
      <c r="AZ19" s="33">
        <f t="shared" ref="AZ19:AZ28" si="20">COUNTIF($C19:$AG19,"O")</f>
        <v>3</v>
      </c>
      <c r="BB19" s="33">
        <f t="shared" ref="BB19:BB28" si="21">COUNTIF($C19:$AG19,"H")</f>
        <v>0</v>
      </c>
    </row>
    <row r="20" spans="2:54" ht="20.25" customHeight="1" thickBot="1" x14ac:dyDescent="0.25">
      <c r="B20" s="31" t="s">
        <v>64</v>
      </c>
      <c r="C20" s="63"/>
      <c r="D20" s="57" t="s">
        <v>21</v>
      </c>
      <c r="E20" s="57" t="s">
        <v>21</v>
      </c>
      <c r="F20" s="57" t="s">
        <v>21</v>
      </c>
      <c r="G20" s="32"/>
      <c r="H20" s="32"/>
      <c r="I20" s="57" t="s">
        <v>21</v>
      </c>
      <c r="J20" s="57" t="s">
        <v>21</v>
      </c>
      <c r="K20" s="57"/>
      <c r="L20" s="57" t="s">
        <v>21</v>
      </c>
      <c r="M20" s="57" t="s">
        <v>21</v>
      </c>
      <c r="N20" s="32"/>
      <c r="O20" s="32"/>
      <c r="P20" s="57"/>
      <c r="Q20" s="57"/>
      <c r="R20" s="57"/>
      <c r="S20" s="57"/>
      <c r="T20" s="57"/>
      <c r="U20" s="32"/>
      <c r="V20" s="32"/>
      <c r="W20" s="88"/>
      <c r="X20" s="57"/>
      <c r="Y20" s="57"/>
      <c r="Z20" s="57"/>
      <c r="AA20" s="57"/>
      <c r="AB20" s="32"/>
      <c r="AC20" s="32"/>
      <c r="AD20" s="57"/>
      <c r="AE20" s="57"/>
      <c r="AF20" s="53"/>
      <c r="AG20" s="56"/>
      <c r="AJ20" s="33">
        <f t="shared" si="13"/>
        <v>7</v>
      </c>
      <c r="AK20" s="34">
        <f t="shared" si="11"/>
        <v>12</v>
      </c>
      <c r="AL20" s="33">
        <f>SUM(AN20,AP20,AR20,AT20,AV20:AW20,AV20,AV20,AW20,AX20,AZ20,BB20)*12</f>
        <v>84</v>
      </c>
      <c r="AN20" s="33">
        <f t="shared" si="14"/>
        <v>0</v>
      </c>
      <c r="AP20" s="33">
        <f t="shared" si="15"/>
        <v>7</v>
      </c>
      <c r="AR20" s="33">
        <f t="shared" si="16"/>
        <v>0</v>
      </c>
      <c r="AT20" s="33">
        <f t="shared" si="17"/>
        <v>0</v>
      </c>
      <c r="AV20" s="33">
        <f t="shared" si="18"/>
        <v>0</v>
      </c>
      <c r="AX20" s="33">
        <f t="shared" si="19"/>
        <v>0</v>
      </c>
      <c r="AZ20" s="33">
        <f t="shared" si="20"/>
        <v>0</v>
      </c>
      <c r="BB20" s="33">
        <f t="shared" si="21"/>
        <v>0</v>
      </c>
    </row>
    <row r="21" spans="2:54" ht="20.25" customHeight="1" thickBot="1" x14ac:dyDescent="0.25">
      <c r="B21" s="31" t="s">
        <v>24</v>
      </c>
      <c r="C21" s="63" t="s">
        <v>20</v>
      </c>
      <c r="D21" s="57" t="s">
        <v>20</v>
      </c>
      <c r="E21" s="57"/>
      <c r="F21" s="57" t="s">
        <v>20</v>
      </c>
      <c r="G21" s="32" t="s">
        <v>21</v>
      </c>
      <c r="H21" s="32" t="s">
        <v>21</v>
      </c>
      <c r="I21" s="57"/>
      <c r="J21" s="57"/>
      <c r="K21" s="57" t="s">
        <v>21</v>
      </c>
      <c r="L21" s="57" t="s">
        <v>88</v>
      </c>
      <c r="M21" s="57" t="s">
        <v>88</v>
      </c>
      <c r="N21" s="32"/>
      <c r="O21" s="32"/>
      <c r="P21" s="57"/>
      <c r="Q21" s="57"/>
      <c r="R21" s="57"/>
      <c r="S21" s="57" t="s">
        <v>20</v>
      </c>
      <c r="T21" s="57" t="s">
        <v>20</v>
      </c>
      <c r="U21" s="32" t="s">
        <v>20</v>
      </c>
      <c r="V21" s="32"/>
      <c r="W21" s="88"/>
      <c r="X21" s="57" t="s">
        <v>21</v>
      </c>
      <c r="Y21" s="57" t="s">
        <v>21</v>
      </c>
      <c r="Z21" s="57" t="s">
        <v>21</v>
      </c>
      <c r="AA21" s="57"/>
      <c r="AB21" s="32"/>
      <c r="AC21" s="32" t="s">
        <v>21</v>
      </c>
      <c r="AD21" s="57" t="s">
        <v>21</v>
      </c>
      <c r="AE21" s="57"/>
      <c r="AF21" s="53"/>
      <c r="AG21" s="56"/>
      <c r="AJ21" s="33">
        <f t="shared" si="13"/>
        <v>16</v>
      </c>
      <c r="AK21" s="34">
        <f t="shared" si="11"/>
        <v>15</v>
      </c>
      <c r="AL21" s="33">
        <f t="shared" si="12"/>
        <v>240</v>
      </c>
      <c r="AN21" s="33">
        <f t="shared" si="14"/>
        <v>6</v>
      </c>
      <c r="AP21" s="33">
        <f t="shared" si="15"/>
        <v>8</v>
      </c>
      <c r="AR21" s="33">
        <f t="shared" si="16"/>
        <v>0</v>
      </c>
      <c r="AT21" s="33">
        <f t="shared" si="17"/>
        <v>0</v>
      </c>
      <c r="AV21" s="33">
        <f t="shared" si="18"/>
        <v>2</v>
      </c>
      <c r="AX21" s="33">
        <f t="shared" si="19"/>
        <v>0</v>
      </c>
      <c r="AZ21" s="33">
        <f t="shared" si="20"/>
        <v>0</v>
      </c>
      <c r="BB21" s="33">
        <f t="shared" si="21"/>
        <v>0</v>
      </c>
    </row>
    <row r="22" spans="2:54" ht="20.25" customHeight="1" thickBot="1" x14ac:dyDescent="0.25">
      <c r="B22" s="35" t="s">
        <v>25</v>
      </c>
      <c r="C22" s="63"/>
      <c r="D22" s="57" t="s">
        <v>21</v>
      </c>
      <c r="E22" s="57" t="s">
        <v>21</v>
      </c>
      <c r="F22" s="57"/>
      <c r="G22" s="32" t="s">
        <v>20</v>
      </c>
      <c r="H22" s="32" t="s">
        <v>21</v>
      </c>
      <c r="I22" s="57"/>
      <c r="J22" s="57"/>
      <c r="K22" s="57"/>
      <c r="L22" s="57"/>
      <c r="M22" s="57"/>
      <c r="N22" s="32" t="s">
        <v>21</v>
      </c>
      <c r="O22" s="32" t="s">
        <v>21</v>
      </c>
      <c r="P22" s="57"/>
      <c r="Q22" s="57"/>
      <c r="R22" s="57"/>
      <c r="S22" s="57"/>
      <c r="T22" s="57"/>
      <c r="U22" s="32"/>
      <c r="V22" s="32"/>
      <c r="W22" s="88"/>
      <c r="X22" s="57"/>
      <c r="Y22" s="57"/>
      <c r="Z22" s="57"/>
      <c r="AA22" s="57"/>
      <c r="AB22" s="32"/>
      <c r="AC22" s="32"/>
      <c r="AD22" s="57"/>
      <c r="AE22" s="57"/>
      <c r="AF22" s="53"/>
      <c r="AG22" s="56"/>
      <c r="AJ22" s="33">
        <f t="shared" si="13"/>
        <v>6</v>
      </c>
      <c r="AK22" s="34">
        <f t="shared" si="11"/>
        <v>12</v>
      </c>
      <c r="AL22" s="33">
        <f t="shared" si="12"/>
        <v>72</v>
      </c>
      <c r="AN22" s="33">
        <f t="shared" si="14"/>
        <v>1</v>
      </c>
      <c r="AP22" s="33">
        <f t="shared" si="15"/>
        <v>5</v>
      </c>
      <c r="AR22" s="33">
        <f t="shared" si="16"/>
        <v>0</v>
      </c>
      <c r="AT22" s="33">
        <f t="shared" si="17"/>
        <v>0</v>
      </c>
      <c r="AV22" s="33">
        <f t="shared" si="18"/>
        <v>0</v>
      </c>
      <c r="AX22" s="33">
        <f t="shared" si="19"/>
        <v>0</v>
      </c>
      <c r="AZ22" s="33">
        <f t="shared" si="20"/>
        <v>0</v>
      </c>
      <c r="BB22" s="33">
        <f t="shared" si="21"/>
        <v>0</v>
      </c>
    </row>
    <row r="23" spans="2:54" ht="20.25" customHeight="1" thickBot="1" x14ac:dyDescent="0.25">
      <c r="B23" s="35" t="s">
        <v>76</v>
      </c>
      <c r="C23" s="63"/>
      <c r="D23" s="57"/>
      <c r="E23" s="57"/>
      <c r="F23" s="57" t="s">
        <v>86</v>
      </c>
      <c r="G23" s="32" t="s">
        <v>86</v>
      </c>
      <c r="H23" s="32" t="s">
        <v>86</v>
      </c>
      <c r="I23" s="57" t="s">
        <v>20</v>
      </c>
      <c r="J23" s="57"/>
      <c r="K23" s="57"/>
      <c r="L23" s="57" t="s">
        <v>21</v>
      </c>
      <c r="M23" s="57" t="s">
        <v>21</v>
      </c>
      <c r="N23" s="32"/>
      <c r="O23" s="32"/>
      <c r="P23" s="57" t="s">
        <v>21</v>
      </c>
      <c r="Q23" s="57"/>
      <c r="R23" s="57" t="s">
        <v>20</v>
      </c>
      <c r="S23" s="57"/>
      <c r="T23" s="57"/>
      <c r="U23" s="32"/>
      <c r="V23" s="32" t="s">
        <v>21</v>
      </c>
      <c r="W23" s="88"/>
      <c r="X23" s="57"/>
      <c r="Y23" s="57" t="s">
        <v>20</v>
      </c>
      <c r="Z23" s="57" t="s">
        <v>20</v>
      </c>
      <c r="AA23" s="57" t="s">
        <v>21</v>
      </c>
      <c r="AB23" s="32"/>
      <c r="AC23" s="32" t="s">
        <v>21</v>
      </c>
      <c r="AD23" s="57" t="s">
        <v>21</v>
      </c>
      <c r="AE23" s="57" t="s">
        <v>21</v>
      </c>
      <c r="AF23" s="53"/>
      <c r="AG23" s="56"/>
      <c r="AJ23" s="33">
        <f t="shared" si="13"/>
        <v>15</v>
      </c>
      <c r="AK23" s="34">
        <f t="shared" si="11"/>
        <v>12</v>
      </c>
      <c r="AL23" s="33">
        <f t="shared" si="12"/>
        <v>180</v>
      </c>
      <c r="AN23" s="33">
        <f t="shared" si="14"/>
        <v>4</v>
      </c>
      <c r="AP23" s="33">
        <f t="shared" si="15"/>
        <v>8</v>
      </c>
      <c r="AR23" s="33">
        <f t="shared" si="16"/>
        <v>0</v>
      </c>
      <c r="AT23" s="33">
        <f t="shared" si="17"/>
        <v>0</v>
      </c>
      <c r="AV23" s="33">
        <f t="shared" si="18"/>
        <v>0</v>
      </c>
      <c r="AX23" s="33">
        <f t="shared" si="19"/>
        <v>0</v>
      </c>
      <c r="AZ23" s="33">
        <f t="shared" si="20"/>
        <v>3</v>
      </c>
      <c r="BB23" s="33">
        <f t="shared" si="21"/>
        <v>0</v>
      </c>
    </row>
    <row r="24" spans="2:54" ht="20.25" customHeight="1" thickBot="1" x14ac:dyDescent="0.25">
      <c r="B24" s="35" t="s">
        <v>38</v>
      </c>
      <c r="C24" s="70" t="s">
        <v>21</v>
      </c>
      <c r="D24" s="69"/>
      <c r="E24" s="69"/>
      <c r="F24" s="69"/>
      <c r="G24" s="36"/>
      <c r="H24" s="36"/>
      <c r="I24" s="69"/>
      <c r="J24" s="69" t="s">
        <v>20</v>
      </c>
      <c r="K24" s="69" t="s">
        <v>20</v>
      </c>
      <c r="L24" s="69"/>
      <c r="M24" s="75"/>
      <c r="N24" s="36" t="s">
        <v>21</v>
      </c>
      <c r="O24" s="36" t="s">
        <v>21</v>
      </c>
      <c r="P24" s="69" t="s">
        <v>21</v>
      </c>
      <c r="Q24" s="69"/>
      <c r="R24" s="69"/>
      <c r="S24" s="69"/>
      <c r="T24" s="69"/>
      <c r="U24" s="36"/>
      <c r="V24" s="36" t="s">
        <v>20</v>
      </c>
      <c r="W24" s="89" t="s">
        <v>20</v>
      </c>
      <c r="X24" s="69" t="s">
        <v>20</v>
      </c>
      <c r="Y24" s="69"/>
      <c r="Z24" s="69"/>
      <c r="AA24" s="69" t="s">
        <v>20</v>
      </c>
      <c r="AB24" s="36" t="s">
        <v>20</v>
      </c>
      <c r="AC24" s="36" t="s">
        <v>20</v>
      </c>
      <c r="AD24" s="69"/>
      <c r="AE24" s="69"/>
      <c r="AF24" s="58"/>
      <c r="AG24" s="59"/>
      <c r="AJ24" s="33">
        <f t="shared" si="13"/>
        <v>12</v>
      </c>
      <c r="AK24" s="34">
        <f t="shared" si="11"/>
        <v>12</v>
      </c>
      <c r="AL24" s="33">
        <f t="shared" si="12"/>
        <v>144</v>
      </c>
      <c r="AN24" s="33">
        <f t="shared" si="14"/>
        <v>8</v>
      </c>
      <c r="AP24" s="33">
        <f t="shared" si="15"/>
        <v>4</v>
      </c>
      <c r="AR24" s="33">
        <f t="shared" si="16"/>
        <v>0</v>
      </c>
      <c r="AT24" s="33">
        <f t="shared" si="17"/>
        <v>0</v>
      </c>
      <c r="AV24" s="33">
        <f t="shared" si="18"/>
        <v>0</v>
      </c>
      <c r="AX24" s="33">
        <f t="shared" si="19"/>
        <v>0</v>
      </c>
      <c r="AZ24" s="33">
        <f t="shared" si="20"/>
        <v>0</v>
      </c>
      <c r="BB24" s="33">
        <f t="shared" si="21"/>
        <v>0</v>
      </c>
    </row>
    <row r="25" spans="2:54" ht="20.25" customHeight="1" thickBot="1" x14ac:dyDescent="0.25">
      <c r="B25" s="86" t="s">
        <v>85</v>
      </c>
      <c r="C25" s="70" t="s">
        <v>20</v>
      </c>
      <c r="D25" s="69" t="s">
        <v>21</v>
      </c>
      <c r="E25" s="69" t="s">
        <v>21</v>
      </c>
      <c r="F25" s="69"/>
      <c r="G25" s="36"/>
      <c r="H25" s="36" t="s">
        <v>20</v>
      </c>
      <c r="I25" s="69" t="s">
        <v>20</v>
      </c>
      <c r="J25" s="69"/>
      <c r="K25" s="69" t="s">
        <v>21</v>
      </c>
      <c r="L25" s="69" t="s">
        <v>21</v>
      </c>
      <c r="M25" s="69" t="s">
        <v>21</v>
      </c>
      <c r="N25" s="36"/>
      <c r="O25" s="36"/>
      <c r="P25" s="69"/>
      <c r="Q25" s="69"/>
      <c r="R25" s="69" t="s">
        <v>21</v>
      </c>
      <c r="S25" s="69" t="s">
        <v>21</v>
      </c>
      <c r="T25" s="69" t="s">
        <v>21</v>
      </c>
      <c r="U25" s="36"/>
      <c r="V25" s="36"/>
      <c r="W25" s="89"/>
      <c r="X25" s="69"/>
      <c r="Y25" s="69" t="s">
        <v>20</v>
      </c>
      <c r="Z25" s="69" t="s">
        <v>20</v>
      </c>
      <c r="AA25" s="69" t="s">
        <v>21</v>
      </c>
      <c r="AB25" s="36" t="s">
        <v>21</v>
      </c>
      <c r="AC25" s="36"/>
      <c r="AD25" s="69"/>
      <c r="AE25" s="69" t="s">
        <v>21</v>
      </c>
      <c r="AF25" s="58"/>
      <c r="AG25" s="59"/>
      <c r="AJ25" s="33">
        <f t="shared" si="13"/>
        <v>16</v>
      </c>
      <c r="AK25" s="34">
        <f>AL25/AJ25</f>
        <v>12</v>
      </c>
      <c r="AL25" s="33">
        <f t="shared" si="12"/>
        <v>192</v>
      </c>
      <c r="AN25" s="33">
        <f t="shared" si="14"/>
        <v>5</v>
      </c>
      <c r="AP25" s="33">
        <f t="shared" si="15"/>
        <v>11</v>
      </c>
      <c r="AR25" s="33">
        <f t="shared" si="16"/>
        <v>0</v>
      </c>
      <c r="AT25" s="33">
        <f t="shared" si="17"/>
        <v>0</v>
      </c>
      <c r="AV25" s="33">
        <f t="shared" si="18"/>
        <v>0</v>
      </c>
      <c r="AX25" s="33">
        <f t="shared" si="19"/>
        <v>0</v>
      </c>
      <c r="AZ25" s="33">
        <f t="shared" si="20"/>
        <v>0</v>
      </c>
      <c r="BB25" s="33">
        <f t="shared" si="21"/>
        <v>0</v>
      </c>
    </row>
    <row r="26" spans="2:54" ht="20.25" customHeight="1" thickBot="1" x14ac:dyDescent="0.25">
      <c r="B26" s="86"/>
      <c r="C26" s="70"/>
      <c r="D26" s="69"/>
      <c r="E26" s="69"/>
      <c r="F26" s="69"/>
      <c r="G26" s="36"/>
      <c r="H26" s="36"/>
      <c r="I26" s="69"/>
      <c r="J26" s="69"/>
      <c r="K26" s="69"/>
      <c r="L26" s="69"/>
      <c r="M26" s="75"/>
      <c r="N26" s="36"/>
      <c r="O26" s="36"/>
      <c r="P26" s="69"/>
      <c r="Q26" s="69"/>
      <c r="R26" s="69"/>
      <c r="S26" s="69"/>
      <c r="T26" s="69"/>
      <c r="U26" s="36"/>
      <c r="V26" s="36"/>
      <c r="W26" s="89"/>
      <c r="X26" s="69"/>
      <c r="Y26" s="69"/>
      <c r="Z26" s="69"/>
      <c r="AA26" s="69"/>
      <c r="AB26" s="36"/>
      <c r="AC26" s="36"/>
      <c r="AD26" s="69"/>
      <c r="AE26" s="69"/>
      <c r="AF26" s="58"/>
      <c r="AG26" s="59"/>
      <c r="AJ26" s="33">
        <f t="shared" si="13"/>
        <v>0</v>
      </c>
      <c r="AK26" s="34" t="e">
        <f>AL26/AJ26</f>
        <v>#DIV/0!</v>
      </c>
      <c r="AL26" s="33">
        <f t="shared" si="12"/>
        <v>0</v>
      </c>
      <c r="AN26" s="33">
        <f t="shared" si="14"/>
        <v>0</v>
      </c>
      <c r="AP26" s="33">
        <f t="shared" si="15"/>
        <v>0</v>
      </c>
      <c r="AR26" s="33">
        <f t="shared" si="16"/>
        <v>0</v>
      </c>
      <c r="AT26" s="33">
        <f t="shared" si="17"/>
        <v>0</v>
      </c>
      <c r="AV26" s="33">
        <f t="shared" si="18"/>
        <v>0</v>
      </c>
      <c r="AX26" s="33">
        <f t="shared" si="19"/>
        <v>0</v>
      </c>
      <c r="AZ26" s="33">
        <f t="shared" si="20"/>
        <v>0</v>
      </c>
      <c r="BB26" s="33">
        <f t="shared" si="21"/>
        <v>0</v>
      </c>
    </row>
    <row r="27" spans="2:54" ht="20.25" customHeight="1" thickBot="1" x14ac:dyDescent="0.25">
      <c r="B27" s="86"/>
      <c r="C27" s="70"/>
      <c r="D27" s="69"/>
      <c r="E27" s="69"/>
      <c r="F27" s="69"/>
      <c r="G27" s="36"/>
      <c r="H27" s="36"/>
      <c r="I27" s="69"/>
      <c r="J27" s="69"/>
      <c r="K27" s="69"/>
      <c r="L27" s="69"/>
      <c r="M27" s="75"/>
      <c r="N27" s="36"/>
      <c r="O27" s="36"/>
      <c r="P27" s="69"/>
      <c r="Q27" s="69"/>
      <c r="R27" s="69"/>
      <c r="S27" s="69"/>
      <c r="T27" s="69"/>
      <c r="U27" s="36"/>
      <c r="V27" s="36"/>
      <c r="W27" s="89"/>
      <c r="X27" s="69"/>
      <c r="Y27" s="69"/>
      <c r="Z27" s="69"/>
      <c r="AA27" s="69"/>
      <c r="AB27" s="36"/>
      <c r="AC27" s="36"/>
      <c r="AD27" s="69"/>
      <c r="AE27" s="69"/>
      <c r="AF27" s="58"/>
      <c r="AG27" s="59"/>
      <c r="AJ27" s="33">
        <f t="shared" si="13"/>
        <v>0</v>
      </c>
      <c r="AK27" s="34" t="e">
        <f>AL27/AJ27</f>
        <v>#DIV/0!</v>
      </c>
      <c r="AL27" s="33">
        <f t="shared" si="12"/>
        <v>0</v>
      </c>
      <c r="AN27" s="33">
        <f t="shared" si="14"/>
        <v>0</v>
      </c>
      <c r="AP27" s="33">
        <f t="shared" si="15"/>
        <v>0</v>
      </c>
      <c r="AR27" s="33">
        <f t="shared" si="16"/>
        <v>0</v>
      </c>
      <c r="AT27" s="33">
        <f t="shared" si="17"/>
        <v>0</v>
      </c>
      <c r="AV27" s="33">
        <f t="shared" si="18"/>
        <v>0</v>
      </c>
      <c r="AX27" s="33">
        <f t="shared" si="19"/>
        <v>0</v>
      </c>
      <c r="AZ27" s="33">
        <f t="shared" si="20"/>
        <v>0</v>
      </c>
      <c r="BB27" s="33">
        <f t="shared" si="21"/>
        <v>0</v>
      </c>
    </row>
    <row r="28" spans="2:54" ht="20.25" customHeight="1" thickBot="1" x14ac:dyDescent="0.25">
      <c r="B28" s="37" t="s">
        <v>34</v>
      </c>
      <c r="C28" s="64" t="s">
        <v>20</v>
      </c>
      <c r="D28" s="60" t="s">
        <v>20</v>
      </c>
      <c r="E28" s="60" t="s">
        <v>20</v>
      </c>
      <c r="F28" s="60" t="s">
        <v>86</v>
      </c>
      <c r="G28" s="38" t="s">
        <v>86</v>
      </c>
      <c r="H28" s="38" t="s">
        <v>86</v>
      </c>
      <c r="I28" s="60" t="s">
        <v>20</v>
      </c>
      <c r="J28" s="60" t="s">
        <v>20</v>
      </c>
      <c r="K28" s="60" t="s">
        <v>20</v>
      </c>
      <c r="L28" s="60" t="s">
        <v>20</v>
      </c>
      <c r="M28" s="60" t="s">
        <v>20</v>
      </c>
      <c r="N28" s="38"/>
      <c r="O28" s="38"/>
      <c r="P28" s="60" t="s">
        <v>20</v>
      </c>
      <c r="Q28" s="60" t="s">
        <v>20</v>
      </c>
      <c r="R28" s="60" t="s">
        <v>20</v>
      </c>
      <c r="S28" s="60" t="s">
        <v>20</v>
      </c>
      <c r="T28" s="60" t="s">
        <v>20</v>
      </c>
      <c r="U28" s="38"/>
      <c r="V28" s="38"/>
      <c r="W28" s="90"/>
      <c r="X28" s="60" t="s">
        <v>20</v>
      </c>
      <c r="Y28" s="60" t="s">
        <v>20</v>
      </c>
      <c r="Z28" s="60" t="s">
        <v>20</v>
      </c>
      <c r="AA28" s="60" t="s">
        <v>20</v>
      </c>
      <c r="AB28" s="38"/>
      <c r="AC28" s="38"/>
      <c r="AD28" s="60" t="s">
        <v>20</v>
      </c>
      <c r="AE28" s="60" t="s">
        <v>20</v>
      </c>
      <c r="AF28" s="61"/>
      <c r="AG28" s="62"/>
      <c r="AJ28" s="33">
        <f t="shared" si="13"/>
        <v>22</v>
      </c>
      <c r="AK28" s="34">
        <f>AL28/AJ28</f>
        <v>12</v>
      </c>
      <c r="AL28" s="33">
        <f t="shared" si="12"/>
        <v>264</v>
      </c>
      <c r="AN28" s="33">
        <f t="shared" si="14"/>
        <v>19</v>
      </c>
      <c r="AP28" s="33">
        <f t="shared" si="15"/>
        <v>0</v>
      </c>
      <c r="AR28" s="33">
        <f t="shared" si="16"/>
        <v>0</v>
      </c>
      <c r="AT28" s="33">
        <f t="shared" si="17"/>
        <v>0</v>
      </c>
      <c r="AV28" s="33">
        <f t="shared" si="18"/>
        <v>0</v>
      </c>
      <c r="AX28" s="33">
        <f t="shared" si="19"/>
        <v>0</v>
      </c>
      <c r="AZ28" s="33">
        <f t="shared" si="20"/>
        <v>3</v>
      </c>
      <c r="BB28" s="33">
        <f t="shared" si="21"/>
        <v>0</v>
      </c>
    </row>
    <row r="29" spans="2:54" ht="20.25" customHeight="1" thickTop="1" thickBot="1" x14ac:dyDescent="0.25">
      <c r="B29" s="84" t="s">
        <v>65</v>
      </c>
      <c r="F29" t="s">
        <v>87</v>
      </c>
      <c r="L29" s="42"/>
      <c r="M29" s="42"/>
      <c r="Q29" s="43"/>
      <c r="R29" s="42"/>
      <c r="S29" s="42"/>
      <c r="AI29" s="44" t="s">
        <v>26</v>
      </c>
      <c r="AJ29" s="45">
        <f>SUM(AJ18:AJ28)</f>
        <v>123</v>
      </c>
      <c r="AK29" s="46"/>
      <c r="AL29" s="45">
        <f>SUM(AL18:AL28)</f>
        <v>1524</v>
      </c>
      <c r="AM29" s="47"/>
      <c r="AN29" s="45">
        <f>SUM(AN18:AN28)</f>
        <v>54</v>
      </c>
      <c r="AO29" s="47"/>
      <c r="AP29" s="45">
        <f>SUM(AP18:AP28)</f>
        <v>58</v>
      </c>
      <c r="AQ29" s="47"/>
      <c r="AR29" s="48">
        <f>SUM(AR18:AR28)</f>
        <v>0</v>
      </c>
      <c r="AS29" s="47"/>
      <c r="AT29" s="48">
        <f>SUM(AT18:AT28)</f>
        <v>0</v>
      </c>
      <c r="AU29" s="47"/>
      <c r="AV29" s="48">
        <f>SUM(AV18:AV28)</f>
        <v>2</v>
      </c>
      <c r="AW29" s="47"/>
      <c r="AX29" s="48">
        <f>SUM(AX18:AX28)</f>
        <v>0</v>
      </c>
      <c r="AY29" s="47"/>
      <c r="AZ29" s="48">
        <f>SUM(AZ18:AZ28)</f>
        <v>9</v>
      </c>
      <c r="BB29" s="48">
        <f>SUM(BB18:BB28)</f>
        <v>0</v>
      </c>
    </row>
    <row r="30" spans="2:54" ht="20.25" customHeight="1" thickTop="1" thickBot="1" x14ac:dyDescent="0.25">
      <c r="B30" s="85" t="s">
        <v>68</v>
      </c>
      <c r="L30" s="42"/>
      <c r="M30" s="42"/>
      <c r="Q30" s="43"/>
      <c r="AI30" s="44" t="s">
        <v>27</v>
      </c>
      <c r="AJ30" s="49">
        <f>AJ29/8</f>
        <v>15.375</v>
      </c>
      <c r="AK30" s="50"/>
      <c r="AL30" s="49">
        <f>AL29/8</f>
        <v>190.5</v>
      </c>
      <c r="AM30" s="51"/>
      <c r="AN30" s="49">
        <f>AN29/8</f>
        <v>6.75</v>
      </c>
      <c r="AO30" s="51"/>
      <c r="AP30" s="49">
        <f>AP29/8</f>
        <v>7.25</v>
      </c>
      <c r="AQ30" s="51"/>
      <c r="AR30" s="49">
        <f>AR29/8</f>
        <v>0</v>
      </c>
      <c r="AS30" s="51"/>
      <c r="AT30" s="49">
        <f>AT29/8</f>
        <v>0</v>
      </c>
      <c r="AU30" s="51"/>
      <c r="AV30" s="49">
        <f>AV29/8</f>
        <v>0.25</v>
      </c>
      <c r="AW30" s="51"/>
      <c r="AX30" s="49">
        <f>AX29/8</f>
        <v>0</v>
      </c>
      <c r="AY30" s="51"/>
      <c r="AZ30" s="49">
        <f>AZ29/8</f>
        <v>1.125</v>
      </c>
      <c r="BB30" s="49">
        <f>BB29/8</f>
        <v>0</v>
      </c>
    </row>
    <row r="31" spans="2:54" ht="20.25" customHeight="1" thickTop="1" thickBot="1" x14ac:dyDescent="0.3">
      <c r="B31" s="1" t="s">
        <v>0</v>
      </c>
      <c r="C31" s="2"/>
      <c r="D31" s="2"/>
      <c r="E31" s="2"/>
      <c r="F31" s="2"/>
      <c r="G31" s="3"/>
      <c r="H31" s="3"/>
      <c r="I31" s="3"/>
      <c r="J31" s="3"/>
      <c r="K31" s="3"/>
      <c r="L31" s="3"/>
      <c r="M31" s="2"/>
      <c r="N31" s="2"/>
      <c r="O31" s="2"/>
      <c r="P31" s="4"/>
      <c r="Q31" s="5" t="s">
        <v>49</v>
      </c>
      <c r="R31" s="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7"/>
      <c r="AI31" s="8"/>
      <c r="AJ31" s="9" t="s">
        <v>29</v>
      </c>
      <c r="AK31" s="10"/>
      <c r="AL31" s="9"/>
      <c r="AM31" s="11"/>
      <c r="AN31" s="9"/>
      <c r="AO31" s="8"/>
    </row>
    <row r="32" spans="2:54" ht="20.25" customHeight="1" thickTop="1" thickBot="1" x14ac:dyDescent="0.3">
      <c r="B32" s="12"/>
      <c r="C32" s="14" t="s">
        <v>6</v>
      </c>
      <c r="D32" s="14" t="s">
        <v>40</v>
      </c>
      <c r="E32" s="14" t="s">
        <v>51</v>
      </c>
      <c r="F32" s="13" t="s">
        <v>2</v>
      </c>
      <c r="G32" s="13" t="s">
        <v>3</v>
      </c>
      <c r="H32" s="14" t="s">
        <v>4</v>
      </c>
      <c r="I32" s="14" t="s">
        <v>5</v>
      </c>
      <c r="J32" s="14" t="s">
        <v>6</v>
      </c>
      <c r="K32" s="14" t="s">
        <v>40</v>
      </c>
      <c r="L32" s="14" t="s">
        <v>51</v>
      </c>
      <c r="M32" s="13" t="s">
        <v>2</v>
      </c>
      <c r="N32" s="13" t="s">
        <v>3</v>
      </c>
      <c r="O32" s="14" t="s">
        <v>4</v>
      </c>
      <c r="P32" s="14" t="s">
        <v>5</v>
      </c>
      <c r="Q32" s="14" t="s">
        <v>6</v>
      </c>
      <c r="R32" s="14" t="s">
        <v>40</v>
      </c>
      <c r="S32" s="14" t="s">
        <v>51</v>
      </c>
      <c r="T32" s="13" t="s">
        <v>2</v>
      </c>
      <c r="U32" s="13" t="s">
        <v>3</v>
      </c>
      <c r="V32" s="14" t="s">
        <v>4</v>
      </c>
      <c r="W32" s="14" t="s">
        <v>5</v>
      </c>
      <c r="X32" s="14" t="s">
        <v>6</v>
      </c>
      <c r="Y32" s="14" t="s">
        <v>40</v>
      </c>
      <c r="Z32" s="14" t="s">
        <v>51</v>
      </c>
      <c r="AA32" s="13" t="s">
        <v>2</v>
      </c>
      <c r="AB32" s="13" t="s">
        <v>3</v>
      </c>
      <c r="AC32" s="14" t="s">
        <v>4</v>
      </c>
      <c r="AD32" s="14" t="s">
        <v>5</v>
      </c>
      <c r="AE32" s="14" t="s">
        <v>6</v>
      </c>
      <c r="AF32" s="14" t="s">
        <v>40</v>
      </c>
      <c r="AG32" s="14" t="s">
        <v>51</v>
      </c>
      <c r="AJ32" s="16" t="s">
        <v>7</v>
      </c>
      <c r="AK32" s="17" t="s">
        <v>8</v>
      </c>
      <c r="AL32" s="18" t="s">
        <v>7</v>
      </c>
      <c r="AM32" s="19"/>
      <c r="AN32" s="20" t="s">
        <v>7</v>
      </c>
      <c r="AP32" s="20" t="s">
        <v>7</v>
      </c>
      <c r="AR32" s="20" t="s">
        <v>7</v>
      </c>
      <c r="AT32" s="20" t="s">
        <v>7</v>
      </c>
      <c r="AV32" s="20" t="s">
        <v>7</v>
      </c>
      <c r="AX32" s="20" t="s">
        <v>7</v>
      </c>
      <c r="AZ32" s="20" t="s">
        <v>7</v>
      </c>
      <c r="BB32" s="20" t="s">
        <v>7</v>
      </c>
    </row>
    <row r="33" spans="2:54" ht="20.25" customHeight="1" thickBot="1" x14ac:dyDescent="0.35">
      <c r="B33" s="21"/>
      <c r="C33" s="22">
        <v>1</v>
      </c>
      <c r="D33" s="23">
        <v>2</v>
      </c>
      <c r="E33" s="24">
        <v>3</v>
      </c>
      <c r="F33" s="24">
        <v>4</v>
      </c>
      <c r="G33" s="24">
        <v>5</v>
      </c>
      <c r="H33" s="24">
        <v>6</v>
      </c>
      <c r="I33" s="24">
        <v>7</v>
      </c>
      <c r="J33" s="24">
        <v>8</v>
      </c>
      <c r="K33" s="24">
        <v>9</v>
      </c>
      <c r="L33" s="24">
        <v>10</v>
      </c>
      <c r="M33" s="24">
        <v>11</v>
      </c>
      <c r="N33" s="24">
        <v>12</v>
      </c>
      <c r="O33" s="24">
        <v>13</v>
      </c>
      <c r="P33" s="24">
        <v>14</v>
      </c>
      <c r="Q33" s="24">
        <v>15</v>
      </c>
      <c r="R33" s="24">
        <v>16</v>
      </c>
      <c r="S33" s="24">
        <v>17</v>
      </c>
      <c r="T33" s="24">
        <v>18</v>
      </c>
      <c r="U33" s="24">
        <v>19</v>
      </c>
      <c r="V33" s="24">
        <v>20</v>
      </c>
      <c r="W33" s="24">
        <v>21</v>
      </c>
      <c r="X33" s="24">
        <v>22</v>
      </c>
      <c r="Y33" s="24">
        <v>23</v>
      </c>
      <c r="Z33" s="24">
        <v>24</v>
      </c>
      <c r="AA33" s="24">
        <v>25</v>
      </c>
      <c r="AB33" s="24">
        <v>26</v>
      </c>
      <c r="AC33" s="24">
        <v>27</v>
      </c>
      <c r="AD33" s="24">
        <v>28</v>
      </c>
      <c r="AE33" s="24">
        <v>29</v>
      </c>
      <c r="AF33" s="25">
        <v>30</v>
      </c>
      <c r="AG33" s="26">
        <v>31</v>
      </c>
      <c r="AJ33" s="27" t="s">
        <v>9</v>
      </c>
      <c r="AK33" s="28" t="s">
        <v>10</v>
      </c>
      <c r="AL33" s="29" t="s">
        <v>11</v>
      </c>
      <c r="AN33" s="30" t="s">
        <v>12</v>
      </c>
      <c r="AP33" s="30" t="s">
        <v>13</v>
      </c>
      <c r="AR33" s="30" t="s">
        <v>14</v>
      </c>
      <c r="AT33" s="30" t="s">
        <v>15</v>
      </c>
      <c r="AV33" s="30" t="s">
        <v>16</v>
      </c>
      <c r="AX33" s="30" t="s">
        <v>17</v>
      </c>
      <c r="AZ33" s="30" t="s">
        <v>18</v>
      </c>
      <c r="BB33" s="30" t="s">
        <v>19</v>
      </c>
    </row>
    <row r="34" spans="2:54" ht="20.25" customHeight="1" thickTop="1" thickBot="1" x14ac:dyDescent="0.25">
      <c r="B34" s="35" t="s">
        <v>75</v>
      </c>
      <c r="C34" s="63"/>
      <c r="D34" s="57"/>
      <c r="E34" s="57" t="s">
        <v>21</v>
      </c>
      <c r="F34" s="32" t="s">
        <v>21</v>
      </c>
      <c r="G34" s="32" t="s">
        <v>21</v>
      </c>
      <c r="H34" s="57"/>
      <c r="I34" s="57"/>
      <c r="J34" s="57" t="s">
        <v>21</v>
      </c>
      <c r="K34" s="57" t="s">
        <v>21</v>
      </c>
      <c r="L34" s="57" t="s">
        <v>21</v>
      </c>
      <c r="M34" s="32"/>
      <c r="N34" s="32"/>
      <c r="O34" s="57"/>
      <c r="P34" s="57"/>
      <c r="Q34" s="57"/>
      <c r="R34" s="57" t="s">
        <v>20</v>
      </c>
      <c r="S34" s="57" t="s">
        <v>20</v>
      </c>
      <c r="T34" s="32" t="s">
        <v>20</v>
      </c>
      <c r="U34" s="32"/>
      <c r="V34" s="57"/>
      <c r="W34" s="57" t="s">
        <v>20</v>
      </c>
      <c r="X34" s="57" t="s">
        <v>20</v>
      </c>
      <c r="Y34" s="57"/>
      <c r="Z34" s="57"/>
      <c r="AA34" s="32" t="s">
        <v>21</v>
      </c>
      <c r="AB34" s="32" t="s">
        <v>21</v>
      </c>
      <c r="AC34" s="57" t="s">
        <v>21</v>
      </c>
      <c r="AD34" s="57"/>
      <c r="AE34" s="57"/>
      <c r="AF34" s="57"/>
      <c r="AG34" s="76"/>
      <c r="AJ34" s="33">
        <f>SUM(AN34:BB34)</f>
        <v>14</v>
      </c>
      <c r="AK34" s="34">
        <f t="shared" ref="AK34:AK45" si="22">AL34/AJ34</f>
        <v>12</v>
      </c>
      <c r="AL34" s="33">
        <f t="shared" ref="AL34:AL45" si="23">((AN34+AP34)*12+(AR34*9))</f>
        <v>168</v>
      </c>
      <c r="AN34" s="33">
        <f>COUNTIF($C34:$AG34,"D")</f>
        <v>5</v>
      </c>
      <c r="AP34" s="33">
        <f>COUNTIF($C34:$AG34,"N")</f>
        <v>9</v>
      </c>
      <c r="AR34" s="33">
        <f>COUNTIF($C34:$AG34,"C")</f>
        <v>0</v>
      </c>
      <c r="AT34" s="33">
        <f>COUNTIF($C34:$AG34,"V")</f>
        <v>0</v>
      </c>
      <c r="AV34" s="33">
        <f>COUNTIF($C34:$AG34,"S")</f>
        <v>0</v>
      </c>
      <c r="AX34" s="33">
        <f>COUNTIF($C34:$AG34,"T")</f>
        <v>0</v>
      </c>
      <c r="AZ34" s="33">
        <f>COUNTIF($C34:$AG34,"O")</f>
        <v>0</v>
      </c>
      <c r="BB34" s="33">
        <f>COUNTIF($C34:$AG34,"H")</f>
        <v>0</v>
      </c>
    </row>
    <row r="35" spans="2:54" ht="20.25" customHeight="1" thickBot="1" x14ac:dyDescent="0.25">
      <c r="B35" s="31" t="s">
        <v>22</v>
      </c>
      <c r="C35" s="63" t="s">
        <v>20</v>
      </c>
      <c r="D35" s="57" t="s">
        <v>20</v>
      </c>
      <c r="E35" s="57" t="s">
        <v>20</v>
      </c>
      <c r="F35" s="32"/>
      <c r="G35" s="32"/>
      <c r="H35" s="57" t="s">
        <v>21</v>
      </c>
      <c r="I35" s="57" t="s">
        <v>21</v>
      </c>
      <c r="J35" s="57"/>
      <c r="K35" s="57"/>
      <c r="L35" s="57"/>
      <c r="M35" s="32" t="s">
        <v>20</v>
      </c>
      <c r="N35" s="32" t="s">
        <v>20</v>
      </c>
      <c r="O35" s="57" t="s">
        <v>20</v>
      </c>
      <c r="P35" s="57"/>
      <c r="Q35" s="57"/>
      <c r="R35" s="57"/>
      <c r="S35" s="57"/>
      <c r="T35" s="32"/>
      <c r="U35" s="32" t="s">
        <v>20</v>
      </c>
      <c r="V35" s="57" t="s">
        <v>95</v>
      </c>
      <c r="W35" s="57" t="s">
        <v>95</v>
      </c>
      <c r="X35" s="57"/>
      <c r="Y35" s="57" t="s">
        <v>20</v>
      </c>
      <c r="Z35" s="57" t="s">
        <v>21</v>
      </c>
      <c r="AA35" s="32" t="s">
        <v>21</v>
      </c>
      <c r="AB35" s="32"/>
      <c r="AC35" s="57"/>
      <c r="AD35" s="57" t="s">
        <v>21</v>
      </c>
      <c r="AE35" s="57" t="s">
        <v>21</v>
      </c>
      <c r="AF35" s="57"/>
      <c r="AG35" s="76"/>
      <c r="AJ35" s="33">
        <f>SUM(AN35:BB35)</f>
        <v>16</v>
      </c>
      <c r="AK35" s="34">
        <f t="shared" si="22"/>
        <v>10.5</v>
      </c>
      <c r="AL35" s="33">
        <f t="shared" si="23"/>
        <v>168</v>
      </c>
      <c r="AN35" s="33">
        <f t="shared" ref="AN35:AN45" si="24">COUNTIF($C35:$AG35,"D")</f>
        <v>8</v>
      </c>
      <c r="AP35" s="33">
        <f t="shared" ref="AP35:AP45" si="25">COUNTIF($C35:$AG35,"N")</f>
        <v>6</v>
      </c>
      <c r="AR35" s="33">
        <f t="shared" ref="AR35:AR45" si="26">COUNTIF($C35:$AG35,"C")</f>
        <v>0</v>
      </c>
      <c r="AT35" s="33">
        <f t="shared" ref="AT35:AT45" si="27">COUNTIF($C35:$AG35,"V")</f>
        <v>0</v>
      </c>
      <c r="AV35" s="33">
        <f t="shared" ref="AV35:AV45" si="28">COUNTIF($C35:$AG35,"S")</f>
        <v>0</v>
      </c>
      <c r="AX35" s="33">
        <f t="shared" ref="AX35:AX45" si="29">COUNTIF($C35:$AG35,"T")</f>
        <v>2</v>
      </c>
      <c r="AZ35" s="33">
        <f t="shared" ref="AZ35:AZ45" si="30">COUNTIF($C35:$AG35,"O")</f>
        <v>0</v>
      </c>
      <c r="BB35" s="33">
        <f t="shared" ref="BB35:BB44" si="31">COUNTIF($C35:$AG35,"H")</f>
        <v>0</v>
      </c>
    </row>
    <row r="36" spans="2:54" ht="20.25" customHeight="1" thickBot="1" x14ac:dyDescent="0.25">
      <c r="B36" s="95" t="s">
        <v>93</v>
      </c>
      <c r="C36" s="63"/>
      <c r="D36" s="57"/>
      <c r="E36" s="57"/>
      <c r="F36" s="32"/>
      <c r="G36" s="32"/>
      <c r="H36" s="57" t="s">
        <v>20</v>
      </c>
      <c r="I36" s="57" t="s">
        <v>20</v>
      </c>
      <c r="J36" s="57"/>
      <c r="K36" s="57"/>
      <c r="L36" s="57" t="s">
        <v>21</v>
      </c>
      <c r="M36" s="32"/>
      <c r="N36" s="32"/>
      <c r="O36" s="57" t="s">
        <v>21</v>
      </c>
      <c r="P36" s="57" t="s">
        <v>21</v>
      </c>
      <c r="Q36" s="57"/>
      <c r="R36" s="57"/>
      <c r="S36" s="57" t="s">
        <v>20</v>
      </c>
      <c r="T36" s="32" t="s">
        <v>20</v>
      </c>
      <c r="U36" s="32"/>
      <c r="V36" s="57"/>
      <c r="W36" s="57"/>
      <c r="X36" s="57" t="s">
        <v>21</v>
      </c>
      <c r="Y36" s="57" t="s">
        <v>21</v>
      </c>
      <c r="Z36" s="57" t="s">
        <v>21</v>
      </c>
      <c r="AA36" s="32"/>
      <c r="AB36" s="32"/>
      <c r="AC36" s="57"/>
      <c r="AD36" s="57" t="s">
        <v>20</v>
      </c>
      <c r="AE36" s="57" t="s">
        <v>20</v>
      </c>
      <c r="AF36" s="57" t="s">
        <v>21</v>
      </c>
      <c r="AG36" s="76" t="s">
        <v>21</v>
      </c>
      <c r="AJ36" s="33">
        <f>SUM(AN36:BB36)</f>
        <v>14</v>
      </c>
      <c r="AK36" s="34">
        <f t="shared" si="22"/>
        <v>12</v>
      </c>
      <c r="AL36" s="33">
        <f t="shared" si="23"/>
        <v>168</v>
      </c>
      <c r="AN36" s="33">
        <f t="shared" si="24"/>
        <v>6</v>
      </c>
      <c r="AP36" s="33">
        <f t="shared" si="25"/>
        <v>8</v>
      </c>
      <c r="AR36" s="33">
        <f t="shared" si="26"/>
        <v>0</v>
      </c>
      <c r="AT36" s="33">
        <f t="shared" si="27"/>
        <v>0</v>
      </c>
      <c r="AV36" s="33">
        <f t="shared" si="28"/>
        <v>0</v>
      </c>
      <c r="AX36" s="33">
        <f t="shared" si="29"/>
        <v>0</v>
      </c>
      <c r="AZ36" s="33">
        <f t="shared" si="30"/>
        <v>0</v>
      </c>
      <c r="BB36" s="33">
        <f t="shared" si="31"/>
        <v>0</v>
      </c>
    </row>
    <row r="37" spans="2:54" ht="20.25" customHeight="1" thickBot="1" x14ac:dyDescent="0.25">
      <c r="B37" s="31" t="s">
        <v>24</v>
      </c>
      <c r="C37" s="63"/>
      <c r="D37" s="57"/>
      <c r="E37" s="57"/>
      <c r="F37" s="32"/>
      <c r="G37" s="32"/>
      <c r="H37" s="57" t="s">
        <v>20</v>
      </c>
      <c r="I37" s="57" t="s">
        <v>20</v>
      </c>
      <c r="J37" s="57" t="s">
        <v>20</v>
      </c>
      <c r="K37" s="57"/>
      <c r="L37" s="57"/>
      <c r="M37" s="32" t="s">
        <v>21</v>
      </c>
      <c r="N37" s="32" t="s">
        <v>21</v>
      </c>
      <c r="O37" s="57"/>
      <c r="P37" s="57"/>
      <c r="Q37" s="57" t="s">
        <v>21</v>
      </c>
      <c r="R37" s="57" t="s">
        <v>21</v>
      </c>
      <c r="S37" s="57" t="s">
        <v>21</v>
      </c>
      <c r="T37" s="32"/>
      <c r="U37" s="32"/>
      <c r="V37" s="57"/>
      <c r="W37" s="57"/>
      <c r="X37" s="57"/>
      <c r="Y37" s="57"/>
      <c r="Z37" s="57" t="s">
        <v>20</v>
      </c>
      <c r="AA37" s="32" t="s">
        <v>20</v>
      </c>
      <c r="AB37" s="32"/>
      <c r="AC37" s="57"/>
      <c r="AD37" s="57" t="s">
        <v>21</v>
      </c>
      <c r="AE37" s="57" t="s">
        <v>21</v>
      </c>
      <c r="AF37" s="57" t="s">
        <v>21</v>
      </c>
      <c r="AG37" s="76"/>
      <c r="AJ37" s="33">
        <f t="shared" ref="AJ37:AJ45" si="32">SUM(AN37:BB37)</f>
        <v>13</v>
      </c>
      <c r="AK37" s="34">
        <f t="shared" si="22"/>
        <v>12</v>
      </c>
      <c r="AL37" s="33">
        <f t="shared" si="23"/>
        <v>156</v>
      </c>
      <c r="AN37" s="33">
        <f t="shared" si="24"/>
        <v>5</v>
      </c>
      <c r="AP37" s="33">
        <f t="shared" si="25"/>
        <v>8</v>
      </c>
      <c r="AR37" s="33">
        <f t="shared" si="26"/>
        <v>0</v>
      </c>
      <c r="AT37" s="33">
        <f t="shared" si="27"/>
        <v>0</v>
      </c>
      <c r="AV37" s="33">
        <f t="shared" si="28"/>
        <v>0</v>
      </c>
      <c r="AX37" s="33">
        <f t="shared" si="29"/>
        <v>0</v>
      </c>
      <c r="AZ37" s="33">
        <f t="shared" si="30"/>
        <v>0</v>
      </c>
      <c r="BB37" s="33">
        <f t="shared" si="31"/>
        <v>0</v>
      </c>
    </row>
    <row r="38" spans="2:54" ht="20.25" customHeight="1" thickBot="1" x14ac:dyDescent="0.25">
      <c r="B38" s="35" t="s">
        <v>85</v>
      </c>
      <c r="C38" s="63" t="s">
        <v>21</v>
      </c>
      <c r="D38" s="57" t="s">
        <v>21</v>
      </c>
      <c r="E38" s="57" t="s">
        <v>21</v>
      </c>
      <c r="F38" s="32"/>
      <c r="G38" s="32"/>
      <c r="H38" s="57"/>
      <c r="I38" s="57"/>
      <c r="J38" s="57"/>
      <c r="K38" s="57" t="s">
        <v>20</v>
      </c>
      <c r="L38" s="57" t="s">
        <v>20</v>
      </c>
      <c r="M38" s="32"/>
      <c r="N38" s="32"/>
      <c r="O38" s="57" t="s">
        <v>21</v>
      </c>
      <c r="P38" s="57" t="s">
        <v>21</v>
      </c>
      <c r="Q38" s="57" t="s">
        <v>21</v>
      </c>
      <c r="R38" s="57"/>
      <c r="S38" s="57"/>
      <c r="T38" s="32" t="s">
        <v>21</v>
      </c>
      <c r="U38" s="32"/>
      <c r="V38" s="57" t="s">
        <v>95</v>
      </c>
      <c r="W38" s="57" t="s">
        <v>95</v>
      </c>
      <c r="X38" s="57"/>
      <c r="Y38" s="57"/>
      <c r="Z38" s="57"/>
      <c r="AA38" s="32"/>
      <c r="AB38" s="32" t="s">
        <v>20</v>
      </c>
      <c r="AC38" s="57" t="s">
        <v>20</v>
      </c>
      <c r="AD38" s="57" t="s">
        <v>20</v>
      </c>
      <c r="AE38" s="57"/>
      <c r="AF38" s="57"/>
      <c r="AG38" s="76" t="s">
        <v>21</v>
      </c>
      <c r="AJ38" s="33">
        <f t="shared" si="32"/>
        <v>15</v>
      </c>
      <c r="AK38" s="34">
        <f t="shared" si="22"/>
        <v>10.4</v>
      </c>
      <c r="AL38" s="33">
        <f t="shared" si="23"/>
        <v>156</v>
      </c>
      <c r="AN38" s="33">
        <f t="shared" si="24"/>
        <v>5</v>
      </c>
      <c r="AP38" s="33">
        <f t="shared" si="25"/>
        <v>8</v>
      </c>
      <c r="AR38" s="33">
        <f t="shared" si="26"/>
        <v>0</v>
      </c>
      <c r="AT38" s="33">
        <f t="shared" si="27"/>
        <v>0</v>
      </c>
      <c r="AV38" s="33">
        <f t="shared" si="28"/>
        <v>0</v>
      </c>
      <c r="AX38" s="33">
        <f t="shared" si="29"/>
        <v>2</v>
      </c>
      <c r="AZ38" s="33">
        <f t="shared" si="30"/>
        <v>0</v>
      </c>
      <c r="BB38" s="33">
        <f t="shared" si="31"/>
        <v>0</v>
      </c>
    </row>
    <row r="39" spans="2:54" ht="20.25" customHeight="1" thickBot="1" x14ac:dyDescent="0.25">
      <c r="B39" s="35" t="s">
        <v>76</v>
      </c>
      <c r="C39" s="63"/>
      <c r="D39" s="57"/>
      <c r="E39" s="57"/>
      <c r="F39" s="32" t="s">
        <v>20</v>
      </c>
      <c r="G39" s="32" t="s">
        <v>20</v>
      </c>
      <c r="H39" s="57"/>
      <c r="I39" s="57"/>
      <c r="J39" s="57" t="s">
        <v>21</v>
      </c>
      <c r="K39" s="57" t="s">
        <v>21</v>
      </c>
      <c r="L39" s="57"/>
      <c r="M39" s="82" t="s">
        <v>84</v>
      </c>
      <c r="N39" s="82" t="s">
        <v>84</v>
      </c>
      <c r="O39" s="80" t="s">
        <v>84</v>
      </c>
      <c r="P39" s="57"/>
      <c r="Q39" s="57"/>
      <c r="R39" s="57"/>
      <c r="S39" s="57"/>
      <c r="T39" s="32"/>
      <c r="U39" s="32"/>
      <c r="V39" s="57" t="s">
        <v>20</v>
      </c>
      <c r="W39" s="57" t="s">
        <v>21</v>
      </c>
      <c r="X39" s="57" t="s">
        <v>21</v>
      </c>
      <c r="Y39" s="57"/>
      <c r="Z39" s="57"/>
      <c r="AA39" s="32"/>
      <c r="AB39" s="32"/>
      <c r="AC39" s="57"/>
      <c r="AD39" s="57"/>
      <c r="AE39" s="57" t="s">
        <v>20</v>
      </c>
      <c r="AF39" s="57" t="s">
        <v>20</v>
      </c>
      <c r="AG39" s="76"/>
      <c r="AJ39" s="33">
        <f t="shared" si="32"/>
        <v>12</v>
      </c>
      <c r="AK39" s="34">
        <f t="shared" si="22"/>
        <v>9</v>
      </c>
      <c r="AL39" s="33">
        <f t="shared" si="23"/>
        <v>108</v>
      </c>
      <c r="AN39" s="33">
        <f t="shared" si="24"/>
        <v>5</v>
      </c>
      <c r="AP39" s="33">
        <f t="shared" si="25"/>
        <v>4</v>
      </c>
      <c r="AR39" s="33">
        <f t="shared" si="26"/>
        <v>0</v>
      </c>
      <c r="AT39" s="33">
        <f t="shared" si="27"/>
        <v>3</v>
      </c>
      <c r="AV39" s="33">
        <f t="shared" si="28"/>
        <v>0</v>
      </c>
      <c r="AX39" s="33">
        <f t="shared" si="29"/>
        <v>0</v>
      </c>
      <c r="AZ39" s="33">
        <f t="shared" si="30"/>
        <v>0</v>
      </c>
      <c r="BB39" s="33">
        <f t="shared" si="31"/>
        <v>0</v>
      </c>
    </row>
    <row r="40" spans="2:54" ht="20.25" customHeight="1" thickBot="1" x14ac:dyDescent="0.25">
      <c r="B40" s="35" t="s">
        <v>38</v>
      </c>
      <c r="C40" s="70" t="s">
        <v>21</v>
      </c>
      <c r="D40" s="69" t="s">
        <v>21</v>
      </c>
      <c r="E40" s="69"/>
      <c r="F40" s="36"/>
      <c r="G40" s="36" t="s">
        <v>21</v>
      </c>
      <c r="H40" s="69" t="s">
        <v>21</v>
      </c>
      <c r="I40" s="69" t="s">
        <v>21</v>
      </c>
      <c r="J40" s="69"/>
      <c r="K40" s="69"/>
      <c r="L40" s="69"/>
      <c r="M40" s="36"/>
      <c r="N40" s="36"/>
      <c r="O40" s="69"/>
      <c r="P40" s="69" t="s">
        <v>20</v>
      </c>
      <c r="Q40" s="69" t="s">
        <v>20</v>
      </c>
      <c r="R40" s="69"/>
      <c r="S40" s="69"/>
      <c r="T40" s="36" t="s">
        <v>21</v>
      </c>
      <c r="U40" s="36" t="s">
        <v>21</v>
      </c>
      <c r="V40" s="69" t="s">
        <v>21</v>
      </c>
      <c r="W40" s="69"/>
      <c r="X40" s="69"/>
      <c r="Y40" s="69" t="s">
        <v>21</v>
      </c>
      <c r="Z40" s="69" t="s">
        <v>21</v>
      </c>
      <c r="AA40" s="36"/>
      <c r="AB40" s="36"/>
      <c r="AC40" s="69"/>
      <c r="AD40" s="69"/>
      <c r="AE40" s="69"/>
      <c r="AF40" s="69"/>
      <c r="AG40" s="77" t="s">
        <v>20</v>
      </c>
      <c r="AJ40" s="33">
        <f t="shared" si="32"/>
        <v>13</v>
      </c>
      <c r="AK40" s="34">
        <f t="shared" si="22"/>
        <v>12</v>
      </c>
      <c r="AL40" s="33">
        <f t="shared" si="23"/>
        <v>156</v>
      </c>
      <c r="AN40" s="33">
        <f t="shared" si="24"/>
        <v>3</v>
      </c>
      <c r="AP40" s="33">
        <f t="shared" si="25"/>
        <v>10</v>
      </c>
      <c r="AR40" s="33">
        <f t="shared" si="26"/>
        <v>0</v>
      </c>
      <c r="AT40" s="33">
        <f t="shared" si="27"/>
        <v>0</v>
      </c>
      <c r="AV40" s="33">
        <f t="shared" si="28"/>
        <v>0</v>
      </c>
      <c r="AX40" s="33">
        <f t="shared" si="29"/>
        <v>0</v>
      </c>
      <c r="AZ40" s="33">
        <f t="shared" si="30"/>
        <v>0</v>
      </c>
      <c r="BB40" s="33">
        <f t="shared" si="31"/>
        <v>0</v>
      </c>
    </row>
    <row r="41" spans="2:54" ht="20.25" customHeight="1" thickBot="1" x14ac:dyDescent="0.25">
      <c r="B41" s="96" t="s">
        <v>92</v>
      </c>
      <c r="C41" s="70"/>
      <c r="D41" s="69"/>
      <c r="E41" s="69"/>
      <c r="F41" s="36"/>
      <c r="G41" s="36"/>
      <c r="H41" s="69"/>
      <c r="I41" s="69" t="s">
        <v>21</v>
      </c>
      <c r="J41" s="69"/>
      <c r="K41" s="69"/>
      <c r="L41" s="69" t="s">
        <v>20</v>
      </c>
      <c r="M41" s="36" t="s">
        <v>20</v>
      </c>
      <c r="N41" s="36"/>
      <c r="O41" s="69"/>
      <c r="P41" s="69"/>
      <c r="Q41" s="69" t="s">
        <v>20</v>
      </c>
      <c r="R41" s="69" t="s">
        <v>21</v>
      </c>
      <c r="S41" s="69"/>
      <c r="T41" s="36"/>
      <c r="U41" s="36" t="s">
        <v>21</v>
      </c>
      <c r="V41" s="69" t="s">
        <v>21</v>
      </c>
      <c r="W41" s="69" t="s">
        <v>21</v>
      </c>
      <c r="X41" s="69"/>
      <c r="Y41" s="69"/>
      <c r="Z41" s="69"/>
      <c r="AA41" s="36" t="s">
        <v>20</v>
      </c>
      <c r="AB41" s="36" t="s">
        <v>20</v>
      </c>
      <c r="AC41" s="69" t="s">
        <v>20</v>
      </c>
      <c r="AD41" s="69"/>
      <c r="AE41" s="69"/>
      <c r="AF41" s="69" t="s">
        <v>21</v>
      </c>
      <c r="AG41" s="77" t="s">
        <v>21</v>
      </c>
      <c r="AJ41" s="33">
        <f t="shared" si="32"/>
        <v>13</v>
      </c>
      <c r="AK41" s="34">
        <f>AL41/AJ41</f>
        <v>12</v>
      </c>
      <c r="AL41" s="33">
        <f>((AN41+AP41)*12+(AR41*9))</f>
        <v>156</v>
      </c>
      <c r="AN41" s="33">
        <f t="shared" si="24"/>
        <v>6</v>
      </c>
      <c r="AP41" s="33">
        <f t="shared" si="25"/>
        <v>7</v>
      </c>
      <c r="AR41" s="33">
        <f t="shared" si="26"/>
        <v>0</v>
      </c>
      <c r="AT41" s="33">
        <f t="shared" si="27"/>
        <v>0</v>
      </c>
      <c r="AV41" s="33">
        <f t="shared" si="28"/>
        <v>0</v>
      </c>
      <c r="AX41" s="33">
        <f t="shared" si="29"/>
        <v>0</v>
      </c>
      <c r="AZ41" s="33">
        <f t="shared" si="30"/>
        <v>0</v>
      </c>
      <c r="BB41" s="33">
        <f t="shared" si="31"/>
        <v>0</v>
      </c>
    </row>
    <row r="42" spans="2:54" ht="20.25" customHeight="1" thickBot="1" x14ac:dyDescent="0.25">
      <c r="B42" s="96" t="s">
        <v>91</v>
      </c>
      <c r="C42" s="70" t="s">
        <v>21</v>
      </c>
      <c r="D42" s="69"/>
      <c r="E42" s="69"/>
      <c r="F42" s="36" t="s">
        <v>21</v>
      </c>
      <c r="G42" s="36" t="s">
        <v>21</v>
      </c>
      <c r="H42" s="69"/>
      <c r="I42" s="69"/>
      <c r="J42" s="69" t="s">
        <v>20</v>
      </c>
      <c r="K42" s="69" t="s">
        <v>20</v>
      </c>
      <c r="L42" s="69"/>
      <c r="M42" s="36"/>
      <c r="N42" s="36" t="s">
        <v>21</v>
      </c>
      <c r="O42" s="69" t="s">
        <v>21</v>
      </c>
      <c r="P42" s="69" t="s">
        <v>21</v>
      </c>
      <c r="Q42" s="69"/>
      <c r="R42" s="69"/>
      <c r="S42" s="69" t="s">
        <v>21</v>
      </c>
      <c r="T42" s="36" t="s">
        <v>21</v>
      </c>
      <c r="U42" s="36"/>
      <c r="V42" s="69"/>
      <c r="W42" s="69"/>
      <c r="X42" s="69" t="s">
        <v>20</v>
      </c>
      <c r="Y42" s="69" t="s">
        <v>20</v>
      </c>
      <c r="Z42" s="69"/>
      <c r="AA42" s="36"/>
      <c r="AB42" s="36" t="s">
        <v>21</v>
      </c>
      <c r="AC42" s="69" t="s">
        <v>21</v>
      </c>
      <c r="AD42" s="69"/>
      <c r="AE42" s="69"/>
      <c r="AF42" s="69" t="s">
        <v>20</v>
      </c>
      <c r="AG42" s="77" t="s">
        <v>20</v>
      </c>
      <c r="AJ42" s="33">
        <f t="shared" si="32"/>
        <v>16</v>
      </c>
      <c r="AK42" s="34">
        <f>AL42/AJ42</f>
        <v>12</v>
      </c>
      <c r="AL42" s="33">
        <f>((AN42+AP42)*12+(AR42*9))</f>
        <v>192</v>
      </c>
      <c r="AN42" s="33">
        <f t="shared" si="24"/>
        <v>6</v>
      </c>
      <c r="AP42" s="33">
        <f t="shared" si="25"/>
        <v>10</v>
      </c>
      <c r="AR42" s="33">
        <f t="shared" si="26"/>
        <v>0</v>
      </c>
      <c r="AT42" s="33">
        <f t="shared" si="27"/>
        <v>0</v>
      </c>
      <c r="AV42" s="33">
        <f t="shared" si="28"/>
        <v>0</v>
      </c>
      <c r="AX42" s="33">
        <f t="shared" si="29"/>
        <v>0</v>
      </c>
      <c r="AZ42" s="33">
        <f t="shared" si="30"/>
        <v>0</v>
      </c>
      <c r="BB42" s="33">
        <f t="shared" si="31"/>
        <v>0</v>
      </c>
    </row>
    <row r="43" spans="2:54" ht="20.25" customHeight="1" thickBot="1" x14ac:dyDescent="0.25">
      <c r="B43" s="86"/>
      <c r="C43" s="70"/>
      <c r="D43" s="69"/>
      <c r="E43" s="69"/>
      <c r="F43" s="36"/>
      <c r="G43" s="36"/>
      <c r="H43" s="69"/>
      <c r="I43" s="69"/>
      <c r="J43" s="69"/>
      <c r="K43" s="69"/>
      <c r="L43" s="69"/>
      <c r="M43" s="36"/>
      <c r="N43" s="36"/>
      <c r="O43" s="69"/>
      <c r="P43" s="69"/>
      <c r="Q43" s="69"/>
      <c r="R43" s="69"/>
      <c r="S43" s="69"/>
      <c r="T43" s="36"/>
      <c r="U43" s="36"/>
      <c r="V43" s="69"/>
      <c r="W43" s="69"/>
      <c r="X43" s="69"/>
      <c r="Y43" s="69"/>
      <c r="Z43" s="69"/>
      <c r="AA43" s="36"/>
      <c r="AB43" s="36"/>
      <c r="AC43" s="69"/>
      <c r="AD43" s="69"/>
      <c r="AE43" s="69"/>
      <c r="AF43" s="69"/>
      <c r="AG43" s="77"/>
      <c r="AJ43" s="33">
        <f t="shared" si="32"/>
        <v>0</v>
      </c>
      <c r="AK43" s="34" t="e">
        <f>AL43/AJ43</f>
        <v>#DIV/0!</v>
      </c>
      <c r="AL43" s="33">
        <f>((AN43+AP43)*12+(AR43*9))</f>
        <v>0</v>
      </c>
      <c r="AN43" s="33">
        <f t="shared" si="24"/>
        <v>0</v>
      </c>
      <c r="AP43" s="33">
        <f t="shared" si="25"/>
        <v>0</v>
      </c>
      <c r="AR43" s="33">
        <f t="shared" si="26"/>
        <v>0</v>
      </c>
      <c r="AT43" s="33">
        <f t="shared" si="27"/>
        <v>0</v>
      </c>
      <c r="AV43" s="33">
        <f t="shared" si="28"/>
        <v>0</v>
      </c>
      <c r="AX43" s="33">
        <f t="shared" si="29"/>
        <v>0</v>
      </c>
      <c r="AZ43" s="33">
        <f t="shared" si="30"/>
        <v>0</v>
      </c>
      <c r="BB43" s="33">
        <f t="shared" si="31"/>
        <v>0</v>
      </c>
    </row>
    <row r="44" spans="2:54" ht="20.25" customHeight="1" thickBot="1" x14ac:dyDescent="0.25">
      <c r="B44" s="86"/>
      <c r="C44" s="70"/>
      <c r="D44" s="69"/>
      <c r="E44" s="92"/>
      <c r="F44" s="93"/>
      <c r="G44" s="93"/>
      <c r="H44" s="69"/>
      <c r="I44" s="69"/>
      <c r="J44" s="92"/>
      <c r="K44" s="92"/>
      <c r="L44" s="92"/>
      <c r="M44" s="93"/>
      <c r="N44" s="93"/>
      <c r="O44" s="92"/>
      <c r="P44" s="92"/>
      <c r="Q44" s="92"/>
      <c r="R44" s="92"/>
      <c r="S44" s="92"/>
      <c r="T44" s="93"/>
      <c r="U44" s="93"/>
      <c r="V44" s="92"/>
      <c r="W44" s="92"/>
      <c r="X44" s="92"/>
      <c r="Y44" s="92"/>
      <c r="Z44" s="92"/>
      <c r="AA44" s="93"/>
      <c r="AB44" s="93"/>
      <c r="AC44" s="92"/>
      <c r="AD44" s="92"/>
      <c r="AE44" s="92"/>
      <c r="AF44" s="92"/>
      <c r="AG44" s="94"/>
      <c r="AJ44" s="33">
        <f t="shared" si="32"/>
        <v>0</v>
      </c>
      <c r="AK44" s="34" t="e">
        <f>AL44/AJ44</f>
        <v>#DIV/0!</v>
      </c>
      <c r="AL44" s="33">
        <f>((AN44+AP44)*12+(AR44*9))</f>
        <v>0</v>
      </c>
      <c r="AN44" s="33">
        <f t="shared" si="24"/>
        <v>0</v>
      </c>
      <c r="AP44" s="33">
        <f t="shared" si="25"/>
        <v>0</v>
      </c>
      <c r="AR44" s="33">
        <f t="shared" si="26"/>
        <v>0</v>
      </c>
      <c r="AT44" s="33">
        <f t="shared" si="27"/>
        <v>0</v>
      </c>
      <c r="AV44" s="33">
        <f t="shared" si="28"/>
        <v>0</v>
      </c>
      <c r="AX44" s="33">
        <f t="shared" si="29"/>
        <v>0</v>
      </c>
      <c r="AZ44" s="33">
        <f t="shared" si="30"/>
        <v>0</v>
      </c>
      <c r="BB44" s="33">
        <f t="shared" si="31"/>
        <v>0</v>
      </c>
    </row>
    <row r="45" spans="2:54" ht="20.25" customHeight="1" thickBot="1" x14ac:dyDescent="0.25">
      <c r="B45" s="37" t="s">
        <v>34</v>
      </c>
      <c r="C45" s="64" t="s">
        <v>20</v>
      </c>
      <c r="D45" s="60" t="s">
        <v>20</v>
      </c>
      <c r="E45" s="60" t="s">
        <v>20</v>
      </c>
      <c r="F45" s="38"/>
      <c r="G45" s="38"/>
      <c r="H45" s="60" t="s">
        <v>20</v>
      </c>
      <c r="I45" s="60" t="s">
        <v>20</v>
      </c>
      <c r="J45" s="60" t="s">
        <v>20</v>
      </c>
      <c r="K45" s="60" t="s">
        <v>20</v>
      </c>
      <c r="L45" s="60" t="s">
        <v>20</v>
      </c>
      <c r="M45" s="38"/>
      <c r="N45" s="38"/>
      <c r="O45" s="71" t="s">
        <v>84</v>
      </c>
      <c r="P45" s="71" t="s">
        <v>84</v>
      </c>
      <c r="Q45" s="71" t="s">
        <v>84</v>
      </c>
      <c r="R45" s="71" t="s">
        <v>84</v>
      </c>
      <c r="S45" s="71" t="s">
        <v>84</v>
      </c>
      <c r="T45" s="32"/>
      <c r="U45" s="32"/>
      <c r="V45" s="60" t="s">
        <v>20</v>
      </c>
      <c r="W45" s="60" t="s">
        <v>20</v>
      </c>
      <c r="X45" s="60" t="s">
        <v>20</v>
      </c>
      <c r="Y45" s="60" t="s">
        <v>20</v>
      </c>
      <c r="Z45" s="60" t="s">
        <v>20</v>
      </c>
      <c r="AA45" s="38"/>
      <c r="AB45" s="38"/>
      <c r="AC45" s="60" t="s">
        <v>20</v>
      </c>
      <c r="AD45" s="60" t="s">
        <v>20</v>
      </c>
      <c r="AE45" s="60" t="s">
        <v>20</v>
      </c>
      <c r="AF45" s="60" t="s">
        <v>20</v>
      </c>
      <c r="AG45" s="68" t="s">
        <v>20</v>
      </c>
      <c r="AJ45" s="33">
        <f t="shared" si="32"/>
        <v>23</v>
      </c>
      <c r="AK45" s="40">
        <f t="shared" si="22"/>
        <v>9.3913043478260878</v>
      </c>
      <c r="AL45" s="33">
        <f t="shared" si="23"/>
        <v>216</v>
      </c>
      <c r="AM45" s="41"/>
      <c r="AN45" s="33">
        <f t="shared" si="24"/>
        <v>18</v>
      </c>
      <c r="AP45" s="33">
        <f t="shared" si="25"/>
        <v>0</v>
      </c>
      <c r="AR45" s="33">
        <f t="shared" si="26"/>
        <v>0</v>
      </c>
      <c r="AT45" s="33">
        <f t="shared" si="27"/>
        <v>5</v>
      </c>
      <c r="AV45" s="33">
        <f t="shared" si="28"/>
        <v>0</v>
      </c>
      <c r="AX45" s="33">
        <f t="shared" si="29"/>
        <v>0</v>
      </c>
      <c r="AZ45" s="33">
        <f t="shared" si="30"/>
        <v>0</v>
      </c>
      <c r="BB45" s="33">
        <f>COUNTIF($C45:$AG45,"O")</f>
        <v>0</v>
      </c>
    </row>
    <row r="46" spans="2:54" ht="20.25" customHeight="1" thickTop="1" thickBot="1" x14ac:dyDescent="0.25">
      <c r="L46" s="42"/>
      <c r="M46" s="42"/>
      <c r="Q46" s="43"/>
      <c r="R46" s="42"/>
      <c r="S46" s="42"/>
      <c r="AA46" s="42"/>
      <c r="AB46" s="42"/>
      <c r="AI46" s="44" t="s">
        <v>26</v>
      </c>
      <c r="AJ46" s="45">
        <f>SUM(AJ34:AJ45)</f>
        <v>149</v>
      </c>
      <c r="AK46" s="46"/>
      <c r="AL46" s="45">
        <f>SUM(AL34:AL45)</f>
        <v>1644</v>
      </c>
      <c r="AM46" s="47"/>
      <c r="AN46" s="45">
        <f>SUM(AN34:AN45)</f>
        <v>67</v>
      </c>
      <c r="AO46" s="47"/>
      <c r="AP46" s="45">
        <f>SUM(AP34:AP45)</f>
        <v>70</v>
      </c>
      <c r="AQ46" s="47"/>
      <c r="AR46" s="48">
        <f>SUM(AR34:AR45)</f>
        <v>0</v>
      </c>
      <c r="AS46" s="47"/>
      <c r="AT46" s="48">
        <f>SUM(AT34:AT45)</f>
        <v>8</v>
      </c>
      <c r="AU46" s="47"/>
      <c r="AV46" s="48">
        <f>SUM(AV34:AV45)</f>
        <v>0</v>
      </c>
      <c r="AW46" s="47"/>
      <c r="AX46" s="48">
        <f>SUM(AX34:AX45)</f>
        <v>4</v>
      </c>
      <c r="AY46" s="47"/>
      <c r="AZ46" s="48">
        <f>SUM(AZ34:AZ45)</f>
        <v>0</v>
      </c>
      <c r="BB46" s="48">
        <f>SUM(BB34:BB45)</f>
        <v>0</v>
      </c>
    </row>
    <row r="47" spans="2:54" ht="20.25" customHeight="1" thickTop="1" thickBot="1" x14ac:dyDescent="0.25">
      <c r="L47" s="42"/>
      <c r="M47" s="42"/>
      <c r="Q47" s="43"/>
      <c r="AI47" s="44" t="s">
        <v>27</v>
      </c>
      <c r="AJ47" s="49">
        <f>AJ46/9</f>
        <v>16.555555555555557</v>
      </c>
      <c r="AK47" s="50"/>
      <c r="AL47" s="49">
        <f>AL46/8</f>
        <v>205.5</v>
      </c>
      <c r="AM47" s="51"/>
      <c r="AN47" s="49">
        <f>AN46/8</f>
        <v>8.375</v>
      </c>
      <c r="AO47" s="51"/>
      <c r="AP47" s="49">
        <f>AP46/8</f>
        <v>8.75</v>
      </c>
      <c r="AQ47" s="51"/>
      <c r="AR47" s="49">
        <f>AR46/8</f>
        <v>0</v>
      </c>
      <c r="AS47" s="51"/>
      <c r="AT47" s="49">
        <f>AT46/8</f>
        <v>1</v>
      </c>
      <c r="AU47" s="51"/>
      <c r="AV47" s="49">
        <f>AV46/8</f>
        <v>0</v>
      </c>
      <c r="AW47" s="51"/>
      <c r="AX47" s="49">
        <f>AX46/8</f>
        <v>0.5</v>
      </c>
      <c r="AY47" s="51"/>
      <c r="AZ47" s="49">
        <f>AZ46/8</f>
        <v>0</v>
      </c>
      <c r="BB47" s="49">
        <f>BB46/8</f>
        <v>0</v>
      </c>
    </row>
    <row r="48" spans="2:54" ht="20.25" customHeight="1" thickTop="1" thickBot="1" x14ac:dyDescent="0.3">
      <c r="B48" s="1" t="s">
        <v>0</v>
      </c>
      <c r="C48" s="2"/>
      <c r="D48" s="2"/>
      <c r="E48" s="2"/>
      <c r="F48" s="2"/>
      <c r="G48" s="3"/>
      <c r="H48" s="3"/>
      <c r="I48" s="3"/>
      <c r="J48" s="3"/>
      <c r="K48" s="3"/>
      <c r="L48" s="3"/>
      <c r="M48" s="2"/>
      <c r="N48" s="2"/>
      <c r="O48" s="2"/>
      <c r="P48" s="4"/>
      <c r="Q48" s="5" t="s">
        <v>50</v>
      </c>
      <c r="R48" s="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7"/>
      <c r="AI48" s="8"/>
      <c r="AJ48" s="9" t="s">
        <v>30</v>
      </c>
      <c r="AK48" s="10"/>
      <c r="AL48" s="9"/>
      <c r="AM48" s="11"/>
      <c r="AN48" s="9"/>
      <c r="AO48" s="8"/>
    </row>
    <row r="49" spans="2:54" ht="20.25" customHeight="1" thickTop="1" thickBot="1" x14ac:dyDescent="0.3">
      <c r="B49" s="12"/>
      <c r="C49" s="13" t="s">
        <v>2</v>
      </c>
      <c r="D49" s="13" t="s">
        <v>3</v>
      </c>
      <c r="E49" s="14" t="s">
        <v>4</v>
      </c>
      <c r="F49" s="14" t="s">
        <v>5</v>
      </c>
      <c r="G49" s="14" t="s">
        <v>6</v>
      </c>
      <c r="H49" s="14" t="s">
        <v>40</v>
      </c>
      <c r="I49" s="14" t="s">
        <v>51</v>
      </c>
      <c r="J49" s="13" t="s">
        <v>2</v>
      </c>
      <c r="K49" s="13" t="s">
        <v>3</v>
      </c>
      <c r="L49" s="14" t="s">
        <v>4</v>
      </c>
      <c r="M49" s="14" t="s">
        <v>5</v>
      </c>
      <c r="N49" s="14" t="s">
        <v>6</v>
      </c>
      <c r="O49" s="14" t="s">
        <v>40</v>
      </c>
      <c r="P49" s="14" t="s">
        <v>51</v>
      </c>
      <c r="Q49" s="13" t="s">
        <v>2</v>
      </c>
      <c r="R49" s="13" t="s">
        <v>3</v>
      </c>
      <c r="S49" s="14" t="s">
        <v>4</v>
      </c>
      <c r="T49" s="14" t="s">
        <v>5</v>
      </c>
      <c r="U49" s="14" t="s">
        <v>6</v>
      </c>
      <c r="V49" s="14" t="s">
        <v>40</v>
      </c>
      <c r="W49" s="14" t="s">
        <v>51</v>
      </c>
      <c r="X49" s="13" t="s">
        <v>2</v>
      </c>
      <c r="Y49" s="13" t="s">
        <v>3</v>
      </c>
      <c r="Z49" s="14" t="s">
        <v>4</v>
      </c>
      <c r="AA49" s="14" t="s">
        <v>5</v>
      </c>
      <c r="AB49" s="14" t="s">
        <v>6</v>
      </c>
      <c r="AC49" s="14" t="s">
        <v>40</v>
      </c>
      <c r="AD49" s="14" t="s">
        <v>51</v>
      </c>
      <c r="AE49" s="13" t="s">
        <v>2</v>
      </c>
      <c r="AF49" s="13" t="s">
        <v>3</v>
      </c>
      <c r="AG49" s="52" t="s">
        <v>2</v>
      </c>
      <c r="AJ49" s="16" t="s">
        <v>7</v>
      </c>
      <c r="AK49" s="17" t="s">
        <v>8</v>
      </c>
      <c r="AL49" s="18" t="s">
        <v>7</v>
      </c>
      <c r="AM49" s="19"/>
      <c r="AN49" s="20" t="s">
        <v>7</v>
      </c>
      <c r="AP49" s="20" t="s">
        <v>7</v>
      </c>
      <c r="AR49" s="20" t="s">
        <v>7</v>
      </c>
      <c r="AT49" s="20" t="s">
        <v>7</v>
      </c>
      <c r="AV49" s="20" t="s">
        <v>7</v>
      </c>
      <c r="AX49" s="20" t="s">
        <v>7</v>
      </c>
      <c r="AZ49" s="20" t="s">
        <v>7</v>
      </c>
      <c r="BB49" s="20" t="s">
        <v>7</v>
      </c>
    </row>
    <row r="50" spans="2:54" ht="20.25" customHeight="1" thickBot="1" x14ac:dyDescent="0.35">
      <c r="B50" s="21"/>
      <c r="C50" s="22">
        <v>1</v>
      </c>
      <c r="D50" s="23">
        <v>2</v>
      </c>
      <c r="E50" s="24">
        <v>3</v>
      </c>
      <c r="F50" s="24">
        <v>4</v>
      </c>
      <c r="G50" s="24">
        <v>5</v>
      </c>
      <c r="H50" s="24">
        <v>6</v>
      </c>
      <c r="I50" s="24">
        <v>7</v>
      </c>
      <c r="J50" s="24">
        <v>8</v>
      </c>
      <c r="K50" s="24">
        <v>9</v>
      </c>
      <c r="L50" s="24">
        <v>10</v>
      </c>
      <c r="M50" s="24">
        <v>11</v>
      </c>
      <c r="N50" s="24">
        <v>12</v>
      </c>
      <c r="O50" s="24">
        <v>13</v>
      </c>
      <c r="P50" s="24">
        <v>14</v>
      </c>
      <c r="Q50" s="24">
        <v>15</v>
      </c>
      <c r="R50" s="24">
        <v>16</v>
      </c>
      <c r="S50" s="24">
        <v>17</v>
      </c>
      <c r="T50" s="24">
        <v>18</v>
      </c>
      <c r="U50" s="24">
        <v>19</v>
      </c>
      <c r="V50" s="24">
        <v>20</v>
      </c>
      <c r="W50" s="24">
        <v>21</v>
      </c>
      <c r="X50" s="24">
        <v>22</v>
      </c>
      <c r="Y50" s="24">
        <v>23</v>
      </c>
      <c r="Z50" s="24">
        <v>24</v>
      </c>
      <c r="AA50" s="24">
        <v>25</v>
      </c>
      <c r="AB50" s="24">
        <v>26</v>
      </c>
      <c r="AC50" s="24">
        <v>27</v>
      </c>
      <c r="AD50" s="24">
        <v>28</v>
      </c>
      <c r="AE50" s="24">
        <v>29</v>
      </c>
      <c r="AF50" s="25">
        <v>30</v>
      </c>
      <c r="AG50" s="55">
        <v>31</v>
      </c>
      <c r="AJ50" s="27" t="s">
        <v>9</v>
      </c>
      <c r="AK50" s="28" t="s">
        <v>10</v>
      </c>
      <c r="AL50" s="29" t="s">
        <v>11</v>
      </c>
      <c r="AN50" s="30" t="s">
        <v>12</v>
      </c>
      <c r="AP50" s="30" t="s">
        <v>13</v>
      </c>
      <c r="AR50" s="30" t="s">
        <v>14</v>
      </c>
      <c r="AT50" s="30" t="s">
        <v>15</v>
      </c>
      <c r="AV50" s="30" t="s">
        <v>16</v>
      </c>
      <c r="AX50" s="30" t="s">
        <v>17</v>
      </c>
      <c r="AZ50" s="30" t="s">
        <v>18</v>
      </c>
      <c r="BB50" s="30" t="s">
        <v>19</v>
      </c>
    </row>
    <row r="51" spans="2:54" ht="20.25" customHeight="1" thickTop="1" thickBot="1" x14ac:dyDescent="0.25">
      <c r="B51" s="35" t="s">
        <v>75</v>
      </c>
      <c r="C51" s="65"/>
      <c r="D51" s="32"/>
      <c r="E51" s="57"/>
      <c r="F51" s="57" t="s">
        <v>20</v>
      </c>
      <c r="G51" s="57" t="s">
        <v>20</v>
      </c>
      <c r="H51" s="57" t="s">
        <v>20</v>
      </c>
      <c r="I51" s="57"/>
      <c r="J51" s="32"/>
      <c r="K51" s="32" t="s">
        <v>20</v>
      </c>
      <c r="L51" s="57" t="s">
        <v>21</v>
      </c>
      <c r="M51" s="57" t="s">
        <v>21</v>
      </c>
      <c r="N51" s="57"/>
      <c r="O51" s="57"/>
      <c r="P51" s="57" t="s">
        <v>21</v>
      </c>
      <c r="Q51" s="32" t="s">
        <v>21</v>
      </c>
      <c r="R51" s="32"/>
      <c r="S51" s="57"/>
      <c r="T51" s="57"/>
      <c r="U51" s="57"/>
      <c r="V51" s="57"/>
      <c r="W51" s="57"/>
      <c r="X51" s="32" t="s">
        <v>20</v>
      </c>
      <c r="Y51" s="32" t="s">
        <v>20</v>
      </c>
      <c r="Z51" s="57" t="s">
        <v>20</v>
      </c>
      <c r="AA51" s="57"/>
      <c r="AB51" s="57"/>
      <c r="AC51" s="57" t="s">
        <v>20</v>
      </c>
      <c r="AD51" s="57" t="s">
        <v>21</v>
      </c>
      <c r="AE51" s="32" t="s">
        <v>21</v>
      </c>
      <c r="AF51" s="32"/>
      <c r="AG51" s="56"/>
      <c r="AJ51" s="33">
        <f t="shared" ref="AJ51:AJ62" si="33">AN51+AP51+AR51</f>
        <v>14</v>
      </c>
      <c r="AK51" s="34">
        <f t="shared" ref="AK51:AK62" si="34">AL51/AJ51</f>
        <v>12</v>
      </c>
      <c r="AL51" s="33">
        <f t="shared" ref="AL51:AL62" si="35">((AN51+AP51)*12+(AR51*9))</f>
        <v>168</v>
      </c>
      <c r="AN51" s="33">
        <f t="shared" ref="AN51:AN62" si="36">COUNTIF($C51:$AG51,"D")</f>
        <v>8</v>
      </c>
      <c r="AP51" s="33">
        <f t="shared" ref="AP51:AP62" si="37">COUNTIF($C51:$AG51,"N")</f>
        <v>6</v>
      </c>
      <c r="AR51" s="33">
        <f t="shared" ref="AR51:AR62" si="38">COUNTIF($C51:$AG51,"C")</f>
        <v>0</v>
      </c>
      <c r="AT51" s="33">
        <f t="shared" ref="AT51:AT62" si="39">COUNTIF($C51:$AG51,"V")</f>
        <v>0</v>
      </c>
      <c r="AV51" s="33">
        <f t="shared" ref="AV51:AV62" si="40">COUNTIF($C51:$AG51,"S")</f>
        <v>0</v>
      </c>
      <c r="AX51" s="33">
        <f t="shared" ref="AX51:AX62" si="41">COUNTIF($C51:$AG51,"T")</f>
        <v>0</v>
      </c>
      <c r="AZ51" s="33">
        <f t="shared" ref="AZ51:AZ62" si="42">COUNTIF($C51:$AG51,"O")</f>
        <v>0</v>
      </c>
      <c r="BB51" s="33">
        <f>COUNTIF($C51:$AG51,"H")</f>
        <v>0</v>
      </c>
    </row>
    <row r="52" spans="2:54" ht="20.25" customHeight="1" thickBot="1" x14ac:dyDescent="0.25">
      <c r="B52" s="31" t="s">
        <v>22</v>
      </c>
      <c r="C52" s="65"/>
      <c r="D52" s="32"/>
      <c r="E52" s="57"/>
      <c r="F52" s="57"/>
      <c r="G52" s="57"/>
      <c r="H52" s="57" t="s">
        <v>20</v>
      </c>
      <c r="I52" s="57" t="s">
        <v>20</v>
      </c>
      <c r="J52" s="32" t="s">
        <v>20</v>
      </c>
      <c r="K52" s="32"/>
      <c r="L52" s="57"/>
      <c r="M52" s="57" t="s">
        <v>20</v>
      </c>
      <c r="N52" s="57" t="s">
        <v>21</v>
      </c>
      <c r="O52" s="57" t="s">
        <v>21</v>
      </c>
      <c r="P52" s="57"/>
      <c r="Q52" s="32"/>
      <c r="R52" s="32" t="s">
        <v>21</v>
      </c>
      <c r="S52" s="57" t="s">
        <v>21</v>
      </c>
      <c r="T52" s="57"/>
      <c r="U52" s="57"/>
      <c r="V52" s="57"/>
      <c r="W52" s="57"/>
      <c r="X52" s="32"/>
      <c r="Y52" s="32"/>
      <c r="Z52" s="57" t="s">
        <v>20</v>
      </c>
      <c r="AA52" s="57" t="s">
        <v>20</v>
      </c>
      <c r="AB52" s="57"/>
      <c r="AC52" s="57"/>
      <c r="AD52" s="57"/>
      <c r="AE52" s="32" t="s">
        <v>20</v>
      </c>
      <c r="AF52" s="32" t="s">
        <v>21</v>
      </c>
      <c r="AG52" s="56"/>
      <c r="AJ52" s="33">
        <f t="shared" si="33"/>
        <v>12</v>
      </c>
      <c r="AK52" s="34">
        <f t="shared" si="34"/>
        <v>12</v>
      </c>
      <c r="AL52" s="33">
        <f t="shared" si="35"/>
        <v>144</v>
      </c>
      <c r="AN52" s="33">
        <f t="shared" si="36"/>
        <v>7</v>
      </c>
      <c r="AP52" s="33">
        <f t="shared" si="37"/>
        <v>5</v>
      </c>
      <c r="AR52" s="33">
        <f t="shared" si="38"/>
        <v>0</v>
      </c>
      <c r="AT52" s="33">
        <f t="shared" si="39"/>
        <v>0</v>
      </c>
      <c r="AV52" s="33">
        <f t="shared" si="40"/>
        <v>0</v>
      </c>
      <c r="AX52" s="33">
        <f t="shared" si="41"/>
        <v>0</v>
      </c>
      <c r="AZ52" s="33">
        <f t="shared" si="42"/>
        <v>0</v>
      </c>
      <c r="BB52" s="33">
        <f t="shared" ref="BB52:BB62" si="43">COUNTIF($C52:$AG52,"H")</f>
        <v>0</v>
      </c>
    </row>
    <row r="53" spans="2:54" ht="20.25" customHeight="1" thickBot="1" x14ac:dyDescent="0.25">
      <c r="B53" s="31" t="s">
        <v>93</v>
      </c>
      <c r="C53" s="65" t="s">
        <v>21</v>
      </c>
      <c r="D53" s="32"/>
      <c r="E53" s="57"/>
      <c r="F53" s="57"/>
      <c r="G53" s="57"/>
      <c r="H53" s="57"/>
      <c r="I53" s="57"/>
      <c r="J53" s="32" t="s">
        <v>20</v>
      </c>
      <c r="K53" s="32" t="s">
        <v>20</v>
      </c>
      <c r="L53" s="57" t="s">
        <v>20</v>
      </c>
      <c r="M53" s="57"/>
      <c r="N53" s="57"/>
      <c r="O53" s="57" t="s">
        <v>20</v>
      </c>
      <c r="P53" s="57" t="s">
        <v>21</v>
      </c>
      <c r="Q53" s="32" t="s">
        <v>21</v>
      </c>
      <c r="R53" s="32"/>
      <c r="S53" s="57"/>
      <c r="T53" s="57" t="s">
        <v>21</v>
      </c>
      <c r="U53" s="57" t="s">
        <v>21</v>
      </c>
      <c r="V53" s="57"/>
      <c r="W53" s="57"/>
      <c r="X53" s="32"/>
      <c r="Y53" s="32"/>
      <c r="Z53" s="57"/>
      <c r="AA53" s="57"/>
      <c r="AB53" s="57" t="s">
        <v>20</v>
      </c>
      <c r="AC53" s="57" t="s">
        <v>20</v>
      </c>
      <c r="AD53" s="57" t="s">
        <v>20</v>
      </c>
      <c r="AE53" s="32"/>
      <c r="AF53" s="32"/>
      <c r="AG53" s="56"/>
      <c r="AJ53" s="33">
        <f t="shared" si="33"/>
        <v>12</v>
      </c>
      <c r="AK53" s="34">
        <f t="shared" si="34"/>
        <v>12</v>
      </c>
      <c r="AL53" s="33">
        <f t="shared" si="35"/>
        <v>144</v>
      </c>
      <c r="AN53" s="33">
        <f t="shared" si="36"/>
        <v>7</v>
      </c>
      <c r="AP53" s="33">
        <f t="shared" si="37"/>
        <v>5</v>
      </c>
      <c r="AR53" s="33">
        <f t="shared" si="38"/>
        <v>0</v>
      </c>
      <c r="AT53" s="33">
        <f t="shared" si="39"/>
        <v>0</v>
      </c>
      <c r="AV53" s="33">
        <f t="shared" si="40"/>
        <v>0</v>
      </c>
      <c r="AX53" s="33">
        <f t="shared" si="41"/>
        <v>0</v>
      </c>
      <c r="AZ53" s="33">
        <f t="shared" si="42"/>
        <v>0</v>
      </c>
      <c r="BB53" s="33">
        <f t="shared" si="43"/>
        <v>0</v>
      </c>
    </row>
    <row r="54" spans="2:54" ht="20.25" customHeight="1" thickBot="1" x14ac:dyDescent="0.25">
      <c r="B54" s="31" t="s">
        <v>24</v>
      </c>
      <c r="C54" s="65"/>
      <c r="D54" s="32" t="s">
        <v>21</v>
      </c>
      <c r="E54" s="57" t="s">
        <v>21</v>
      </c>
      <c r="F54" s="57"/>
      <c r="G54" s="57"/>
      <c r="H54" s="57"/>
      <c r="I54" s="57"/>
      <c r="J54" s="32"/>
      <c r="K54" s="32"/>
      <c r="L54" s="57" t="s">
        <v>20</v>
      </c>
      <c r="M54" s="57" t="s">
        <v>20</v>
      </c>
      <c r="N54" s="57" t="s">
        <v>20</v>
      </c>
      <c r="O54" s="57"/>
      <c r="P54" s="57"/>
      <c r="Q54" s="32" t="s">
        <v>20</v>
      </c>
      <c r="R54" s="32" t="s">
        <v>21</v>
      </c>
      <c r="S54" s="57" t="s">
        <v>21</v>
      </c>
      <c r="T54" s="57"/>
      <c r="U54" s="57"/>
      <c r="V54" s="57" t="s">
        <v>21</v>
      </c>
      <c r="W54" s="57" t="s">
        <v>21</v>
      </c>
      <c r="X54" s="32"/>
      <c r="Y54" s="32"/>
      <c r="Z54" s="57"/>
      <c r="AA54" s="57"/>
      <c r="AB54" s="57"/>
      <c r="AC54" s="57"/>
      <c r="AD54" s="57" t="s">
        <v>20</v>
      </c>
      <c r="AE54" s="32" t="s">
        <v>20</v>
      </c>
      <c r="AF54" s="32" t="s">
        <v>20</v>
      </c>
      <c r="AG54" s="56"/>
      <c r="AJ54" s="33">
        <f t="shared" si="33"/>
        <v>13</v>
      </c>
      <c r="AK54" s="34">
        <f t="shared" si="34"/>
        <v>12</v>
      </c>
      <c r="AL54" s="33">
        <f t="shared" si="35"/>
        <v>156</v>
      </c>
      <c r="AN54" s="33">
        <f t="shared" si="36"/>
        <v>7</v>
      </c>
      <c r="AP54" s="33">
        <f t="shared" si="37"/>
        <v>6</v>
      </c>
      <c r="AR54" s="33">
        <f t="shared" si="38"/>
        <v>0</v>
      </c>
      <c r="AT54" s="33">
        <f t="shared" si="39"/>
        <v>0</v>
      </c>
      <c r="AV54" s="33">
        <f t="shared" si="40"/>
        <v>0</v>
      </c>
      <c r="AX54" s="33">
        <f t="shared" si="41"/>
        <v>0</v>
      </c>
      <c r="AZ54" s="33">
        <f t="shared" si="42"/>
        <v>0</v>
      </c>
      <c r="BB54" s="33">
        <f t="shared" si="43"/>
        <v>0</v>
      </c>
    </row>
    <row r="55" spans="2:54" ht="20.25" customHeight="1" thickBot="1" x14ac:dyDescent="0.25">
      <c r="B55" s="35" t="s">
        <v>85</v>
      </c>
      <c r="C55" s="65" t="s">
        <v>21</v>
      </c>
      <c r="D55" s="32"/>
      <c r="E55" s="57"/>
      <c r="F55" s="57" t="s">
        <v>21</v>
      </c>
      <c r="G55" s="57" t="s">
        <v>21</v>
      </c>
      <c r="H55" s="57"/>
      <c r="I55" s="57"/>
      <c r="J55" s="32"/>
      <c r="K55" s="32"/>
      <c r="L55" s="57"/>
      <c r="M55" s="57"/>
      <c r="N55" s="57" t="s">
        <v>20</v>
      </c>
      <c r="O55" s="57" t="s">
        <v>20</v>
      </c>
      <c r="P55" s="57" t="s">
        <v>20</v>
      </c>
      <c r="Q55" s="32"/>
      <c r="R55" s="32"/>
      <c r="S55" s="57" t="s">
        <v>20</v>
      </c>
      <c r="T55" s="57" t="s">
        <v>21</v>
      </c>
      <c r="U55" s="57" t="s">
        <v>21</v>
      </c>
      <c r="V55" s="57"/>
      <c r="W55" s="57"/>
      <c r="X55" s="32" t="s">
        <v>21</v>
      </c>
      <c r="Y55" s="32" t="s">
        <v>21</v>
      </c>
      <c r="Z55" s="57"/>
      <c r="AA55" s="57"/>
      <c r="AB55" s="57"/>
      <c r="AC55" s="57"/>
      <c r="AD55" s="57"/>
      <c r="AE55" s="32"/>
      <c r="AF55" s="32" t="s">
        <v>20</v>
      </c>
      <c r="AG55" s="56"/>
      <c r="AJ55" s="33">
        <f t="shared" si="33"/>
        <v>12</v>
      </c>
      <c r="AK55" s="34">
        <f t="shared" si="34"/>
        <v>12</v>
      </c>
      <c r="AL55" s="33">
        <f t="shared" si="35"/>
        <v>144</v>
      </c>
      <c r="AN55" s="33">
        <f t="shared" si="36"/>
        <v>5</v>
      </c>
      <c r="AP55" s="33">
        <f t="shared" si="37"/>
        <v>7</v>
      </c>
      <c r="AR55" s="33">
        <f t="shared" si="38"/>
        <v>0</v>
      </c>
      <c r="AT55" s="33">
        <f t="shared" si="39"/>
        <v>0</v>
      </c>
      <c r="AV55" s="33">
        <f t="shared" si="40"/>
        <v>0</v>
      </c>
      <c r="AX55" s="33">
        <f t="shared" si="41"/>
        <v>0</v>
      </c>
      <c r="AZ55" s="33">
        <f t="shared" si="42"/>
        <v>0</v>
      </c>
      <c r="BB55" s="33">
        <f t="shared" si="43"/>
        <v>0</v>
      </c>
    </row>
    <row r="56" spans="2:54" ht="20.25" customHeight="1" thickBot="1" x14ac:dyDescent="0.25">
      <c r="B56" s="35" t="s">
        <v>76</v>
      </c>
      <c r="C56" s="65" t="s">
        <v>20</v>
      </c>
      <c r="D56" s="32" t="s">
        <v>21</v>
      </c>
      <c r="E56" s="57" t="s">
        <v>21</v>
      </c>
      <c r="F56" s="57"/>
      <c r="G56" s="57"/>
      <c r="H56" s="57" t="s">
        <v>21</v>
      </c>
      <c r="I56" s="57" t="s">
        <v>21</v>
      </c>
      <c r="J56" s="32"/>
      <c r="K56" s="32"/>
      <c r="L56" s="57"/>
      <c r="M56" s="57"/>
      <c r="N56" s="57"/>
      <c r="O56" s="57"/>
      <c r="P56" s="57" t="s">
        <v>20</v>
      </c>
      <c r="Q56" s="32" t="s">
        <v>20</v>
      </c>
      <c r="R56" s="32" t="s">
        <v>20</v>
      </c>
      <c r="S56" s="57"/>
      <c r="T56" s="57"/>
      <c r="U56" s="57" t="s">
        <v>20</v>
      </c>
      <c r="V56" s="57" t="s">
        <v>21</v>
      </c>
      <c r="W56" s="57" t="s">
        <v>21</v>
      </c>
      <c r="X56" s="32"/>
      <c r="Y56" s="32"/>
      <c r="Z56" s="57" t="s">
        <v>21</v>
      </c>
      <c r="AA56" s="57" t="s">
        <v>21</v>
      </c>
      <c r="AB56" s="57"/>
      <c r="AC56" s="57"/>
      <c r="AD56" s="57"/>
      <c r="AE56" s="32"/>
      <c r="AF56" s="32"/>
      <c r="AG56" s="56"/>
      <c r="AJ56" s="33">
        <f t="shared" si="33"/>
        <v>13</v>
      </c>
      <c r="AK56" s="34">
        <f t="shared" si="34"/>
        <v>12</v>
      </c>
      <c r="AL56" s="33">
        <f t="shared" si="35"/>
        <v>156</v>
      </c>
      <c r="AN56" s="33">
        <f t="shared" si="36"/>
        <v>5</v>
      </c>
      <c r="AP56" s="33">
        <f t="shared" si="37"/>
        <v>8</v>
      </c>
      <c r="AR56" s="33">
        <f t="shared" si="38"/>
        <v>0</v>
      </c>
      <c r="AT56" s="33">
        <f t="shared" si="39"/>
        <v>0</v>
      </c>
      <c r="AV56" s="33">
        <f t="shared" si="40"/>
        <v>0</v>
      </c>
      <c r="AX56" s="33">
        <f t="shared" si="41"/>
        <v>0</v>
      </c>
      <c r="AZ56" s="33">
        <f t="shared" si="42"/>
        <v>0</v>
      </c>
      <c r="BB56" s="33">
        <f t="shared" si="43"/>
        <v>0</v>
      </c>
    </row>
    <row r="57" spans="2:54" ht="20.25" customHeight="1" thickBot="1" x14ac:dyDescent="0.25">
      <c r="B57" s="35" t="s">
        <v>38</v>
      </c>
      <c r="C57" s="65" t="s">
        <v>20</v>
      </c>
      <c r="D57" s="32"/>
      <c r="E57" s="57"/>
      <c r="F57" s="57" t="s">
        <v>21</v>
      </c>
      <c r="G57" s="57" t="s">
        <v>21</v>
      </c>
      <c r="H57" s="57"/>
      <c r="I57" s="57"/>
      <c r="J57" s="32" t="s">
        <v>21</v>
      </c>
      <c r="K57" s="32" t="s">
        <v>21</v>
      </c>
      <c r="L57" s="57"/>
      <c r="M57" s="57"/>
      <c r="N57" s="57"/>
      <c r="O57" s="57"/>
      <c r="P57" s="57"/>
      <c r="Q57" s="32"/>
      <c r="R57" s="32" t="s">
        <v>20</v>
      </c>
      <c r="S57" s="57" t="s">
        <v>20</v>
      </c>
      <c r="T57" s="57" t="s">
        <v>20</v>
      </c>
      <c r="U57" s="57"/>
      <c r="V57" s="57"/>
      <c r="W57" s="57" t="s">
        <v>20</v>
      </c>
      <c r="X57" s="32" t="s">
        <v>21</v>
      </c>
      <c r="Y57" s="32" t="s">
        <v>21</v>
      </c>
      <c r="Z57" s="57"/>
      <c r="AA57" s="57"/>
      <c r="AB57" s="57" t="s">
        <v>21</v>
      </c>
      <c r="AC57" s="57" t="s">
        <v>84</v>
      </c>
      <c r="AD57" s="57"/>
      <c r="AE57" s="32"/>
      <c r="AF57" s="32"/>
      <c r="AG57" s="56"/>
      <c r="AJ57" s="33">
        <f t="shared" si="33"/>
        <v>12</v>
      </c>
      <c r="AK57" s="34">
        <f t="shared" si="34"/>
        <v>12</v>
      </c>
      <c r="AL57" s="33">
        <f t="shared" si="35"/>
        <v>144</v>
      </c>
      <c r="AN57" s="33">
        <f t="shared" si="36"/>
        <v>5</v>
      </c>
      <c r="AP57" s="33">
        <f t="shared" si="37"/>
        <v>7</v>
      </c>
      <c r="AR57" s="33">
        <f t="shared" si="38"/>
        <v>0</v>
      </c>
      <c r="AT57" s="33">
        <f t="shared" si="39"/>
        <v>1</v>
      </c>
      <c r="AV57" s="33">
        <f t="shared" si="40"/>
        <v>0</v>
      </c>
      <c r="AX57" s="33">
        <f t="shared" si="41"/>
        <v>0</v>
      </c>
      <c r="AZ57" s="33">
        <f t="shared" si="42"/>
        <v>0</v>
      </c>
      <c r="BB57" s="33">
        <f t="shared" si="43"/>
        <v>0</v>
      </c>
    </row>
    <row r="58" spans="2:54" ht="20.25" customHeight="1" thickBot="1" x14ac:dyDescent="0.25">
      <c r="B58" s="86" t="s">
        <v>92</v>
      </c>
      <c r="C58" s="66"/>
      <c r="D58" s="36" t="s">
        <v>20</v>
      </c>
      <c r="E58" s="69" t="s">
        <v>20</v>
      </c>
      <c r="F58" s="69"/>
      <c r="G58" s="69" t="s">
        <v>20</v>
      </c>
      <c r="H58" s="69" t="s">
        <v>21</v>
      </c>
      <c r="I58" s="69" t="s">
        <v>21</v>
      </c>
      <c r="J58" s="36"/>
      <c r="K58" s="36"/>
      <c r="L58" s="69" t="s">
        <v>21</v>
      </c>
      <c r="M58" s="69" t="s">
        <v>21</v>
      </c>
      <c r="N58" s="69"/>
      <c r="O58" s="69"/>
      <c r="P58" s="69"/>
      <c r="Q58" s="36"/>
      <c r="R58" s="36"/>
      <c r="S58" s="69"/>
      <c r="T58" s="69" t="s">
        <v>20</v>
      </c>
      <c r="U58" s="69" t="s">
        <v>20</v>
      </c>
      <c r="V58" s="69" t="s">
        <v>20</v>
      </c>
      <c r="W58" s="69"/>
      <c r="X58" s="36"/>
      <c r="Y58" s="36" t="s">
        <v>20</v>
      </c>
      <c r="Z58" s="69" t="s">
        <v>21</v>
      </c>
      <c r="AA58" s="69" t="s">
        <v>21</v>
      </c>
      <c r="AB58" s="69"/>
      <c r="AC58" s="69" t="s">
        <v>21</v>
      </c>
      <c r="AD58" s="69" t="s">
        <v>21</v>
      </c>
      <c r="AE58" s="36" t="s">
        <v>21</v>
      </c>
      <c r="AF58" s="36"/>
      <c r="AG58" s="59"/>
      <c r="AJ58" s="33">
        <f>AN58+AP58+AR58</f>
        <v>16</v>
      </c>
      <c r="AK58" s="34">
        <f>AL58/AJ58</f>
        <v>12</v>
      </c>
      <c r="AL58" s="33">
        <f>((AN58+AP58)*12+(AR58*9))</f>
        <v>192</v>
      </c>
      <c r="AN58" s="33">
        <f t="shared" si="36"/>
        <v>7</v>
      </c>
      <c r="AP58" s="33">
        <f t="shared" si="37"/>
        <v>9</v>
      </c>
      <c r="AR58" s="33">
        <f t="shared" si="38"/>
        <v>0</v>
      </c>
      <c r="AT58" s="33">
        <f t="shared" si="39"/>
        <v>0</v>
      </c>
      <c r="AV58" s="33">
        <f t="shared" si="40"/>
        <v>0</v>
      </c>
      <c r="AX58" s="33">
        <f t="shared" si="41"/>
        <v>0</v>
      </c>
      <c r="AZ58" s="33">
        <f t="shared" si="42"/>
        <v>0</v>
      </c>
      <c r="BB58" s="33">
        <f t="shared" si="43"/>
        <v>0</v>
      </c>
    </row>
    <row r="59" spans="2:54" ht="20.25" customHeight="1" thickBot="1" x14ac:dyDescent="0.25">
      <c r="B59" s="86" t="s">
        <v>91</v>
      </c>
      <c r="C59" s="66"/>
      <c r="D59" s="36" t="s">
        <v>20</v>
      </c>
      <c r="E59" s="69" t="s">
        <v>20</v>
      </c>
      <c r="F59" s="69" t="s">
        <v>20</v>
      </c>
      <c r="G59" s="69"/>
      <c r="H59" s="69"/>
      <c r="I59" s="69" t="s">
        <v>20</v>
      </c>
      <c r="J59" s="36" t="s">
        <v>21</v>
      </c>
      <c r="K59" s="36" t="s">
        <v>21</v>
      </c>
      <c r="L59" s="69"/>
      <c r="M59" s="69"/>
      <c r="N59" s="69" t="s">
        <v>21</v>
      </c>
      <c r="O59" s="69" t="s">
        <v>21</v>
      </c>
      <c r="P59" s="69"/>
      <c r="Q59" s="36"/>
      <c r="R59" s="36"/>
      <c r="S59" s="69"/>
      <c r="T59" s="69"/>
      <c r="U59" s="69"/>
      <c r="V59" s="69" t="s">
        <v>20</v>
      </c>
      <c r="W59" s="69" t="s">
        <v>20</v>
      </c>
      <c r="X59" s="36" t="s">
        <v>20</v>
      </c>
      <c r="Y59" s="36"/>
      <c r="Z59" s="69"/>
      <c r="AA59" s="69" t="s">
        <v>21</v>
      </c>
      <c r="AB59" s="69" t="s">
        <v>21</v>
      </c>
      <c r="AC59" s="69" t="s">
        <v>21</v>
      </c>
      <c r="AD59" s="69"/>
      <c r="AE59" s="36"/>
      <c r="AF59" s="36" t="s">
        <v>21</v>
      </c>
      <c r="AG59" s="59"/>
      <c r="AJ59" s="33">
        <f>AN59+AP59+AR59</f>
        <v>15</v>
      </c>
      <c r="AK59" s="34">
        <f>AL59/AJ59</f>
        <v>12</v>
      </c>
      <c r="AL59" s="33">
        <f>((AN59+AP59)*12+(AR59*9))</f>
        <v>180</v>
      </c>
      <c r="AN59" s="33">
        <f t="shared" si="36"/>
        <v>7</v>
      </c>
      <c r="AP59" s="33">
        <f t="shared" si="37"/>
        <v>8</v>
      </c>
      <c r="AR59" s="33">
        <f t="shared" si="38"/>
        <v>0</v>
      </c>
      <c r="AT59" s="33">
        <f t="shared" si="39"/>
        <v>0</v>
      </c>
      <c r="AV59" s="33">
        <f t="shared" si="40"/>
        <v>0</v>
      </c>
      <c r="AX59" s="33">
        <f t="shared" si="41"/>
        <v>0</v>
      </c>
      <c r="AZ59" s="33">
        <f t="shared" si="42"/>
        <v>0</v>
      </c>
      <c r="BB59" s="33">
        <f t="shared" si="43"/>
        <v>0</v>
      </c>
    </row>
    <row r="60" spans="2:54" ht="20.25" customHeight="1" thickBot="1" x14ac:dyDescent="0.25">
      <c r="B60" s="35" t="s">
        <v>96</v>
      </c>
      <c r="C60" s="66"/>
      <c r="D60" s="36"/>
      <c r="E60" s="69"/>
      <c r="F60" s="69"/>
      <c r="G60" s="69"/>
      <c r="H60" s="69"/>
      <c r="I60" s="69"/>
      <c r="J60" s="36"/>
      <c r="K60" s="36"/>
      <c r="L60" s="69"/>
      <c r="M60" s="69"/>
      <c r="N60" s="69"/>
      <c r="O60" s="69"/>
      <c r="P60" s="69"/>
      <c r="Q60" s="36"/>
      <c r="R60" s="36"/>
      <c r="S60" s="69"/>
      <c r="T60" s="69"/>
      <c r="U60" s="69"/>
      <c r="V60" s="69"/>
      <c r="W60" s="69"/>
      <c r="X60" s="36"/>
      <c r="Y60" s="36"/>
      <c r="Z60" s="69" t="s">
        <v>21</v>
      </c>
      <c r="AA60" s="69" t="s">
        <v>21</v>
      </c>
      <c r="AB60" s="69" t="s">
        <v>21</v>
      </c>
      <c r="AC60" s="69"/>
      <c r="AD60" s="69"/>
      <c r="AE60" s="36" t="s">
        <v>20</v>
      </c>
      <c r="AF60" s="36" t="s">
        <v>20</v>
      </c>
      <c r="AG60" s="59"/>
      <c r="AJ60" s="33">
        <f>AN60+AP60+AR60</f>
        <v>5</v>
      </c>
      <c r="AK60" s="34">
        <f>AL60/AJ60</f>
        <v>12</v>
      </c>
      <c r="AL60" s="33">
        <f>((AN60+AP60)*12+(AR60*9))</f>
        <v>60</v>
      </c>
      <c r="AN60" s="33">
        <f t="shared" si="36"/>
        <v>2</v>
      </c>
      <c r="AP60" s="33">
        <f t="shared" si="37"/>
        <v>3</v>
      </c>
      <c r="AR60" s="33">
        <f t="shared" si="38"/>
        <v>0</v>
      </c>
      <c r="AT60" s="33">
        <f t="shared" si="39"/>
        <v>0</v>
      </c>
      <c r="AV60" s="33">
        <f t="shared" si="40"/>
        <v>0</v>
      </c>
      <c r="AX60" s="33">
        <f t="shared" si="41"/>
        <v>0</v>
      </c>
      <c r="AZ60" s="33">
        <f t="shared" si="42"/>
        <v>0</v>
      </c>
      <c r="BB60" s="33">
        <f t="shared" si="43"/>
        <v>0</v>
      </c>
    </row>
    <row r="61" spans="2:54" ht="20.25" customHeight="1" thickBot="1" x14ac:dyDescent="0.25">
      <c r="B61" s="35"/>
      <c r="C61" s="66"/>
      <c r="D61" s="36"/>
      <c r="E61" s="69"/>
      <c r="F61" s="69"/>
      <c r="G61" s="69"/>
      <c r="H61" s="69"/>
      <c r="I61" s="69"/>
      <c r="J61" s="36"/>
      <c r="K61" s="36"/>
      <c r="L61" s="69"/>
      <c r="M61" s="69"/>
      <c r="N61" s="69"/>
      <c r="O61" s="69"/>
      <c r="P61" s="69"/>
      <c r="Q61" s="36"/>
      <c r="R61" s="36"/>
      <c r="S61" s="69"/>
      <c r="T61" s="69"/>
      <c r="U61" s="69"/>
      <c r="V61" s="69"/>
      <c r="W61" s="69"/>
      <c r="X61" s="36"/>
      <c r="Y61" s="36"/>
      <c r="Z61" s="69"/>
      <c r="AA61" s="69"/>
      <c r="AB61" s="69"/>
      <c r="AC61" s="69"/>
      <c r="AD61" s="69"/>
      <c r="AE61" s="36"/>
      <c r="AF61" s="36"/>
      <c r="AG61" s="59"/>
      <c r="AJ61" s="33">
        <f t="shared" si="33"/>
        <v>0</v>
      </c>
      <c r="AK61" s="34" t="e">
        <f t="shared" si="34"/>
        <v>#DIV/0!</v>
      </c>
      <c r="AL61" s="33">
        <f t="shared" si="35"/>
        <v>0</v>
      </c>
      <c r="AN61" s="33">
        <f t="shared" si="36"/>
        <v>0</v>
      </c>
      <c r="AP61" s="33">
        <f t="shared" si="37"/>
        <v>0</v>
      </c>
      <c r="AR61" s="33">
        <f t="shared" si="38"/>
        <v>0</v>
      </c>
      <c r="AT61" s="33">
        <f t="shared" si="39"/>
        <v>0</v>
      </c>
      <c r="AV61" s="33">
        <f t="shared" si="40"/>
        <v>0</v>
      </c>
      <c r="AX61" s="33">
        <f t="shared" si="41"/>
        <v>0</v>
      </c>
      <c r="AZ61" s="33">
        <f t="shared" si="42"/>
        <v>0</v>
      </c>
      <c r="BB61" s="33">
        <f t="shared" si="43"/>
        <v>0</v>
      </c>
    </row>
    <row r="62" spans="2:54" ht="20.25" customHeight="1" thickBot="1" x14ac:dyDescent="0.25">
      <c r="B62" s="37" t="s">
        <v>34</v>
      </c>
      <c r="C62" s="67"/>
      <c r="D62" s="38"/>
      <c r="E62" s="60" t="s">
        <v>20</v>
      </c>
      <c r="F62" s="60" t="s">
        <v>20</v>
      </c>
      <c r="G62" s="60" t="s">
        <v>20</v>
      </c>
      <c r="H62" s="60" t="s">
        <v>20</v>
      </c>
      <c r="I62" s="60" t="s">
        <v>20</v>
      </c>
      <c r="J62" s="38"/>
      <c r="K62" s="38"/>
      <c r="L62" s="60" t="s">
        <v>20</v>
      </c>
      <c r="M62" s="60" t="s">
        <v>20</v>
      </c>
      <c r="N62" s="60" t="s">
        <v>20</v>
      </c>
      <c r="O62" s="60" t="s">
        <v>20</v>
      </c>
      <c r="P62" s="60" t="s">
        <v>20</v>
      </c>
      <c r="Q62" s="38"/>
      <c r="R62" s="38"/>
      <c r="S62" s="60" t="s">
        <v>20</v>
      </c>
      <c r="T62" s="60" t="s">
        <v>20</v>
      </c>
      <c r="U62" s="60" t="s">
        <v>20</v>
      </c>
      <c r="V62" s="60" t="s">
        <v>20</v>
      </c>
      <c r="W62" s="60" t="s">
        <v>20</v>
      </c>
      <c r="X62" s="38"/>
      <c r="Y62" s="38"/>
      <c r="Z62" s="60" t="s">
        <v>20</v>
      </c>
      <c r="AA62" s="60" t="s">
        <v>20</v>
      </c>
      <c r="AB62" s="60" t="s">
        <v>20</v>
      </c>
      <c r="AC62" s="60" t="s">
        <v>20</v>
      </c>
      <c r="AD62" s="60" t="s">
        <v>20</v>
      </c>
      <c r="AE62" s="38"/>
      <c r="AF62" s="38"/>
      <c r="AG62" s="62"/>
      <c r="AJ62" s="39">
        <f t="shared" si="33"/>
        <v>20</v>
      </c>
      <c r="AK62" s="40">
        <f t="shared" si="34"/>
        <v>12</v>
      </c>
      <c r="AL62" s="33">
        <f t="shared" si="35"/>
        <v>240</v>
      </c>
      <c r="AM62" s="41"/>
      <c r="AN62" s="33">
        <f t="shared" si="36"/>
        <v>20</v>
      </c>
      <c r="AP62" s="33">
        <f t="shared" si="37"/>
        <v>0</v>
      </c>
      <c r="AR62" s="33">
        <f t="shared" si="38"/>
        <v>0</v>
      </c>
      <c r="AT62" s="33">
        <f t="shared" si="39"/>
        <v>0</v>
      </c>
      <c r="AV62" s="33">
        <f t="shared" si="40"/>
        <v>0</v>
      </c>
      <c r="AX62" s="33">
        <f t="shared" si="41"/>
        <v>0</v>
      </c>
      <c r="AZ62" s="33">
        <f t="shared" si="42"/>
        <v>0</v>
      </c>
      <c r="BB62" s="33">
        <f t="shared" si="43"/>
        <v>0</v>
      </c>
    </row>
    <row r="63" spans="2:54" ht="20.25" customHeight="1" thickTop="1" thickBot="1" x14ac:dyDescent="0.25">
      <c r="B63" s="84"/>
      <c r="L63" s="42"/>
      <c r="M63" s="42"/>
      <c r="Q63" s="43"/>
      <c r="R63" s="42"/>
      <c r="S63" s="42"/>
      <c r="AI63" s="44" t="s">
        <v>26</v>
      </c>
      <c r="AJ63" s="45">
        <f>SUM(AJ51:AJ62)</f>
        <v>144</v>
      </c>
      <c r="AK63" s="46"/>
      <c r="AL63" s="45">
        <f>SUM(AL51:AL62)</f>
        <v>1728</v>
      </c>
      <c r="AM63" s="47"/>
      <c r="AN63" s="45">
        <f>SUM(AN51:AN62)</f>
        <v>80</v>
      </c>
      <c r="AO63" s="47"/>
      <c r="AP63" s="45">
        <f>SUM(AP51:AP62)</f>
        <v>64</v>
      </c>
      <c r="AQ63" s="47"/>
      <c r="AR63" s="48">
        <f>SUM(AR51:AR62)</f>
        <v>0</v>
      </c>
      <c r="AS63" s="47"/>
      <c r="AT63" s="48">
        <f>SUM(AT51:AT62)</f>
        <v>1</v>
      </c>
      <c r="AU63" s="47"/>
      <c r="AV63" s="48">
        <f>SUM(AV51:AV62)</f>
        <v>0</v>
      </c>
      <c r="AW63" s="47"/>
      <c r="AX63" s="48">
        <f>SUM(AX51:AX62)</f>
        <v>0</v>
      </c>
      <c r="AY63" s="47"/>
      <c r="AZ63" s="48">
        <f>SUM(AZ51:AZ62)</f>
        <v>0</v>
      </c>
      <c r="BA63" s="47"/>
      <c r="BB63" s="48">
        <f>SUM(BB51:BB62)</f>
        <v>0</v>
      </c>
    </row>
    <row r="64" spans="2:54" ht="20.25" customHeight="1" thickTop="1" thickBot="1" x14ac:dyDescent="0.25">
      <c r="B64" s="85"/>
      <c r="L64" s="42"/>
      <c r="M64" s="42"/>
      <c r="Q64" s="43"/>
      <c r="AI64" s="44" t="s">
        <v>27</v>
      </c>
      <c r="AJ64" s="49">
        <f>AJ63/10</f>
        <v>14.4</v>
      </c>
      <c r="AK64" s="50"/>
      <c r="AL64" s="49">
        <f>AL63/8</f>
        <v>216</v>
      </c>
      <c r="AM64" s="51"/>
      <c r="AN64" s="49">
        <f>AN63/8</f>
        <v>10</v>
      </c>
      <c r="AO64" s="51"/>
      <c r="AP64" s="49">
        <f>AP63/8</f>
        <v>8</v>
      </c>
      <c r="AQ64" s="51"/>
      <c r="AR64" s="49">
        <f>AR63/8</f>
        <v>0</v>
      </c>
      <c r="AS64" s="51"/>
      <c r="AT64" s="49">
        <f>AT63/8</f>
        <v>0.125</v>
      </c>
      <c r="AU64" s="51"/>
      <c r="AV64" s="49">
        <f>AV63/8</f>
        <v>0</v>
      </c>
      <c r="AW64" s="51"/>
      <c r="AX64" s="49">
        <f>AX63/8</f>
        <v>0</v>
      </c>
      <c r="AY64" s="51"/>
      <c r="AZ64" s="49">
        <f>AZ63/8</f>
        <v>0</v>
      </c>
      <c r="BA64" s="51"/>
      <c r="BB64" s="49">
        <f>BB63/8</f>
        <v>0</v>
      </c>
    </row>
    <row r="65" spans="2:54" ht="20.25" customHeight="1" thickTop="1" thickBot="1" x14ac:dyDescent="0.3">
      <c r="B65" s="1" t="s">
        <v>0</v>
      </c>
      <c r="C65" s="2"/>
      <c r="D65" s="2"/>
      <c r="E65" s="2"/>
      <c r="F65" s="2"/>
      <c r="G65" s="3"/>
      <c r="H65" s="3"/>
      <c r="I65" s="3"/>
      <c r="J65" s="3"/>
      <c r="K65" s="3"/>
      <c r="L65" s="3"/>
      <c r="M65" s="2"/>
      <c r="N65" s="2"/>
      <c r="O65" s="2"/>
      <c r="P65" s="4"/>
      <c r="Q65" s="5" t="s">
        <v>53</v>
      </c>
      <c r="R65" s="6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7"/>
      <c r="AI65" s="8"/>
      <c r="AJ65" s="9" t="s">
        <v>32</v>
      </c>
      <c r="AK65" s="10"/>
      <c r="AL65" s="9"/>
      <c r="AM65" s="11"/>
      <c r="AN65" s="9"/>
      <c r="AO65" s="8"/>
    </row>
    <row r="66" spans="2:54" ht="20.25" customHeight="1" thickTop="1" thickBot="1" x14ac:dyDescent="0.3">
      <c r="B66" s="12"/>
      <c r="C66" s="14" t="s">
        <v>4</v>
      </c>
      <c r="D66" s="14" t="s">
        <v>54</v>
      </c>
      <c r="E66" s="14" t="s">
        <v>6</v>
      </c>
      <c r="F66" s="14" t="s">
        <v>40</v>
      </c>
      <c r="G66" s="14" t="s">
        <v>51</v>
      </c>
      <c r="H66" s="13" t="s">
        <v>2</v>
      </c>
      <c r="I66" s="13" t="s">
        <v>3</v>
      </c>
      <c r="J66" s="14" t="s">
        <v>4</v>
      </c>
      <c r="K66" s="14" t="s">
        <v>54</v>
      </c>
      <c r="L66" s="14" t="s">
        <v>6</v>
      </c>
      <c r="M66" s="14" t="s">
        <v>40</v>
      </c>
      <c r="N66" s="14" t="s">
        <v>51</v>
      </c>
      <c r="O66" s="13" t="s">
        <v>2</v>
      </c>
      <c r="P66" s="13" t="s">
        <v>3</v>
      </c>
      <c r="Q66" s="14" t="s">
        <v>4</v>
      </c>
      <c r="R66" s="14" t="s">
        <v>5</v>
      </c>
      <c r="S66" s="14" t="s">
        <v>6</v>
      </c>
      <c r="T66" s="14" t="s">
        <v>40</v>
      </c>
      <c r="U66" s="14" t="s">
        <v>51</v>
      </c>
      <c r="V66" s="13" t="s">
        <v>2</v>
      </c>
      <c r="W66" s="13" t="s">
        <v>3</v>
      </c>
      <c r="X66" s="14" t="s">
        <v>4</v>
      </c>
      <c r="Y66" s="14" t="s">
        <v>5</v>
      </c>
      <c r="Z66" s="14" t="s">
        <v>6</v>
      </c>
      <c r="AA66" s="14" t="s">
        <v>40</v>
      </c>
      <c r="AB66" s="14" t="s">
        <v>51</v>
      </c>
      <c r="AC66" s="13" t="s">
        <v>2</v>
      </c>
      <c r="AD66" s="13" t="s">
        <v>3</v>
      </c>
      <c r="AE66" s="87" t="s">
        <v>4</v>
      </c>
      <c r="AF66" s="14" t="s">
        <v>5</v>
      </c>
      <c r="AG66" s="14" t="s">
        <v>6</v>
      </c>
      <c r="AJ66" s="16" t="s">
        <v>7</v>
      </c>
      <c r="AK66" s="17" t="s">
        <v>8</v>
      </c>
      <c r="AL66" s="18" t="s">
        <v>7</v>
      </c>
      <c r="AM66" s="19"/>
      <c r="AN66" s="20" t="s">
        <v>7</v>
      </c>
      <c r="AP66" s="20" t="s">
        <v>7</v>
      </c>
      <c r="AR66" s="20" t="s">
        <v>7</v>
      </c>
      <c r="AT66" s="20" t="s">
        <v>7</v>
      </c>
      <c r="AV66" s="20" t="s">
        <v>7</v>
      </c>
      <c r="AX66" s="20" t="s">
        <v>7</v>
      </c>
      <c r="AZ66" s="20" t="s">
        <v>7</v>
      </c>
      <c r="BB66" s="20" t="s">
        <v>7</v>
      </c>
    </row>
    <row r="67" spans="2:54" ht="20.25" customHeight="1" thickBot="1" x14ac:dyDescent="0.35">
      <c r="B67" s="21"/>
      <c r="C67" s="22">
        <v>1</v>
      </c>
      <c r="D67" s="23">
        <v>2</v>
      </c>
      <c r="E67" s="24">
        <v>3</v>
      </c>
      <c r="F67" s="24">
        <v>4</v>
      </c>
      <c r="G67" s="24">
        <v>5</v>
      </c>
      <c r="H67" s="24">
        <v>6</v>
      </c>
      <c r="I67" s="24">
        <v>7</v>
      </c>
      <c r="J67" s="24">
        <v>8</v>
      </c>
      <c r="K67" s="24">
        <v>9</v>
      </c>
      <c r="L67" s="24">
        <v>10</v>
      </c>
      <c r="M67" s="24">
        <v>11</v>
      </c>
      <c r="N67" s="24">
        <v>12</v>
      </c>
      <c r="O67" s="24">
        <v>13</v>
      </c>
      <c r="P67" s="24">
        <v>14</v>
      </c>
      <c r="Q67" s="24">
        <v>15</v>
      </c>
      <c r="R67" s="24">
        <v>16</v>
      </c>
      <c r="S67" s="24">
        <v>17</v>
      </c>
      <c r="T67" s="24">
        <v>18</v>
      </c>
      <c r="U67" s="24">
        <v>19</v>
      </c>
      <c r="V67" s="24">
        <v>20</v>
      </c>
      <c r="W67" s="24">
        <v>21</v>
      </c>
      <c r="X67" s="24">
        <v>22</v>
      </c>
      <c r="Y67" s="24">
        <v>23</v>
      </c>
      <c r="Z67" s="24">
        <v>24</v>
      </c>
      <c r="AA67" s="24">
        <v>25</v>
      </c>
      <c r="AB67" s="24">
        <v>26</v>
      </c>
      <c r="AC67" s="24">
        <v>27</v>
      </c>
      <c r="AD67" s="24">
        <v>28</v>
      </c>
      <c r="AE67" s="88">
        <v>29</v>
      </c>
      <c r="AF67" s="25">
        <v>30</v>
      </c>
      <c r="AG67" s="26">
        <v>31</v>
      </c>
      <c r="AJ67" s="27" t="s">
        <v>9</v>
      </c>
      <c r="AK67" s="28" t="s">
        <v>10</v>
      </c>
      <c r="AL67" s="29" t="s">
        <v>11</v>
      </c>
      <c r="AN67" s="30" t="s">
        <v>12</v>
      </c>
      <c r="AP67" s="30" t="s">
        <v>13</v>
      </c>
      <c r="AR67" s="30" t="s">
        <v>14</v>
      </c>
      <c r="AT67" s="30" t="s">
        <v>15</v>
      </c>
      <c r="AV67" s="30" t="s">
        <v>16</v>
      </c>
      <c r="AX67" s="30" t="s">
        <v>17</v>
      </c>
      <c r="AZ67" s="30" t="s">
        <v>18</v>
      </c>
      <c r="BB67" s="30" t="s">
        <v>19</v>
      </c>
    </row>
    <row r="68" spans="2:54" ht="20.25" customHeight="1" thickTop="1" thickBot="1" x14ac:dyDescent="0.25">
      <c r="B68" s="35" t="s">
        <v>75</v>
      </c>
      <c r="C68" s="63"/>
      <c r="D68" s="57" t="s">
        <v>21</v>
      </c>
      <c r="E68" s="57" t="s">
        <v>21</v>
      </c>
      <c r="F68" s="57"/>
      <c r="G68" s="57"/>
      <c r="H68" s="32"/>
      <c r="I68" s="32"/>
      <c r="K68" s="57" t="s">
        <v>95</v>
      </c>
      <c r="L68" s="57" t="s">
        <v>95</v>
      </c>
      <c r="M68" s="57" t="s">
        <v>95</v>
      </c>
      <c r="N68" s="57" t="s">
        <v>95</v>
      </c>
      <c r="O68" s="32"/>
      <c r="P68" s="32"/>
      <c r="Q68" s="57" t="s">
        <v>20</v>
      </c>
      <c r="R68" s="57" t="s">
        <v>21</v>
      </c>
      <c r="S68" s="57" t="s">
        <v>21</v>
      </c>
      <c r="T68" s="57"/>
      <c r="U68" s="57"/>
      <c r="V68" s="32" t="s">
        <v>21</v>
      </c>
      <c r="W68" s="32" t="s">
        <v>21</v>
      </c>
      <c r="X68" s="57"/>
      <c r="Y68" s="57"/>
      <c r="Z68" s="57"/>
      <c r="AA68" s="57"/>
      <c r="AB68" s="57"/>
      <c r="AC68" s="32"/>
      <c r="AD68" s="32" t="s">
        <v>20</v>
      </c>
      <c r="AE68" s="88" t="s">
        <v>20</v>
      </c>
      <c r="AF68" s="57" t="s">
        <v>20</v>
      </c>
      <c r="AG68" s="76"/>
      <c r="AJ68" s="33">
        <f>SUM(AN68:BB68)</f>
        <v>14</v>
      </c>
      <c r="AK68" s="34">
        <f t="shared" ref="AK68:AK79" si="44">AL68/AJ68</f>
        <v>8.5714285714285712</v>
      </c>
      <c r="AL68" s="33">
        <f t="shared" ref="AL68:AL79" si="45">((AN68+AP68)*12+(AR68*9))</f>
        <v>120</v>
      </c>
      <c r="AN68" s="33">
        <f t="shared" ref="AN68:AN79" si="46">COUNTIF($C68:$AG68,"D")</f>
        <v>4</v>
      </c>
      <c r="AP68" s="33">
        <f t="shared" ref="AP68:AP79" si="47">COUNTIF($C68:$AG68,"N")</f>
        <v>6</v>
      </c>
      <c r="AR68" s="33">
        <f t="shared" ref="AR68:AR79" si="48">COUNTIF($C68:$AG68,"C")</f>
        <v>0</v>
      </c>
      <c r="AT68" s="33">
        <f t="shared" ref="AT68:AT79" si="49">COUNTIF($C68:$AG68,"V")</f>
        <v>0</v>
      </c>
      <c r="AV68" s="33">
        <f t="shared" ref="AV68:AV79" si="50">COUNTIF($C68:$AG68,"S")</f>
        <v>0</v>
      </c>
      <c r="AX68" s="33">
        <f t="shared" ref="AX68:AX79" si="51">COUNTIF($C68:$AG68,"T")</f>
        <v>4</v>
      </c>
      <c r="AZ68" s="33">
        <f t="shared" ref="AZ68:AZ79" si="52">COUNTIF($C68:$AG68,"O")</f>
        <v>0</v>
      </c>
      <c r="BB68" s="33">
        <f>COUNTIF($C68:$AG68,"H")</f>
        <v>0</v>
      </c>
    </row>
    <row r="69" spans="2:54" ht="20.25" customHeight="1" thickBot="1" x14ac:dyDescent="0.25">
      <c r="B69" s="31" t="s">
        <v>22</v>
      </c>
      <c r="C69" s="63" t="s">
        <v>21</v>
      </c>
      <c r="D69" s="57"/>
      <c r="E69" s="57"/>
      <c r="F69" s="97" t="s">
        <v>21</v>
      </c>
      <c r="G69" s="97" t="s">
        <v>21</v>
      </c>
      <c r="H69" s="32"/>
      <c r="I69" s="32"/>
      <c r="J69" s="57"/>
      <c r="K69" s="57"/>
      <c r="L69" s="57"/>
      <c r="M69" s="57"/>
      <c r="N69" s="57" t="s">
        <v>20</v>
      </c>
      <c r="O69" s="32" t="s">
        <v>20</v>
      </c>
      <c r="P69" s="32" t="s">
        <v>20</v>
      </c>
      <c r="Q69" s="57"/>
      <c r="R69" s="57"/>
      <c r="S69" s="57" t="s">
        <v>20</v>
      </c>
      <c r="T69" s="57" t="s">
        <v>21</v>
      </c>
      <c r="U69" s="57" t="s">
        <v>21</v>
      </c>
      <c r="V69" s="32"/>
      <c r="W69" s="32"/>
      <c r="X69" s="57" t="s">
        <v>21</v>
      </c>
      <c r="Y69" s="57" t="s">
        <v>21</v>
      </c>
      <c r="Z69" s="57"/>
      <c r="AA69" s="57"/>
      <c r="AB69" s="57"/>
      <c r="AC69" s="32"/>
      <c r="AD69" s="32"/>
      <c r="AE69" s="88"/>
      <c r="AF69" s="57" t="s">
        <v>20</v>
      </c>
      <c r="AG69" s="76" t="s">
        <v>20</v>
      </c>
      <c r="AJ69" s="33">
        <f>SUM(AN69:BB69)</f>
        <v>13</v>
      </c>
      <c r="AK69" s="34">
        <f t="shared" si="44"/>
        <v>12</v>
      </c>
      <c r="AL69" s="33">
        <f t="shared" si="45"/>
        <v>156</v>
      </c>
      <c r="AN69" s="33">
        <f t="shared" si="46"/>
        <v>6</v>
      </c>
      <c r="AP69" s="33">
        <f t="shared" si="47"/>
        <v>7</v>
      </c>
      <c r="AR69" s="33">
        <f t="shared" si="48"/>
        <v>0</v>
      </c>
      <c r="AT69" s="33">
        <f t="shared" si="49"/>
        <v>0</v>
      </c>
      <c r="AV69" s="33">
        <f t="shared" si="50"/>
        <v>0</v>
      </c>
      <c r="AX69" s="33">
        <f t="shared" si="51"/>
        <v>0</v>
      </c>
      <c r="AZ69" s="33">
        <f t="shared" si="52"/>
        <v>0</v>
      </c>
      <c r="BB69" s="33">
        <f t="shared" ref="BB69:BB79" si="53">COUNTIF($C69:$AG69,"H")</f>
        <v>0</v>
      </c>
    </row>
    <row r="70" spans="2:54" ht="20.25" customHeight="1" thickBot="1" x14ac:dyDescent="0.25">
      <c r="B70" s="31" t="s">
        <v>93</v>
      </c>
      <c r="C70" s="63" t="s">
        <v>20</v>
      </c>
      <c r="D70" s="57" t="s">
        <v>21</v>
      </c>
      <c r="E70" s="57" t="s">
        <v>21</v>
      </c>
      <c r="F70" s="57"/>
      <c r="G70" s="57"/>
      <c r="H70" s="32" t="s">
        <v>21</v>
      </c>
      <c r="I70" s="32" t="s">
        <v>21</v>
      </c>
      <c r="J70" s="57"/>
      <c r="K70" s="57"/>
      <c r="L70" s="57"/>
      <c r="M70" s="57"/>
      <c r="N70" s="57"/>
      <c r="O70" s="32"/>
      <c r="P70" s="32" t="s">
        <v>20</v>
      </c>
      <c r="Q70" s="57" t="s">
        <v>20</v>
      </c>
      <c r="R70" s="57" t="s">
        <v>20</v>
      </c>
      <c r="S70" s="57"/>
      <c r="T70" s="57"/>
      <c r="U70" s="57" t="s">
        <v>20</v>
      </c>
      <c r="V70" s="32" t="s">
        <v>21</v>
      </c>
      <c r="W70" s="32" t="s">
        <v>21</v>
      </c>
      <c r="X70" s="57"/>
      <c r="Y70" s="57"/>
      <c r="Z70" s="57" t="s">
        <v>21</v>
      </c>
      <c r="AA70" s="97" t="s">
        <v>21</v>
      </c>
      <c r="AB70" s="57"/>
      <c r="AC70" s="32"/>
      <c r="AD70" s="32"/>
      <c r="AE70" s="88"/>
      <c r="AF70" s="57"/>
      <c r="AG70" s="76"/>
      <c r="AJ70" s="33">
        <f>SUM(AN70:BB70)</f>
        <v>13</v>
      </c>
      <c r="AK70" s="34">
        <f t="shared" si="44"/>
        <v>12</v>
      </c>
      <c r="AL70" s="33">
        <f t="shared" si="45"/>
        <v>156</v>
      </c>
      <c r="AN70" s="33">
        <f t="shared" si="46"/>
        <v>5</v>
      </c>
      <c r="AP70" s="33">
        <f t="shared" si="47"/>
        <v>8</v>
      </c>
      <c r="AR70" s="33">
        <f t="shared" si="48"/>
        <v>0</v>
      </c>
      <c r="AT70" s="33">
        <f t="shared" si="49"/>
        <v>0</v>
      </c>
      <c r="AV70" s="33">
        <f t="shared" si="50"/>
        <v>0</v>
      </c>
      <c r="AX70" s="33">
        <f t="shared" si="51"/>
        <v>0</v>
      </c>
      <c r="AZ70" s="33">
        <f t="shared" si="52"/>
        <v>0</v>
      </c>
      <c r="BB70" s="33">
        <f t="shared" si="53"/>
        <v>0</v>
      </c>
    </row>
    <row r="71" spans="2:54" ht="20.25" customHeight="1" thickBot="1" x14ac:dyDescent="0.25">
      <c r="B71" s="31" t="s">
        <v>98</v>
      </c>
      <c r="C71" s="63"/>
      <c r="D71" s="57"/>
      <c r="E71" s="57"/>
      <c r="F71" s="57"/>
      <c r="G71" s="57"/>
      <c r="H71" s="32"/>
      <c r="I71" s="32"/>
      <c r="J71" s="57"/>
      <c r="K71" s="57"/>
      <c r="L71" s="57"/>
      <c r="M71" s="57"/>
      <c r="N71" s="57"/>
      <c r="O71" s="32"/>
      <c r="P71" s="32"/>
      <c r="Q71" s="57"/>
      <c r="R71" s="57" t="s">
        <v>20</v>
      </c>
      <c r="S71" s="57" t="s">
        <v>20</v>
      </c>
      <c r="T71" s="57" t="s">
        <v>20</v>
      </c>
      <c r="U71" s="57"/>
      <c r="V71" s="32"/>
      <c r="W71" s="32" t="s">
        <v>21</v>
      </c>
      <c r="X71" s="57" t="s">
        <v>21</v>
      </c>
      <c r="Y71" s="57" t="s">
        <v>21</v>
      </c>
      <c r="Z71" s="57"/>
      <c r="AA71" s="57" t="s">
        <v>21</v>
      </c>
      <c r="AB71" s="57"/>
      <c r="AC71" s="32"/>
      <c r="AD71" s="32"/>
      <c r="AE71" s="88"/>
      <c r="AF71" s="57" t="s">
        <v>21</v>
      </c>
      <c r="AG71" s="76" t="s">
        <v>21</v>
      </c>
      <c r="AJ71" s="33">
        <f>SUM(AN71:BB71)</f>
        <v>9</v>
      </c>
      <c r="AK71" s="34">
        <f t="shared" si="44"/>
        <v>12</v>
      </c>
      <c r="AL71" s="33">
        <f t="shared" si="45"/>
        <v>108</v>
      </c>
      <c r="AN71" s="33">
        <f t="shared" si="46"/>
        <v>3</v>
      </c>
      <c r="AP71" s="33">
        <f t="shared" si="47"/>
        <v>6</v>
      </c>
      <c r="AR71" s="33">
        <f t="shared" si="48"/>
        <v>0</v>
      </c>
      <c r="AT71" s="33">
        <f t="shared" si="49"/>
        <v>0</v>
      </c>
      <c r="AV71" s="33">
        <f t="shared" si="50"/>
        <v>0</v>
      </c>
      <c r="AX71" s="33">
        <f t="shared" si="51"/>
        <v>0</v>
      </c>
      <c r="AZ71" s="33">
        <f t="shared" si="52"/>
        <v>0</v>
      </c>
      <c r="BB71" s="33">
        <f t="shared" si="53"/>
        <v>0</v>
      </c>
    </row>
    <row r="72" spans="2:54" ht="20.25" customHeight="1" thickBot="1" x14ac:dyDescent="0.25">
      <c r="B72" s="35" t="s">
        <v>85</v>
      </c>
      <c r="C72" s="99" t="s">
        <v>99</v>
      </c>
      <c r="D72" s="57" t="s">
        <v>20</v>
      </c>
      <c r="E72" s="97" t="s">
        <v>20</v>
      </c>
      <c r="F72" s="57"/>
      <c r="G72" s="57"/>
      <c r="H72" s="32" t="s">
        <v>21</v>
      </c>
      <c r="I72" s="32" t="s">
        <v>21</v>
      </c>
      <c r="J72" s="57" t="s">
        <v>21</v>
      </c>
      <c r="K72" s="57"/>
      <c r="L72" s="57" t="s">
        <v>21</v>
      </c>
      <c r="M72" s="57" t="s">
        <v>21</v>
      </c>
      <c r="N72" s="57"/>
      <c r="O72" s="32"/>
      <c r="P72" s="32"/>
      <c r="Q72" s="57"/>
      <c r="R72" s="57"/>
      <c r="S72" s="57"/>
      <c r="T72" s="57" t="s">
        <v>20</v>
      </c>
      <c r="U72" s="57" t="s">
        <v>20</v>
      </c>
      <c r="V72" s="32" t="s">
        <v>20</v>
      </c>
      <c r="W72" s="32"/>
      <c r="X72" s="57"/>
      <c r="Y72" s="57" t="s">
        <v>20</v>
      </c>
      <c r="Z72" s="57" t="s">
        <v>21</v>
      </c>
      <c r="AA72" s="57" t="s">
        <v>21</v>
      </c>
      <c r="AB72" s="57"/>
      <c r="AC72" s="32"/>
      <c r="AD72" s="32" t="s">
        <v>21</v>
      </c>
      <c r="AE72" s="88" t="s">
        <v>21</v>
      </c>
      <c r="AF72" s="57"/>
      <c r="AG72" s="76"/>
      <c r="AJ72" s="33">
        <f t="shared" ref="AJ72:AJ78" si="54">SUM(AN72:BB72)</f>
        <v>15</v>
      </c>
      <c r="AK72" s="34">
        <f t="shared" si="44"/>
        <v>12</v>
      </c>
      <c r="AL72" s="33">
        <f t="shared" si="45"/>
        <v>180</v>
      </c>
      <c r="AN72" s="33">
        <f t="shared" si="46"/>
        <v>6</v>
      </c>
      <c r="AP72" s="33">
        <f t="shared" si="47"/>
        <v>9</v>
      </c>
      <c r="AR72" s="33">
        <f t="shared" si="48"/>
        <v>0</v>
      </c>
      <c r="AT72" s="33">
        <f t="shared" si="49"/>
        <v>0</v>
      </c>
      <c r="AV72" s="33">
        <f t="shared" si="50"/>
        <v>0</v>
      </c>
      <c r="AX72" s="33">
        <f t="shared" si="51"/>
        <v>0</v>
      </c>
      <c r="AZ72" s="33">
        <f t="shared" si="52"/>
        <v>0</v>
      </c>
      <c r="BB72" s="33">
        <f t="shared" si="53"/>
        <v>0</v>
      </c>
    </row>
    <row r="73" spans="2:54" ht="20.25" customHeight="1" thickBot="1" x14ac:dyDescent="0.25">
      <c r="B73" s="35" t="s">
        <v>97</v>
      </c>
      <c r="C73" s="63"/>
      <c r="D73" s="57" t="s">
        <v>20</v>
      </c>
      <c r="E73" s="57" t="s">
        <v>20</v>
      </c>
      <c r="F73" s="57" t="s">
        <v>20</v>
      </c>
      <c r="G73" s="57"/>
      <c r="H73" s="32"/>
      <c r="I73" s="32" t="s">
        <v>20</v>
      </c>
      <c r="J73" s="57" t="s">
        <v>21</v>
      </c>
      <c r="K73" s="57" t="s">
        <v>21</v>
      </c>
      <c r="L73" s="57"/>
      <c r="M73" s="57"/>
      <c r="N73" s="57" t="s">
        <v>21</v>
      </c>
      <c r="O73" s="32" t="s">
        <v>21</v>
      </c>
      <c r="P73" s="32"/>
      <c r="Q73" s="57"/>
      <c r="R73" s="57"/>
      <c r="S73" s="57"/>
      <c r="T73" s="57"/>
      <c r="U73" s="57"/>
      <c r="V73" s="32" t="s">
        <v>20</v>
      </c>
      <c r="W73" s="32" t="s">
        <v>20</v>
      </c>
      <c r="X73" s="57" t="s">
        <v>20</v>
      </c>
      <c r="Y73" s="57"/>
      <c r="Z73" s="57"/>
      <c r="AA73" s="57" t="s">
        <v>20</v>
      </c>
      <c r="AB73" s="57" t="s">
        <v>21</v>
      </c>
      <c r="AC73" s="32" t="s">
        <v>21</v>
      </c>
      <c r="AD73" s="32"/>
      <c r="AE73" s="88"/>
      <c r="AF73" s="57" t="s">
        <v>21</v>
      </c>
      <c r="AG73" s="76" t="s">
        <v>21</v>
      </c>
      <c r="AJ73" s="33">
        <f t="shared" si="54"/>
        <v>16</v>
      </c>
      <c r="AK73" s="34">
        <f t="shared" si="44"/>
        <v>12</v>
      </c>
      <c r="AL73" s="33">
        <f t="shared" si="45"/>
        <v>192</v>
      </c>
      <c r="AN73" s="33">
        <f t="shared" si="46"/>
        <v>8</v>
      </c>
      <c r="AP73" s="33">
        <f t="shared" si="47"/>
        <v>8</v>
      </c>
      <c r="AR73" s="33">
        <f t="shared" si="48"/>
        <v>0</v>
      </c>
      <c r="AT73" s="33">
        <f t="shared" si="49"/>
        <v>0</v>
      </c>
      <c r="AV73" s="33">
        <f t="shared" si="50"/>
        <v>0</v>
      </c>
      <c r="AX73" s="33">
        <f t="shared" si="51"/>
        <v>0</v>
      </c>
      <c r="AZ73" s="33">
        <f t="shared" si="52"/>
        <v>0</v>
      </c>
      <c r="BB73" s="33">
        <f t="shared" si="53"/>
        <v>0</v>
      </c>
    </row>
    <row r="74" spans="2:54" ht="20.25" customHeight="1" thickBot="1" x14ac:dyDescent="0.25">
      <c r="B74" s="35" t="s">
        <v>38</v>
      </c>
      <c r="C74" s="63"/>
      <c r="D74" s="57"/>
      <c r="E74" s="57"/>
      <c r="F74" s="57" t="s">
        <v>20</v>
      </c>
      <c r="G74" s="57" t="s">
        <v>20</v>
      </c>
      <c r="H74" s="32" t="s">
        <v>20</v>
      </c>
      <c r="I74" s="32"/>
      <c r="J74" s="57"/>
      <c r="K74" s="97" t="s">
        <v>21</v>
      </c>
      <c r="L74" s="57" t="s">
        <v>21</v>
      </c>
      <c r="M74" s="57" t="s">
        <v>21</v>
      </c>
      <c r="N74" s="57"/>
      <c r="O74" s="32"/>
      <c r="P74" s="32" t="s">
        <v>21</v>
      </c>
      <c r="Q74" s="57" t="s">
        <v>21</v>
      </c>
      <c r="R74" s="57"/>
      <c r="S74" s="57"/>
      <c r="T74" s="57"/>
      <c r="U74" s="57"/>
      <c r="V74" s="32"/>
      <c r="W74" s="32" t="s">
        <v>20</v>
      </c>
      <c r="X74" s="57" t="s">
        <v>20</v>
      </c>
      <c r="Y74" s="57" t="s">
        <v>20</v>
      </c>
      <c r="Z74" s="97"/>
      <c r="AA74" s="57"/>
      <c r="AB74" s="57"/>
      <c r="AC74" s="32" t="s">
        <v>21</v>
      </c>
      <c r="AD74" s="32" t="s">
        <v>21</v>
      </c>
      <c r="AE74" s="88" t="s">
        <v>21</v>
      </c>
      <c r="AF74" s="57"/>
      <c r="AG74" s="76"/>
      <c r="AJ74" s="33">
        <f t="shared" si="54"/>
        <v>14</v>
      </c>
      <c r="AK74" s="34">
        <f t="shared" si="44"/>
        <v>12</v>
      </c>
      <c r="AL74" s="33">
        <f t="shared" si="45"/>
        <v>168</v>
      </c>
      <c r="AN74" s="33">
        <f t="shared" si="46"/>
        <v>6</v>
      </c>
      <c r="AP74" s="33">
        <f t="shared" si="47"/>
        <v>8</v>
      </c>
      <c r="AR74" s="33">
        <f t="shared" si="48"/>
        <v>0</v>
      </c>
      <c r="AT74" s="33">
        <f t="shared" si="49"/>
        <v>0</v>
      </c>
      <c r="AV74" s="33">
        <f t="shared" si="50"/>
        <v>0</v>
      </c>
      <c r="AX74" s="33">
        <f t="shared" si="51"/>
        <v>0</v>
      </c>
      <c r="AZ74" s="33">
        <f t="shared" si="52"/>
        <v>0</v>
      </c>
      <c r="BB74" s="33">
        <f t="shared" si="53"/>
        <v>0</v>
      </c>
    </row>
    <row r="75" spans="2:54" ht="20.25" customHeight="1" thickBot="1" x14ac:dyDescent="0.25">
      <c r="B75" s="86" t="s">
        <v>92</v>
      </c>
      <c r="C75" s="70"/>
      <c r="D75" s="69"/>
      <c r="E75" s="69"/>
      <c r="F75" s="69"/>
      <c r="G75" s="69"/>
      <c r="H75" s="36" t="s">
        <v>20</v>
      </c>
      <c r="I75" s="36" t="s">
        <v>20</v>
      </c>
      <c r="J75" s="69" t="s">
        <v>20</v>
      </c>
      <c r="K75" s="69"/>
      <c r="L75" s="69"/>
      <c r="M75" s="69" t="s">
        <v>20</v>
      </c>
      <c r="N75" s="69" t="s">
        <v>21</v>
      </c>
      <c r="O75" s="36" t="s">
        <v>21</v>
      </c>
      <c r="P75" s="36"/>
      <c r="Q75" s="69"/>
      <c r="R75" s="69" t="s">
        <v>21</v>
      </c>
      <c r="S75" s="69" t="s">
        <v>21</v>
      </c>
      <c r="T75" s="69"/>
      <c r="U75" s="69"/>
      <c r="V75" s="36"/>
      <c r="W75" s="36"/>
      <c r="X75" s="69"/>
      <c r="Y75" s="69"/>
      <c r="Z75" s="69" t="s">
        <v>20</v>
      </c>
      <c r="AA75" s="69" t="s">
        <v>20</v>
      </c>
      <c r="AB75" s="98" t="s">
        <v>21</v>
      </c>
      <c r="AC75" s="36"/>
      <c r="AD75" s="36"/>
      <c r="AE75" s="89" t="s">
        <v>20</v>
      </c>
      <c r="AF75" s="69" t="s">
        <v>21</v>
      </c>
      <c r="AG75" s="77" t="s">
        <v>21</v>
      </c>
      <c r="AJ75" s="33">
        <f t="shared" si="54"/>
        <v>14</v>
      </c>
      <c r="AK75" s="34">
        <f>AL75/AJ75</f>
        <v>12</v>
      </c>
      <c r="AL75" s="33">
        <f>((AN75+AP75)*12+(AR75*9))</f>
        <v>168</v>
      </c>
      <c r="AN75" s="33">
        <f t="shared" si="46"/>
        <v>7</v>
      </c>
      <c r="AP75" s="33">
        <f t="shared" si="47"/>
        <v>7</v>
      </c>
      <c r="AR75" s="33">
        <f t="shared" si="48"/>
        <v>0</v>
      </c>
      <c r="AT75" s="33">
        <f t="shared" si="49"/>
        <v>0</v>
      </c>
      <c r="AV75" s="33">
        <f t="shared" si="50"/>
        <v>0</v>
      </c>
      <c r="AX75" s="33">
        <f t="shared" si="51"/>
        <v>0</v>
      </c>
      <c r="AZ75" s="33">
        <f t="shared" si="52"/>
        <v>0</v>
      </c>
      <c r="BB75" s="33">
        <f t="shared" si="53"/>
        <v>0</v>
      </c>
    </row>
    <row r="76" spans="2:54" ht="20.25" customHeight="1" thickBot="1" x14ac:dyDescent="0.25">
      <c r="B76" s="86" t="s">
        <v>91</v>
      </c>
      <c r="C76" s="70" t="s">
        <v>21</v>
      </c>
      <c r="D76" s="69"/>
      <c r="E76" s="69"/>
      <c r="F76" s="69"/>
      <c r="G76" s="69"/>
      <c r="H76" s="36"/>
      <c r="I76" s="36"/>
      <c r="J76" s="69" t="s">
        <v>20</v>
      </c>
      <c r="K76" s="69" t="s">
        <v>20</v>
      </c>
      <c r="L76" s="69" t="s">
        <v>20</v>
      </c>
      <c r="M76" s="69"/>
      <c r="N76" s="69"/>
      <c r="O76" s="36" t="s">
        <v>20</v>
      </c>
      <c r="P76" s="36" t="s">
        <v>21</v>
      </c>
      <c r="Q76" s="69" t="s">
        <v>21</v>
      </c>
      <c r="R76" s="69"/>
      <c r="S76" s="69"/>
      <c r="T76" s="69" t="s">
        <v>21</v>
      </c>
      <c r="U76" s="69" t="s">
        <v>21</v>
      </c>
      <c r="V76" s="36"/>
      <c r="W76" s="36"/>
      <c r="X76" s="69"/>
      <c r="Y76" s="69"/>
      <c r="Z76" s="69"/>
      <c r="AA76" s="69"/>
      <c r="AB76" s="69" t="s">
        <v>20</v>
      </c>
      <c r="AC76" s="36" t="s">
        <v>20</v>
      </c>
      <c r="AD76" s="36" t="s">
        <v>20</v>
      </c>
      <c r="AE76" s="89"/>
      <c r="AF76" s="69"/>
      <c r="AG76" s="77" t="s">
        <v>20</v>
      </c>
      <c r="AJ76" s="33">
        <f t="shared" si="54"/>
        <v>13</v>
      </c>
      <c r="AK76" s="34">
        <f>AL76/AJ76</f>
        <v>12</v>
      </c>
      <c r="AL76" s="33">
        <f>((AN76+AP76)*12+(AR76*9))</f>
        <v>156</v>
      </c>
      <c r="AN76" s="33">
        <f t="shared" si="46"/>
        <v>8</v>
      </c>
      <c r="AP76" s="33">
        <f t="shared" si="47"/>
        <v>5</v>
      </c>
      <c r="AR76" s="33">
        <f t="shared" si="48"/>
        <v>0</v>
      </c>
      <c r="AT76" s="33">
        <f t="shared" si="49"/>
        <v>0</v>
      </c>
      <c r="AV76" s="33">
        <f t="shared" si="50"/>
        <v>0</v>
      </c>
      <c r="AX76" s="33">
        <f t="shared" si="51"/>
        <v>0</v>
      </c>
      <c r="AZ76" s="33">
        <f t="shared" si="52"/>
        <v>0</v>
      </c>
      <c r="BB76" s="33">
        <f t="shared" si="53"/>
        <v>0</v>
      </c>
    </row>
    <row r="77" spans="2:54" ht="20.25" customHeight="1" thickBot="1" x14ac:dyDescent="0.25">
      <c r="B77" s="86"/>
      <c r="C77" s="70"/>
      <c r="D77" s="69"/>
      <c r="E77" s="69"/>
      <c r="F77" s="69"/>
      <c r="G77" s="69"/>
      <c r="H77" s="36"/>
      <c r="I77" s="36"/>
      <c r="J77" s="69"/>
      <c r="K77" s="69"/>
      <c r="L77" s="69"/>
      <c r="M77" s="69"/>
      <c r="N77" s="69"/>
      <c r="O77" s="36"/>
      <c r="P77" s="36"/>
      <c r="Q77" s="69"/>
      <c r="R77" s="69"/>
      <c r="S77" s="69"/>
      <c r="T77" s="69"/>
      <c r="U77" s="69"/>
      <c r="V77" s="36"/>
      <c r="W77" s="36"/>
      <c r="X77" s="69"/>
      <c r="Y77" s="69"/>
      <c r="Z77" s="69"/>
      <c r="AA77" s="69"/>
      <c r="AB77" s="69"/>
      <c r="AC77" s="36"/>
      <c r="AD77" s="36"/>
      <c r="AE77" s="89"/>
      <c r="AF77" s="69"/>
      <c r="AG77" s="77"/>
      <c r="AJ77" s="33">
        <f t="shared" si="54"/>
        <v>0</v>
      </c>
      <c r="AK77" s="34" t="e">
        <f>AL77/AJ77</f>
        <v>#DIV/0!</v>
      </c>
      <c r="AL77" s="33">
        <f>((AN77+AP77)*12+(AR77*9))</f>
        <v>0</v>
      </c>
      <c r="AN77" s="33">
        <f t="shared" si="46"/>
        <v>0</v>
      </c>
      <c r="AP77" s="33">
        <f t="shared" si="47"/>
        <v>0</v>
      </c>
      <c r="AR77" s="33">
        <f t="shared" si="48"/>
        <v>0</v>
      </c>
      <c r="AT77" s="33">
        <f t="shared" si="49"/>
        <v>0</v>
      </c>
      <c r="AV77" s="33">
        <f t="shared" si="50"/>
        <v>0</v>
      </c>
      <c r="AX77" s="33">
        <f t="shared" si="51"/>
        <v>0</v>
      </c>
      <c r="AZ77" s="33">
        <f t="shared" si="52"/>
        <v>0</v>
      </c>
      <c r="BB77" s="33">
        <f t="shared" si="53"/>
        <v>0</v>
      </c>
    </row>
    <row r="78" spans="2:54" ht="20.25" customHeight="1" thickBot="1" x14ac:dyDescent="0.25">
      <c r="B78" s="37"/>
      <c r="C78" s="70"/>
      <c r="D78" s="69"/>
      <c r="E78" s="69"/>
      <c r="F78" s="69"/>
      <c r="G78" s="69"/>
      <c r="H78" s="36"/>
      <c r="I78" s="36"/>
      <c r="J78" s="69"/>
      <c r="K78" s="69"/>
      <c r="L78" s="69"/>
      <c r="M78" s="69"/>
      <c r="N78" s="69"/>
      <c r="O78" s="36"/>
      <c r="P78" s="36"/>
      <c r="Q78" s="69"/>
      <c r="R78" s="69"/>
      <c r="S78" s="69"/>
      <c r="T78" s="69"/>
      <c r="U78" s="69"/>
      <c r="V78" s="36"/>
      <c r="W78" s="36"/>
      <c r="X78" s="69"/>
      <c r="Y78" s="69"/>
      <c r="Z78" s="69"/>
      <c r="AA78" s="69"/>
      <c r="AB78" s="69"/>
      <c r="AC78" s="36"/>
      <c r="AD78" s="36"/>
      <c r="AE78" s="89"/>
      <c r="AF78" s="69"/>
      <c r="AG78" s="77"/>
      <c r="AJ78" s="33">
        <f t="shared" si="54"/>
        <v>0</v>
      </c>
      <c r="AK78" s="34" t="e">
        <f>AL78/AJ78</f>
        <v>#DIV/0!</v>
      </c>
      <c r="AL78" s="33">
        <f>((AN78+AP78)*12+(AR78*9))</f>
        <v>0</v>
      </c>
      <c r="AN78" s="33">
        <f t="shared" si="46"/>
        <v>0</v>
      </c>
      <c r="AP78" s="33">
        <f t="shared" si="47"/>
        <v>0</v>
      </c>
      <c r="AR78" s="33">
        <f t="shared" si="48"/>
        <v>0</v>
      </c>
      <c r="AT78" s="33">
        <f t="shared" si="49"/>
        <v>0</v>
      </c>
      <c r="AV78" s="33">
        <f t="shared" si="50"/>
        <v>0</v>
      </c>
      <c r="AX78" s="33">
        <f t="shared" si="51"/>
        <v>0</v>
      </c>
      <c r="AZ78" s="33">
        <f t="shared" si="52"/>
        <v>0</v>
      </c>
      <c r="BB78" s="33">
        <f t="shared" si="53"/>
        <v>0</v>
      </c>
    </row>
    <row r="79" spans="2:54" ht="20.25" customHeight="1" thickTop="1" thickBot="1" x14ac:dyDescent="0.25">
      <c r="B79" s="37" t="s">
        <v>34</v>
      </c>
      <c r="C79" s="64" t="s">
        <v>20</v>
      </c>
      <c r="D79" s="60" t="s">
        <v>20</v>
      </c>
      <c r="E79" s="60" t="s">
        <v>20</v>
      </c>
      <c r="F79" s="60" t="s">
        <v>20</v>
      </c>
      <c r="G79" s="60" t="s">
        <v>20</v>
      </c>
      <c r="H79" s="38"/>
      <c r="I79" s="38"/>
      <c r="J79" s="60" t="s">
        <v>20</v>
      </c>
      <c r="K79" s="60" t="s">
        <v>20</v>
      </c>
      <c r="L79" s="60" t="s">
        <v>20</v>
      </c>
      <c r="M79" s="60" t="s">
        <v>20</v>
      </c>
      <c r="N79" s="60" t="s">
        <v>20</v>
      </c>
      <c r="O79" s="38"/>
      <c r="P79" s="38"/>
      <c r="Q79" s="60" t="s">
        <v>20</v>
      </c>
      <c r="R79" s="60" t="s">
        <v>20</v>
      </c>
      <c r="S79" s="60" t="s">
        <v>20</v>
      </c>
      <c r="T79" s="60" t="s">
        <v>20</v>
      </c>
      <c r="U79" s="60" t="s">
        <v>20</v>
      </c>
      <c r="V79" s="38"/>
      <c r="W79" s="38"/>
      <c r="X79" s="60" t="s">
        <v>20</v>
      </c>
      <c r="Y79" s="60" t="s">
        <v>20</v>
      </c>
      <c r="Z79" s="60" t="s">
        <v>20</v>
      </c>
      <c r="AA79" s="60" t="s">
        <v>20</v>
      </c>
      <c r="AB79" s="60" t="s">
        <v>20</v>
      </c>
      <c r="AC79" s="38"/>
      <c r="AD79" s="38"/>
      <c r="AE79" s="90"/>
      <c r="AF79" s="60" t="s">
        <v>20</v>
      </c>
      <c r="AG79" s="68" t="s">
        <v>20</v>
      </c>
      <c r="AJ79" s="39">
        <f>AN79+AP79+AR79</f>
        <v>22</v>
      </c>
      <c r="AK79" s="40">
        <f t="shared" si="44"/>
        <v>12</v>
      </c>
      <c r="AL79" s="33">
        <f t="shared" si="45"/>
        <v>264</v>
      </c>
      <c r="AM79" s="41"/>
      <c r="AN79" s="33">
        <f t="shared" si="46"/>
        <v>22</v>
      </c>
      <c r="AP79" s="33">
        <f t="shared" si="47"/>
        <v>0</v>
      </c>
      <c r="AR79" s="33">
        <f t="shared" si="48"/>
        <v>0</v>
      </c>
      <c r="AT79" s="33">
        <f t="shared" si="49"/>
        <v>0</v>
      </c>
      <c r="AV79" s="33">
        <f t="shared" si="50"/>
        <v>0</v>
      </c>
      <c r="AX79" s="33">
        <f t="shared" si="51"/>
        <v>0</v>
      </c>
      <c r="AZ79" s="33">
        <f t="shared" si="52"/>
        <v>0</v>
      </c>
      <c r="BB79" s="33">
        <f t="shared" si="53"/>
        <v>0</v>
      </c>
    </row>
    <row r="80" spans="2:54" ht="20.25" customHeight="1" thickTop="1" thickBot="1" x14ac:dyDescent="0.25">
      <c r="L80" s="42"/>
      <c r="M80" s="42"/>
      <c r="Q80" s="43"/>
      <c r="R80" s="42"/>
      <c r="S80" s="42"/>
      <c r="AI80" s="44" t="s">
        <v>26</v>
      </c>
      <c r="AJ80" s="45">
        <f>SUM(AJ68:AJ79)</f>
        <v>143</v>
      </c>
      <c r="AK80" s="46"/>
      <c r="AL80" s="45">
        <f>SUM(AL68:AL79)</f>
        <v>1668</v>
      </c>
      <c r="AM80" s="47"/>
      <c r="AN80" s="45">
        <f>SUM(AN68:AN79)</f>
        <v>75</v>
      </c>
      <c r="AO80" s="47"/>
      <c r="AP80" s="45">
        <f>SUM(AP68:AP79)</f>
        <v>64</v>
      </c>
      <c r="AQ80" s="47"/>
      <c r="AR80" s="48">
        <f>SUM(AR68:AR79)</f>
        <v>0</v>
      </c>
      <c r="AS80" s="47"/>
      <c r="AT80" s="48">
        <f>SUM(AT68:AT79)</f>
        <v>0</v>
      </c>
      <c r="AU80" s="47"/>
      <c r="AV80" s="48">
        <f>SUM(AV68:AV79)</f>
        <v>0</v>
      </c>
      <c r="AX80" s="48">
        <f>SUM(AX68:AX79)</f>
        <v>4</v>
      </c>
      <c r="AZ80" s="48">
        <f>SUM(AZ68:AZ79)</f>
        <v>0</v>
      </c>
      <c r="BB80" s="48">
        <f>SUM(BB68:BB79)</f>
        <v>0</v>
      </c>
    </row>
    <row r="81" spans="2:54" ht="20.25" customHeight="1" thickTop="1" thickBot="1" x14ac:dyDescent="0.25">
      <c r="L81" s="42"/>
      <c r="M81" s="42"/>
      <c r="Q81" s="43"/>
      <c r="AI81" s="44" t="s">
        <v>27</v>
      </c>
      <c r="AJ81" s="49">
        <f>AJ80/10</f>
        <v>14.3</v>
      </c>
      <c r="AK81" s="50"/>
      <c r="AL81" s="49">
        <f>AL80/9</f>
        <v>185.33333333333334</v>
      </c>
      <c r="AM81" s="51"/>
      <c r="AN81" s="49">
        <f>AN80/9</f>
        <v>8.3333333333333339</v>
      </c>
      <c r="AO81" s="51"/>
      <c r="AP81" s="49">
        <f>AP80/9</f>
        <v>7.1111111111111107</v>
      </c>
      <c r="AQ81" s="51"/>
      <c r="AR81" s="49">
        <f>AR80/9</f>
        <v>0</v>
      </c>
      <c r="AS81" s="51"/>
      <c r="AT81" s="49">
        <f>AT80/9</f>
        <v>0</v>
      </c>
      <c r="AU81" s="51"/>
      <c r="AV81" s="49">
        <f>AV80/9</f>
        <v>0</v>
      </c>
      <c r="AW81" s="47"/>
      <c r="AX81" s="49">
        <f>AX80/9</f>
        <v>0.44444444444444442</v>
      </c>
      <c r="AY81" s="47"/>
      <c r="AZ81" s="49">
        <f>AZ80/9</f>
        <v>0</v>
      </c>
      <c r="BA81" s="47"/>
      <c r="BB81" s="49">
        <f>BB80/8</f>
        <v>0</v>
      </c>
    </row>
    <row r="82" spans="2:54" ht="20.25" customHeight="1" thickTop="1" thickBot="1" x14ac:dyDescent="0.3">
      <c r="B82" s="1" t="s">
        <v>0</v>
      </c>
      <c r="C82" s="2"/>
      <c r="D82" s="2"/>
      <c r="E82" s="2"/>
      <c r="F82" s="2"/>
      <c r="G82" s="3"/>
      <c r="H82" s="3"/>
      <c r="I82" s="3"/>
      <c r="J82" s="3"/>
      <c r="K82" s="3"/>
      <c r="L82" s="3"/>
      <c r="M82" s="2"/>
      <c r="N82" s="2"/>
      <c r="O82" s="2"/>
      <c r="P82" s="4"/>
      <c r="Q82" s="5" t="s">
        <v>57</v>
      </c>
      <c r="R82" s="6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7"/>
      <c r="AI82" s="8"/>
      <c r="AJ82" s="9" t="s">
        <v>33</v>
      </c>
      <c r="AK82" s="10"/>
      <c r="AL82" s="9"/>
      <c r="AM82" s="11"/>
      <c r="AN82" s="9"/>
      <c r="AO82" s="8"/>
    </row>
    <row r="83" spans="2:54" ht="20.25" customHeight="1" thickTop="1" thickBot="1" x14ac:dyDescent="0.3">
      <c r="B83" s="12"/>
      <c r="C83" s="14" t="s">
        <v>40</v>
      </c>
      <c r="D83" s="14" t="s">
        <v>59</v>
      </c>
      <c r="E83" s="13" t="s">
        <v>2</v>
      </c>
      <c r="F83" s="13" t="s">
        <v>3</v>
      </c>
      <c r="G83" s="14" t="s">
        <v>4</v>
      </c>
      <c r="H83" s="14" t="s">
        <v>5</v>
      </c>
      <c r="I83" s="14" t="s">
        <v>6</v>
      </c>
      <c r="J83" s="14" t="s">
        <v>40</v>
      </c>
      <c r="K83" s="14" t="s">
        <v>59</v>
      </c>
      <c r="L83" s="13" t="s">
        <v>2</v>
      </c>
      <c r="M83" s="13" t="s">
        <v>3</v>
      </c>
      <c r="N83" s="14" t="s">
        <v>4</v>
      </c>
      <c r="O83" s="14" t="s">
        <v>5</v>
      </c>
      <c r="P83" s="15" t="s">
        <v>6</v>
      </c>
      <c r="Q83" s="14" t="s">
        <v>40</v>
      </c>
      <c r="R83" s="14" t="s">
        <v>51</v>
      </c>
      <c r="S83" s="13" t="s">
        <v>2</v>
      </c>
      <c r="T83" s="13" t="s">
        <v>3</v>
      </c>
      <c r="U83" s="14" t="s">
        <v>4</v>
      </c>
      <c r="V83" s="14" t="s">
        <v>5</v>
      </c>
      <c r="W83" s="15" t="s">
        <v>6</v>
      </c>
      <c r="X83" s="14" t="s">
        <v>40</v>
      </c>
      <c r="Y83" s="14" t="s">
        <v>59</v>
      </c>
      <c r="Z83" s="13" t="s">
        <v>2</v>
      </c>
      <c r="AA83" s="13" t="s">
        <v>3</v>
      </c>
      <c r="AB83" s="14" t="s">
        <v>4</v>
      </c>
      <c r="AC83" s="14" t="s">
        <v>5</v>
      </c>
      <c r="AD83" s="15" t="s">
        <v>6</v>
      </c>
      <c r="AE83" s="14" t="s">
        <v>40</v>
      </c>
      <c r="AF83" s="14" t="s">
        <v>59</v>
      </c>
      <c r="AG83" s="52" t="s">
        <v>6</v>
      </c>
      <c r="AJ83" s="16" t="s">
        <v>7</v>
      </c>
      <c r="AK83" s="17" t="s">
        <v>8</v>
      </c>
      <c r="AL83" s="18" t="s">
        <v>7</v>
      </c>
      <c r="AM83" s="19"/>
      <c r="AN83" s="20" t="s">
        <v>7</v>
      </c>
      <c r="AP83" s="20" t="s">
        <v>7</v>
      </c>
      <c r="AR83" s="20" t="s">
        <v>7</v>
      </c>
      <c r="AT83" s="20" t="s">
        <v>7</v>
      </c>
      <c r="AV83" s="20" t="s">
        <v>7</v>
      </c>
      <c r="AX83" s="20" t="s">
        <v>7</v>
      </c>
      <c r="AZ83" s="20" t="s">
        <v>7</v>
      </c>
      <c r="BB83" s="20" t="s">
        <v>7</v>
      </c>
    </row>
    <row r="84" spans="2:54" ht="20.25" customHeight="1" thickBot="1" x14ac:dyDescent="0.35">
      <c r="B84" s="21"/>
      <c r="C84" s="22">
        <v>1</v>
      </c>
      <c r="D84" s="23">
        <v>2</v>
      </c>
      <c r="E84" s="24">
        <v>3</v>
      </c>
      <c r="F84" s="24">
        <v>4</v>
      </c>
      <c r="G84" s="24">
        <v>5</v>
      </c>
      <c r="H84" s="24">
        <v>6</v>
      </c>
      <c r="I84" s="24">
        <v>7</v>
      </c>
      <c r="J84" s="24">
        <v>8</v>
      </c>
      <c r="K84" s="24">
        <v>9</v>
      </c>
      <c r="L84" s="24">
        <v>10</v>
      </c>
      <c r="M84" s="24">
        <v>11</v>
      </c>
      <c r="N84" s="24">
        <v>12</v>
      </c>
      <c r="O84" s="24">
        <v>13</v>
      </c>
      <c r="P84" s="24">
        <v>14</v>
      </c>
      <c r="Q84" s="24">
        <v>15</v>
      </c>
      <c r="R84" s="24">
        <v>16</v>
      </c>
      <c r="S84" s="24">
        <v>17</v>
      </c>
      <c r="T84" s="24">
        <v>18</v>
      </c>
      <c r="U84" s="24">
        <v>19</v>
      </c>
      <c r="V84" s="24">
        <v>20</v>
      </c>
      <c r="W84" s="24">
        <v>21</v>
      </c>
      <c r="X84" s="24">
        <v>22</v>
      </c>
      <c r="Y84" s="24">
        <v>23</v>
      </c>
      <c r="Z84" s="24">
        <v>24</v>
      </c>
      <c r="AA84" s="24">
        <v>25</v>
      </c>
      <c r="AB84" s="24">
        <v>26</v>
      </c>
      <c r="AC84" s="24">
        <v>27</v>
      </c>
      <c r="AD84" s="24">
        <v>28</v>
      </c>
      <c r="AE84" s="24">
        <v>29</v>
      </c>
      <c r="AF84" s="25">
        <v>30</v>
      </c>
      <c r="AG84" s="55">
        <v>31</v>
      </c>
      <c r="AJ84" s="27" t="s">
        <v>9</v>
      </c>
      <c r="AK84" s="28" t="s">
        <v>10</v>
      </c>
      <c r="AL84" s="29" t="s">
        <v>11</v>
      </c>
      <c r="AN84" s="30" t="s">
        <v>12</v>
      </c>
      <c r="AP84" s="30" t="s">
        <v>13</v>
      </c>
      <c r="AR84" s="30" t="s">
        <v>14</v>
      </c>
      <c r="AT84" s="30" t="s">
        <v>15</v>
      </c>
      <c r="AV84" s="30" t="s">
        <v>16</v>
      </c>
      <c r="AX84" s="30" t="s">
        <v>17</v>
      </c>
      <c r="AZ84" s="30" t="s">
        <v>18</v>
      </c>
      <c r="BB84" s="30" t="s">
        <v>19</v>
      </c>
    </row>
    <row r="85" spans="2:54" ht="20.25" customHeight="1" thickTop="1" thickBot="1" x14ac:dyDescent="0.25">
      <c r="B85" s="35" t="s">
        <v>75</v>
      </c>
      <c r="C85" s="63"/>
      <c r="D85" s="57" t="s">
        <v>20</v>
      </c>
      <c r="E85" s="32" t="s">
        <v>21</v>
      </c>
      <c r="F85" s="32" t="s">
        <v>21</v>
      </c>
      <c r="G85" s="57"/>
      <c r="H85" s="57"/>
      <c r="I85" s="57" t="s">
        <v>21</v>
      </c>
      <c r="J85" s="57" t="s">
        <v>21</v>
      </c>
      <c r="K85" s="57"/>
      <c r="L85" s="32"/>
      <c r="M85" s="32"/>
      <c r="N85" s="57"/>
      <c r="O85" s="57"/>
      <c r="P85" s="57"/>
      <c r="Q85" s="57" t="s">
        <v>20</v>
      </c>
      <c r="R85" s="57" t="s">
        <v>20</v>
      </c>
      <c r="S85" s="32" t="s">
        <v>20</v>
      </c>
      <c r="T85" s="32"/>
      <c r="U85" s="57"/>
      <c r="V85" s="57" t="s">
        <v>20</v>
      </c>
      <c r="W85" s="57" t="s">
        <v>21</v>
      </c>
      <c r="X85" s="57" t="s">
        <v>21</v>
      </c>
      <c r="Y85" s="57"/>
      <c r="Z85" s="32"/>
      <c r="AA85" s="32" t="s">
        <v>21</v>
      </c>
      <c r="AB85" s="57" t="s">
        <v>21</v>
      </c>
      <c r="AC85" s="57"/>
      <c r="AD85" s="57"/>
      <c r="AE85" s="57"/>
      <c r="AF85" s="57"/>
      <c r="AG85" s="56"/>
      <c r="AJ85" s="33">
        <f>SUM(AN85:BB85)</f>
        <v>13</v>
      </c>
      <c r="AK85" s="34">
        <f t="shared" ref="AK85:AK96" si="55">AL85/AJ85</f>
        <v>12</v>
      </c>
      <c r="AL85" s="33">
        <f t="shared" ref="AL85:AL96" si="56">((AN85+AP85)*12+(AR85*9))</f>
        <v>156</v>
      </c>
      <c r="AN85" s="33">
        <f t="shared" ref="AN85:AN96" si="57">COUNTIF($C85:$AG85,"D")</f>
        <v>5</v>
      </c>
      <c r="AP85" s="33">
        <f t="shared" ref="AP85:AP96" si="58">COUNTIF($C85:$AG85,"N")</f>
        <v>8</v>
      </c>
      <c r="AR85" s="33">
        <f t="shared" ref="AR85:AR96" si="59">COUNTIF($C85:$AG85,"C")</f>
        <v>0</v>
      </c>
      <c r="AT85" s="33">
        <f t="shared" ref="AT85:AT96" si="60">COUNTIF($C85:$AG85,"V")</f>
        <v>0</v>
      </c>
      <c r="AV85" s="33">
        <f t="shared" ref="AV85:AV96" si="61">COUNTIF($C85:$AG85,"S")</f>
        <v>0</v>
      </c>
      <c r="AX85" s="33">
        <f t="shared" ref="AX85:AX96" si="62">COUNTIF($C85:$AG85,"T")</f>
        <v>0</v>
      </c>
      <c r="AZ85" s="33">
        <f t="shared" ref="AZ85:AZ96" si="63">COUNTIF($C85:$AG85,"O")</f>
        <v>0</v>
      </c>
      <c r="BB85" s="33">
        <f>COUNTIF($C85:$AG85,"H")</f>
        <v>0</v>
      </c>
    </row>
    <row r="86" spans="2:54" ht="20.25" customHeight="1" thickBot="1" x14ac:dyDescent="0.25">
      <c r="B86" s="31" t="s">
        <v>22</v>
      </c>
      <c r="C86" s="63" t="s">
        <v>20</v>
      </c>
      <c r="D86" s="57"/>
      <c r="E86" s="32"/>
      <c r="F86" s="32" t="s">
        <v>20</v>
      </c>
      <c r="G86" s="57" t="s">
        <v>21</v>
      </c>
      <c r="H86" s="57" t="s">
        <v>21</v>
      </c>
      <c r="I86" s="57"/>
      <c r="J86" s="57"/>
      <c r="K86" s="57" t="s">
        <v>21</v>
      </c>
      <c r="L86" s="32" t="s">
        <v>21</v>
      </c>
      <c r="M86" s="32"/>
      <c r="N86" s="57"/>
      <c r="O86" s="57"/>
      <c r="P86" s="57"/>
      <c r="Q86" s="57"/>
      <c r="R86" s="57"/>
      <c r="S86" s="32" t="s">
        <v>20</v>
      </c>
      <c r="T86" s="32" t="s">
        <v>20</v>
      </c>
      <c r="U86" s="57" t="s">
        <v>20</v>
      </c>
      <c r="V86" s="57"/>
      <c r="W86" s="57"/>
      <c r="X86" s="57" t="s">
        <v>20</v>
      </c>
      <c r="Y86" s="57" t="s">
        <v>21</v>
      </c>
      <c r="Z86" s="32" t="s">
        <v>21</v>
      </c>
      <c r="AA86" s="32"/>
      <c r="AB86" s="57"/>
      <c r="AC86" s="57" t="s">
        <v>21</v>
      </c>
      <c r="AD86" s="57" t="s">
        <v>21</v>
      </c>
      <c r="AE86" s="57"/>
      <c r="AF86" s="57"/>
      <c r="AG86" s="56"/>
      <c r="AJ86" s="33">
        <f t="shared" ref="AJ86:AJ95" si="64">SUM(AN86:BB86)</f>
        <v>14</v>
      </c>
      <c r="AK86" s="34">
        <f t="shared" si="55"/>
        <v>12</v>
      </c>
      <c r="AL86" s="33">
        <f t="shared" si="56"/>
        <v>168</v>
      </c>
      <c r="AN86" s="33">
        <f t="shared" si="57"/>
        <v>6</v>
      </c>
      <c r="AP86" s="33">
        <f t="shared" si="58"/>
        <v>8</v>
      </c>
      <c r="AR86" s="33">
        <f t="shared" si="59"/>
        <v>0</v>
      </c>
      <c r="AT86" s="33">
        <f t="shared" si="60"/>
        <v>0</v>
      </c>
      <c r="AV86" s="33">
        <f t="shared" si="61"/>
        <v>0</v>
      </c>
      <c r="AX86" s="33">
        <f t="shared" si="62"/>
        <v>0</v>
      </c>
      <c r="AZ86" s="33">
        <f t="shared" si="63"/>
        <v>0</v>
      </c>
      <c r="BB86" s="33">
        <f t="shared" ref="BB86:BB96" si="65">COUNTIF($C86:$AG86,"H")</f>
        <v>0</v>
      </c>
    </row>
    <row r="87" spans="2:54" ht="20.25" customHeight="1" thickBot="1" x14ac:dyDescent="0.25">
      <c r="B87" s="31" t="s">
        <v>93</v>
      </c>
      <c r="C87" s="63" t="s">
        <v>20</v>
      </c>
      <c r="D87" s="57" t="s">
        <v>20</v>
      </c>
      <c r="E87" s="32" t="s">
        <v>20</v>
      </c>
      <c r="F87" s="32"/>
      <c r="G87" s="57"/>
      <c r="H87" s="57" t="s">
        <v>20</v>
      </c>
      <c r="I87" s="57" t="s">
        <v>21</v>
      </c>
      <c r="J87" s="57" t="s">
        <v>21</v>
      </c>
      <c r="K87" s="57"/>
      <c r="L87" s="32"/>
      <c r="M87" s="32" t="s">
        <v>21</v>
      </c>
      <c r="N87" s="57" t="s">
        <v>21</v>
      </c>
      <c r="O87" s="57"/>
      <c r="P87" s="57"/>
      <c r="Q87" s="57"/>
      <c r="R87" s="57"/>
      <c r="S87" s="32"/>
      <c r="T87" s="32"/>
      <c r="U87" s="57" t="s">
        <v>20</v>
      </c>
      <c r="V87" s="57" t="s">
        <v>20</v>
      </c>
      <c r="W87" s="57" t="s">
        <v>20</v>
      </c>
      <c r="X87" s="57"/>
      <c r="Y87" s="57"/>
      <c r="Z87" s="32" t="s">
        <v>20</v>
      </c>
      <c r="AA87" s="32" t="s">
        <v>21</v>
      </c>
      <c r="AB87" s="57" t="s">
        <v>21</v>
      </c>
      <c r="AC87" s="57"/>
      <c r="AD87" s="57"/>
      <c r="AE87" s="57" t="s">
        <v>21</v>
      </c>
      <c r="AF87" s="57" t="s">
        <v>21</v>
      </c>
      <c r="AG87" s="56"/>
      <c r="AJ87" s="33">
        <f t="shared" si="64"/>
        <v>16</v>
      </c>
      <c r="AK87" s="34">
        <f t="shared" si="55"/>
        <v>12</v>
      </c>
      <c r="AL87" s="33">
        <f t="shared" si="56"/>
        <v>192</v>
      </c>
      <c r="AN87" s="33">
        <f t="shared" si="57"/>
        <v>8</v>
      </c>
      <c r="AP87" s="33">
        <f t="shared" si="58"/>
        <v>8</v>
      </c>
      <c r="AR87" s="33">
        <f t="shared" si="59"/>
        <v>0</v>
      </c>
      <c r="AT87" s="33">
        <f t="shared" si="60"/>
        <v>0</v>
      </c>
      <c r="AV87" s="33">
        <f t="shared" si="61"/>
        <v>0</v>
      </c>
      <c r="AX87" s="33">
        <f t="shared" si="62"/>
        <v>0</v>
      </c>
      <c r="AZ87" s="33">
        <f t="shared" si="63"/>
        <v>0</v>
      </c>
      <c r="BB87" s="33">
        <f t="shared" si="65"/>
        <v>0</v>
      </c>
    </row>
    <row r="88" spans="2:54" ht="20.25" customHeight="1" thickBot="1" x14ac:dyDescent="0.25">
      <c r="B88" s="31" t="s">
        <v>98</v>
      </c>
      <c r="C88" s="63"/>
      <c r="D88" s="57"/>
      <c r="E88" s="32" t="s">
        <v>20</v>
      </c>
      <c r="F88" s="32" t="s">
        <v>20</v>
      </c>
      <c r="G88" s="57" t="s">
        <v>20</v>
      </c>
      <c r="H88" s="57"/>
      <c r="I88" s="57"/>
      <c r="J88" s="57" t="s">
        <v>20</v>
      </c>
      <c r="K88" s="78" t="s">
        <v>21</v>
      </c>
      <c r="L88" s="32" t="s">
        <v>21</v>
      </c>
      <c r="M88" s="32"/>
      <c r="N88" s="57"/>
      <c r="O88" s="57" t="s">
        <v>21</v>
      </c>
      <c r="P88" s="57" t="s">
        <v>21</v>
      </c>
      <c r="Q88" s="57"/>
      <c r="R88" s="57"/>
      <c r="S88" s="32"/>
      <c r="T88" s="32"/>
      <c r="U88" s="57"/>
      <c r="V88" s="57"/>
      <c r="W88" s="57" t="s">
        <v>20</v>
      </c>
      <c r="X88" s="57" t="s">
        <v>20</v>
      </c>
      <c r="Y88" s="57" t="s">
        <v>20</v>
      </c>
      <c r="Z88" s="32"/>
      <c r="AA88" s="32"/>
      <c r="AB88" s="57" t="s">
        <v>20</v>
      </c>
      <c r="AC88" s="57" t="s">
        <v>21</v>
      </c>
      <c r="AD88" s="57" t="s">
        <v>21</v>
      </c>
      <c r="AE88" s="57"/>
      <c r="AF88" s="57"/>
      <c r="AG88" s="56"/>
      <c r="AJ88" s="33">
        <f t="shared" si="64"/>
        <v>14</v>
      </c>
      <c r="AK88" s="34">
        <f t="shared" si="55"/>
        <v>12</v>
      </c>
      <c r="AL88" s="33">
        <f t="shared" si="56"/>
        <v>168</v>
      </c>
      <c r="AN88" s="33">
        <f t="shared" si="57"/>
        <v>8</v>
      </c>
      <c r="AP88" s="33">
        <f t="shared" si="58"/>
        <v>6</v>
      </c>
      <c r="AR88" s="33">
        <f t="shared" si="59"/>
        <v>0</v>
      </c>
      <c r="AT88" s="33">
        <f t="shared" si="60"/>
        <v>0</v>
      </c>
      <c r="AV88" s="33">
        <f t="shared" si="61"/>
        <v>0</v>
      </c>
      <c r="AX88" s="33">
        <f t="shared" si="62"/>
        <v>0</v>
      </c>
      <c r="AZ88" s="33">
        <f t="shared" si="63"/>
        <v>0</v>
      </c>
      <c r="BB88" s="33">
        <f t="shared" si="65"/>
        <v>0</v>
      </c>
    </row>
    <row r="89" spans="2:54" ht="20.25" customHeight="1" thickBot="1" x14ac:dyDescent="0.25">
      <c r="B89" s="35" t="s">
        <v>85</v>
      </c>
      <c r="C89" s="63"/>
      <c r="D89" s="57"/>
      <c r="E89" s="32"/>
      <c r="F89" s="32"/>
      <c r="G89" s="57" t="s">
        <v>20</v>
      </c>
      <c r="H89" s="57" t="s">
        <v>20</v>
      </c>
      <c r="I89" s="57" t="s">
        <v>20</v>
      </c>
      <c r="J89" s="57"/>
      <c r="K89" s="57"/>
      <c r="L89" s="32" t="s">
        <v>20</v>
      </c>
      <c r="M89" s="32" t="s">
        <v>21</v>
      </c>
      <c r="N89" s="57" t="s">
        <v>21</v>
      </c>
      <c r="O89" s="57"/>
      <c r="P89" s="57"/>
      <c r="Q89" s="57" t="s">
        <v>21</v>
      </c>
      <c r="R89" s="57" t="s">
        <v>21</v>
      </c>
      <c r="S89" s="32"/>
      <c r="T89" s="32"/>
      <c r="U89" s="57"/>
      <c r="V89" s="57"/>
      <c r="W89" s="57"/>
      <c r="X89" s="57"/>
      <c r="Y89" s="57" t="s">
        <v>20</v>
      </c>
      <c r="Z89" s="32" t="s">
        <v>20</v>
      </c>
      <c r="AA89" s="32" t="s">
        <v>20</v>
      </c>
      <c r="AB89" s="57"/>
      <c r="AC89" s="57"/>
      <c r="AD89" s="57" t="s">
        <v>20</v>
      </c>
      <c r="AE89" s="57" t="s">
        <v>21</v>
      </c>
      <c r="AF89" s="57" t="s">
        <v>21</v>
      </c>
      <c r="AG89" s="56"/>
      <c r="AJ89" s="33">
        <f t="shared" si="64"/>
        <v>14</v>
      </c>
      <c r="AK89" s="34">
        <f t="shared" si="55"/>
        <v>12</v>
      </c>
      <c r="AL89" s="33">
        <f t="shared" si="56"/>
        <v>168</v>
      </c>
      <c r="AN89" s="33">
        <f t="shared" si="57"/>
        <v>8</v>
      </c>
      <c r="AP89" s="33">
        <f t="shared" si="58"/>
        <v>6</v>
      </c>
      <c r="AR89" s="33">
        <f t="shared" si="59"/>
        <v>0</v>
      </c>
      <c r="AT89" s="33">
        <f t="shared" si="60"/>
        <v>0</v>
      </c>
      <c r="AV89" s="33">
        <f t="shared" si="61"/>
        <v>0</v>
      </c>
      <c r="AX89" s="33">
        <f t="shared" si="62"/>
        <v>0</v>
      </c>
      <c r="AZ89" s="33">
        <f t="shared" si="63"/>
        <v>0</v>
      </c>
      <c r="BB89" s="33">
        <f t="shared" si="65"/>
        <v>0</v>
      </c>
    </row>
    <row r="90" spans="2:54" ht="20.25" customHeight="1" thickBot="1" x14ac:dyDescent="0.25">
      <c r="B90" s="31" t="s">
        <v>97</v>
      </c>
      <c r="C90" s="63"/>
      <c r="D90" s="57"/>
      <c r="E90" s="32"/>
      <c r="F90" s="32"/>
      <c r="G90" s="57"/>
      <c r="H90" s="57"/>
      <c r="I90" s="57" t="s">
        <v>20</v>
      </c>
      <c r="J90" s="57" t="s">
        <v>20</v>
      </c>
      <c r="K90" s="57" t="s">
        <v>20</v>
      </c>
      <c r="L90" s="32"/>
      <c r="M90" s="32"/>
      <c r="N90" s="57" t="s">
        <v>20</v>
      </c>
      <c r="O90" s="57" t="s">
        <v>21</v>
      </c>
      <c r="P90" s="57" t="s">
        <v>21</v>
      </c>
      <c r="Q90" s="57"/>
      <c r="R90" s="57"/>
      <c r="S90" s="32" t="s">
        <v>21</v>
      </c>
      <c r="T90" s="32" t="s">
        <v>21</v>
      </c>
      <c r="U90" s="57"/>
      <c r="V90" s="57"/>
      <c r="W90" s="57"/>
      <c r="X90" s="57"/>
      <c r="Y90" s="57"/>
      <c r="Z90" s="32"/>
      <c r="AA90" s="32" t="s">
        <v>20</v>
      </c>
      <c r="AB90" s="57" t="s">
        <v>20</v>
      </c>
      <c r="AC90" s="57" t="s">
        <v>20</v>
      </c>
      <c r="AD90" s="57"/>
      <c r="AE90" s="57"/>
      <c r="AF90" s="57" t="s">
        <v>20</v>
      </c>
      <c r="AG90" s="56"/>
      <c r="AJ90" s="33">
        <f t="shared" si="64"/>
        <v>12</v>
      </c>
      <c r="AK90" s="34">
        <f t="shared" si="55"/>
        <v>12</v>
      </c>
      <c r="AL90" s="33">
        <f t="shared" si="56"/>
        <v>144</v>
      </c>
      <c r="AN90" s="33">
        <f t="shared" si="57"/>
        <v>8</v>
      </c>
      <c r="AP90" s="33">
        <f t="shared" si="58"/>
        <v>4</v>
      </c>
      <c r="AR90" s="33">
        <f t="shared" si="59"/>
        <v>0</v>
      </c>
      <c r="AT90" s="33">
        <f t="shared" si="60"/>
        <v>0</v>
      </c>
      <c r="AV90" s="33">
        <f t="shared" si="61"/>
        <v>0</v>
      </c>
      <c r="AX90" s="33">
        <f t="shared" si="62"/>
        <v>0</v>
      </c>
      <c r="AZ90" s="33">
        <f t="shared" si="63"/>
        <v>0</v>
      </c>
      <c r="BB90" s="33">
        <f t="shared" si="65"/>
        <v>0</v>
      </c>
    </row>
    <row r="91" spans="2:54" ht="20.25" customHeight="1" thickBot="1" x14ac:dyDescent="0.25">
      <c r="B91" s="35" t="s">
        <v>38</v>
      </c>
      <c r="C91" s="63" t="s">
        <v>21</v>
      </c>
      <c r="D91" s="57" t="s">
        <v>21</v>
      </c>
      <c r="E91" s="32"/>
      <c r="F91" s="32"/>
      <c r="G91" s="57"/>
      <c r="H91" s="57"/>
      <c r="I91" s="57"/>
      <c r="J91" s="57"/>
      <c r="K91" s="57" t="s">
        <v>20</v>
      </c>
      <c r="L91" s="32" t="s">
        <v>20</v>
      </c>
      <c r="M91" s="32" t="s">
        <v>20</v>
      </c>
      <c r="N91" s="57"/>
      <c r="O91" s="57"/>
      <c r="P91" s="57" t="s">
        <v>20</v>
      </c>
      <c r="Q91" s="57" t="s">
        <v>21</v>
      </c>
      <c r="R91" s="57" t="s">
        <v>21</v>
      </c>
      <c r="S91" s="32"/>
      <c r="T91" s="32"/>
      <c r="U91" s="57" t="s">
        <v>21</v>
      </c>
      <c r="V91" s="57" t="s">
        <v>21</v>
      </c>
      <c r="W91" s="57"/>
      <c r="X91" s="57"/>
      <c r="Y91" s="57"/>
      <c r="Z91" s="32"/>
      <c r="AA91" s="32"/>
      <c r="AB91" s="57"/>
      <c r="AC91" s="57" t="s">
        <v>20</v>
      </c>
      <c r="AD91" s="57" t="s">
        <v>20</v>
      </c>
      <c r="AE91" s="57" t="s">
        <v>20</v>
      </c>
      <c r="AF91" s="57"/>
      <c r="AG91" s="56"/>
      <c r="AJ91" s="33">
        <f t="shared" si="64"/>
        <v>13</v>
      </c>
      <c r="AK91" s="34">
        <f t="shared" si="55"/>
        <v>12</v>
      </c>
      <c r="AL91" s="33">
        <f t="shared" si="56"/>
        <v>156</v>
      </c>
      <c r="AN91" s="33">
        <f t="shared" si="57"/>
        <v>7</v>
      </c>
      <c r="AP91" s="33">
        <f t="shared" si="58"/>
        <v>6</v>
      </c>
      <c r="AR91" s="33">
        <f t="shared" si="59"/>
        <v>0</v>
      </c>
      <c r="AT91" s="33">
        <f t="shared" si="60"/>
        <v>0</v>
      </c>
      <c r="AV91" s="33">
        <f t="shared" si="61"/>
        <v>0</v>
      </c>
      <c r="AX91" s="33">
        <f t="shared" si="62"/>
        <v>0</v>
      </c>
      <c r="AZ91" s="33">
        <f t="shared" si="63"/>
        <v>0</v>
      </c>
      <c r="BB91" s="33">
        <f t="shared" si="65"/>
        <v>0</v>
      </c>
    </row>
    <row r="92" spans="2:54" ht="20.25" customHeight="1" thickBot="1" x14ac:dyDescent="0.25">
      <c r="B92" s="86" t="s">
        <v>92</v>
      </c>
      <c r="C92" s="70"/>
      <c r="D92" s="69"/>
      <c r="E92" s="36" t="s">
        <v>21</v>
      </c>
      <c r="F92" s="36" t="s">
        <v>21</v>
      </c>
      <c r="G92" s="69"/>
      <c r="H92" s="69"/>
      <c r="I92" s="69"/>
      <c r="J92" s="69"/>
      <c r="K92" s="69"/>
      <c r="L92" s="32"/>
      <c r="M92" s="32" t="s">
        <v>20</v>
      </c>
      <c r="N92" s="69" t="s">
        <v>20</v>
      </c>
      <c r="O92" s="69" t="s">
        <v>20</v>
      </c>
      <c r="P92" s="69"/>
      <c r="Q92" s="69"/>
      <c r="R92" s="69" t="s">
        <v>20</v>
      </c>
      <c r="S92" s="36" t="s">
        <v>21</v>
      </c>
      <c r="T92" s="36" t="s">
        <v>21</v>
      </c>
      <c r="U92" s="69"/>
      <c r="V92" s="69"/>
      <c r="W92" s="69" t="s">
        <v>21</v>
      </c>
      <c r="X92" s="69" t="s">
        <v>21</v>
      </c>
      <c r="Y92" s="69"/>
      <c r="Z92" s="36"/>
      <c r="AA92" s="36"/>
      <c r="AB92" s="69"/>
      <c r="AC92" s="69"/>
      <c r="AD92" s="69"/>
      <c r="AE92" s="69" t="s">
        <v>20</v>
      </c>
      <c r="AF92" s="69" t="s">
        <v>20</v>
      </c>
      <c r="AG92" s="59"/>
      <c r="AJ92" s="33">
        <f t="shared" si="64"/>
        <v>12</v>
      </c>
      <c r="AK92" s="34">
        <f>AL92/AJ92</f>
        <v>12</v>
      </c>
      <c r="AL92" s="33">
        <f>((AN92+AP92)*12+(AR92*9))</f>
        <v>144</v>
      </c>
      <c r="AN92" s="33">
        <f t="shared" si="57"/>
        <v>6</v>
      </c>
      <c r="AP92" s="33">
        <f t="shared" si="58"/>
        <v>6</v>
      </c>
      <c r="AR92" s="33">
        <f t="shared" si="59"/>
        <v>0</v>
      </c>
      <c r="AT92" s="33">
        <f t="shared" si="60"/>
        <v>0</v>
      </c>
      <c r="AV92" s="33">
        <f t="shared" si="61"/>
        <v>0</v>
      </c>
      <c r="AX92" s="33">
        <f t="shared" si="62"/>
        <v>0</v>
      </c>
      <c r="AZ92" s="33">
        <f t="shared" si="63"/>
        <v>0</v>
      </c>
      <c r="BB92" s="33">
        <f t="shared" si="65"/>
        <v>0</v>
      </c>
    </row>
    <row r="93" spans="2:54" ht="20.25" customHeight="1" thickBot="1" x14ac:dyDescent="0.25">
      <c r="B93" s="86" t="s">
        <v>91</v>
      </c>
      <c r="C93" s="70" t="s">
        <v>21</v>
      </c>
      <c r="D93" s="69" t="s">
        <v>21</v>
      </c>
      <c r="E93" s="36"/>
      <c r="F93" s="36"/>
      <c r="G93" s="69" t="s">
        <v>21</v>
      </c>
      <c r="H93" s="69" t="s">
        <v>21</v>
      </c>
      <c r="I93" s="69"/>
      <c r="J93" s="69"/>
      <c r="K93" s="69"/>
      <c r="L93" s="32"/>
      <c r="M93" s="32"/>
      <c r="N93" s="69"/>
      <c r="O93" s="69" t="s">
        <v>20</v>
      </c>
      <c r="P93" s="69" t="s">
        <v>20</v>
      </c>
      <c r="Q93" s="69" t="s">
        <v>20</v>
      </c>
      <c r="R93" s="69"/>
      <c r="S93" s="36"/>
      <c r="T93" s="36" t="s">
        <v>20</v>
      </c>
      <c r="U93" s="69"/>
      <c r="V93" s="92" t="s">
        <v>101</v>
      </c>
      <c r="W93" s="92" t="s">
        <v>95</v>
      </c>
      <c r="X93" s="92" t="s">
        <v>101</v>
      </c>
      <c r="Y93" s="92" t="s">
        <v>101</v>
      </c>
      <c r="Z93" s="36" t="s">
        <v>21</v>
      </c>
      <c r="AA93" s="36"/>
      <c r="AB93" s="69"/>
      <c r="AC93" s="69"/>
      <c r="AD93" s="69"/>
      <c r="AE93" s="69"/>
      <c r="AF93" s="69"/>
      <c r="AG93" s="59"/>
      <c r="AJ93" s="33">
        <f t="shared" si="64"/>
        <v>10</v>
      </c>
      <c r="AK93" s="34">
        <f>AL93/AJ93</f>
        <v>10.8</v>
      </c>
      <c r="AL93" s="33">
        <f>((AN93+AP93)*12+(AR93*9))</f>
        <v>108</v>
      </c>
      <c r="AN93" s="33">
        <f t="shared" si="57"/>
        <v>4</v>
      </c>
      <c r="AP93" s="33">
        <f t="shared" si="58"/>
        <v>5</v>
      </c>
      <c r="AR93" s="33">
        <f t="shared" si="59"/>
        <v>0</v>
      </c>
      <c r="AT93" s="33">
        <f t="shared" si="60"/>
        <v>0</v>
      </c>
      <c r="AV93" s="33">
        <f t="shared" si="61"/>
        <v>0</v>
      </c>
      <c r="AX93" s="33">
        <f t="shared" si="62"/>
        <v>1</v>
      </c>
      <c r="AZ93" s="33">
        <f t="shared" si="63"/>
        <v>0</v>
      </c>
      <c r="BB93" s="33">
        <f t="shared" si="65"/>
        <v>0</v>
      </c>
    </row>
    <row r="94" spans="2:54" ht="20.25" customHeight="1" thickBot="1" x14ac:dyDescent="0.25">
      <c r="B94" s="86" t="s">
        <v>100</v>
      </c>
      <c r="C94" s="70"/>
      <c r="D94" s="69"/>
      <c r="E94" s="36"/>
      <c r="F94" s="36"/>
      <c r="G94" s="69"/>
      <c r="H94" s="69"/>
      <c r="I94" s="69"/>
      <c r="J94" s="69"/>
      <c r="K94" s="69"/>
      <c r="L94" s="32"/>
      <c r="M94" s="32"/>
      <c r="N94" s="69"/>
      <c r="O94" s="69"/>
      <c r="P94" s="69"/>
      <c r="Q94" s="69"/>
      <c r="R94" s="69"/>
      <c r="S94" s="36"/>
      <c r="T94" s="36"/>
      <c r="U94" s="69" t="s">
        <v>21</v>
      </c>
      <c r="V94" s="69" t="s">
        <v>21</v>
      </c>
      <c r="W94" s="69" t="s">
        <v>21</v>
      </c>
      <c r="X94" s="69"/>
      <c r="Y94" s="69"/>
      <c r="Z94" s="36" t="s">
        <v>21</v>
      </c>
      <c r="AA94" s="36" t="s">
        <v>21</v>
      </c>
      <c r="AB94" s="69" t="s">
        <v>21</v>
      </c>
      <c r="AC94" s="69"/>
      <c r="AD94" s="69" t="s">
        <v>21</v>
      </c>
      <c r="AE94" s="69" t="s">
        <v>21</v>
      </c>
      <c r="AF94" s="69"/>
      <c r="AG94" s="59"/>
      <c r="AJ94" s="33">
        <f t="shared" si="64"/>
        <v>8</v>
      </c>
      <c r="AK94" s="34">
        <f>AL94/AJ94</f>
        <v>12</v>
      </c>
      <c r="AL94" s="33">
        <f>((AN94+AP94)*12+(AR94*9))</f>
        <v>96</v>
      </c>
      <c r="AN94" s="33">
        <f t="shared" si="57"/>
        <v>0</v>
      </c>
      <c r="AP94" s="33">
        <f t="shared" si="58"/>
        <v>8</v>
      </c>
      <c r="AR94" s="33">
        <f t="shared" si="59"/>
        <v>0</v>
      </c>
      <c r="AT94" s="33">
        <f t="shared" si="60"/>
        <v>0</v>
      </c>
      <c r="AV94" s="33">
        <f t="shared" si="61"/>
        <v>0</v>
      </c>
      <c r="AX94" s="33">
        <f t="shared" si="62"/>
        <v>0</v>
      </c>
      <c r="AZ94" s="33">
        <f t="shared" si="63"/>
        <v>0</v>
      </c>
      <c r="BB94" s="33">
        <f t="shared" si="65"/>
        <v>0</v>
      </c>
    </row>
    <row r="95" spans="2:54" ht="20.25" customHeight="1" thickBot="1" x14ac:dyDescent="0.25">
      <c r="B95" s="37"/>
      <c r="C95" s="70"/>
      <c r="D95" s="69"/>
      <c r="E95" s="36"/>
      <c r="F95" s="36"/>
      <c r="G95" s="69"/>
      <c r="H95" s="69"/>
      <c r="I95" s="69"/>
      <c r="J95" s="69"/>
      <c r="K95" s="69"/>
      <c r="L95" s="32"/>
      <c r="M95" s="32"/>
      <c r="N95" s="69"/>
      <c r="O95" s="69"/>
      <c r="P95" s="69"/>
      <c r="Q95" s="69"/>
      <c r="R95" s="69"/>
      <c r="S95" s="36"/>
      <c r="T95" s="36"/>
      <c r="U95" s="69"/>
      <c r="V95" s="69"/>
      <c r="W95" s="69"/>
      <c r="X95" s="69"/>
      <c r="Y95" s="69"/>
      <c r="Z95" s="36"/>
      <c r="AA95" s="36"/>
      <c r="AB95" s="69" t="s">
        <v>20</v>
      </c>
      <c r="AC95" s="69" t="s">
        <v>21</v>
      </c>
      <c r="AD95" s="69" t="s">
        <v>21</v>
      </c>
      <c r="AE95" s="69"/>
      <c r="AF95" s="69"/>
      <c r="AG95" s="59"/>
      <c r="AI95" t="s">
        <v>21</v>
      </c>
      <c r="AJ95" s="33">
        <f t="shared" si="64"/>
        <v>3</v>
      </c>
      <c r="AK95" s="34">
        <f>AL95/AJ95</f>
        <v>12</v>
      </c>
      <c r="AL95" s="33">
        <f>((AN95+AP95)*12+(AR95*9))</f>
        <v>36</v>
      </c>
      <c r="AN95" s="33">
        <f t="shared" si="57"/>
        <v>1</v>
      </c>
      <c r="AP95" s="33">
        <f t="shared" si="58"/>
        <v>2</v>
      </c>
      <c r="AR95" s="33">
        <f t="shared" si="59"/>
        <v>0</v>
      </c>
      <c r="AT95" s="33">
        <f t="shared" si="60"/>
        <v>0</v>
      </c>
      <c r="AV95" s="33">
        <f t="shared" si="61"/>
        <v>0</v>
      </c>
      <c r="AX95" s="33">
        <f t="shared" si="62"/>
        <v>0</v>
      </c>
      <c r="AZ95" s="33">
        <f t="shared" si="63"/>
        <v>0</v>
      </c>
      <c r="BB95" s="33">
        <f t="shared" si="65"/>
        <v>0</v>
      </c>
    </row>
    <row r="96" spans="2:54" ht="20.25" customHeight="1" thickTop="1" thickBot="1" x14ac:dyDescent="0.25">
      <c r="B96" s="37" t="s">
        <v>34</v>
      </c>
      <c r="C96" s="64" t="s">
        <v>20</v>
      </c>
      <c r="D96" s="60" t="s">
        <v>20</v>
      </c>
      <c r="E96" s="38"/>
      <c r="F96" s="38"/>
      <c r="G96" s="60" t="s">
        <v>20</v>
      </c>
      <c r="H96" s="60" t="s">
        <v>20</v>
      </c>
      <c r="I96" s="60" t="s">
        <v>20</v>
      </c>
      <c r="J96" s="60" t="s">
        <v>20</v>
      </c>
      <c r="K96" s="60" t="s">
        <v>20</v>
      </c>
      <c r="L96" s="38"/>
      <c r="M96" s="38"/>
      <c r="N96" s="60" t="s">
        <v>20</v>
      </c>
      <c r="O96" s="60" t="s">
        <v>20</v>
      </c>
      <c r="P96" s="60" t="s">
        <v>20</v>
      </c>
      <c r="Q96" s="60" t="s">
        <v>20</v>
      </c>
      <c r="R96" s="60" t="s">
        <v>20</v>
      </c>
      <c r="S96" s="38"/>
      <c r="T96" s="38"/>
      <c r="U96" s="60" t="s">
        <v>20</v>
      </c>
      <c r="V96" s="60" t="s">
        <v>20</v>
      </c>
      <c r="W96" s="60" t="s">
        <v>20</v>
      </c>
      <c r="X96" s="60" t="s">
        <v>20</v>
      </c>
      <c r="Y96" s="60" t="s">
        <v>20</v>
      </c>
      <c r="Z96" s="38"/>
      <c r="AA96" s="38"/>
      <c r="AB96" s="60" t="s">
        <v>20</v>
      </c>
      <c r="AC96" s="60" t="s">
        <v>20</v>
      </c>
      <c r="AD96" s="60" t="s">
        <v>20</v>
      </c>
      <c r="AE96" s="60" t="s">
        <v>20</v>
      </c>
      <c r="AF96" s="60" t="s">
        <v>20</v>
      </c>
      <c r="AG96" s="62"/>
      <c r="AJ96" s="39">
        <f>AN96+AP96+AR96</f>
        <v>22</v>
      </c>
      <c r="AK96" s="40">
        <f t="shared" si="55"/>
        <v>12</v>
      </c>
      <c r="AL96" s="33">
        <f t="shared" si="56"/>
        <v>264</v>
      </c>
      <c r="AM96" s="41"/>
      <c r="AN96" s="33">
        <f t="shared" si="57"/>
        <v>22</v>
      </c>
      <c r="AP96" s="33">
        <f t="shared" si="58"/>
        <v>0</v>
      </c>
      <c r="AR96" s="33">
        <f t="shared" si="59"/>
        <v>0</v>
      </c>
      <c r="AT96" s="33">
        <f t="shared" si="60"/>
        <v>0</v>
      </c>
      <c r="AV96" s="33">
        <f t="shared" si="61"/>
        <v>0</v>
      </c>
      <c r="AX96" s="33">
        <f t="shared" si="62"/>
        <v>0</v>
      </c>
      <c r="AZ96" s="33">
        <f t="shared" si="63"/>
        <v>0</v>
      </c>
      <c r="BB96" s="33">
        <f t="shared" si="65"/>
        <v>0</v>
      </c>
    </row>
    <row r="97" spans="2:54" ht="20.25" customHeight="1" thickTop="1" thickBot="1" x14ac:dyDescent="0.25">
      <c r="B97" s="84" t="s">
        <v>65</v>
      </c>
      <c r="G97" t="s">
        <v>66</v>
      </c>
      <c r="L97" s="42"/>
      <c r="M97" s="42"/>
      <c r="Q97" s="43"/>
      <c r="R97" s="42"/>
      <c r="S97" s="42"/>
      <c r="AI97" s="44" t="s">
        <v>26</v>
      </c>
      <c r="AJ97" s="45">
        <f>SUM(AJ85:AJ96)</f>
        <v>151</v>
      </c>
      <c r="AK97" s="46"/>
      <c r="AL97" s="45">
        <f>SUM(AL85:AL96)</f>
        <v>1800</v>
      </c>
      <c r="AM97" s="47"/>
      <c r="AN97" s="45">
        <f>SUM(AN85:AN96)</f>
        <v>83</v>
      </c>
      <c r="AO97" s="47"/>
      <c r="AP97" s="45">
        <f>SUM(AP85:AP96)</f>
        <v>67</v>
      </c>
      <c r="AQ97" s="47"/>
      <c r="AR97" s="48">
        <f>SUM(AR85:AR96)</f>
        <v>0</v>
      </c>
      <c r="AS97" s="47"/>
      <c r="AT97" s="48">
        <f>SUM(AT85:AT96)</f>
        <v>0</v>
      </c>
      <c r="AU97" s="47"/>
      <c r="AV97" s="48">
        <f>SUM(AV85:AV96)</f>
        <v>0</v>
      </c>
      <c r="AX97" s="48">
        <f>SUM(AX85:AX96)</f>
        <v>1</v>
      </c>
      <c r="AZ97" s="48">
        <f>SUM(AZ85:AZ96)</f>
        <v>0</v>
      </c>
      <c r="BB97" s="48">
        <f>SUM(BB85:BB96)</f>
        <v>0</v>
      </c>
    </row>
    <row r="98" spans="2:54" ht="20.25" customHeight="1" thickTop="1" thickBot="1" x14ac:dyDescent="0.4">
      <c r="B98" s="85" t="s">
        <v>68</v>
      </c>
      <c r="G98" t="s">
        <v>69</v>
      </c>
      <c r="J98" t="s">
        <v>70</v>
      </c>
      <c r="L98" s="42"/>
      <c r="M98" s="42"/>
      <c r="P98" s="91"/>
      <c r="Q98" s="43"/>
      <c r="AI98" s="44" t="s">
        <v>27</v>
      </c>
      <c r="AJ98" s="49">
        <f>AJ97/9</f>
        <v>16.777777777777779</v>
      </c>
      <c r="AK98" s="50"/>
      <c r="AL98" s="49">
        <f>AL97/9</f>
        <v>200</v>
      </c>
      <c r="AM98" s="51"/>
      <c r="AN98" s="49">
        <f>AN97/9</f>
        <v>9.2222222222222214</v>
      </c>
      <c r="AO98" s="51"/>
      <c r="AP98" s="49">
        <f>AP97/9</f>
        <v>7.4444444444444446</v>
      </c>
      <c r="AQ98" s="51"/>
      <c r="AR98" s="49">
        <f>AR97/9</f>
        <v>0</v>
      </c>
      <c r="AS98" s="51"/>
      <c r="AT98" s="49">
        <f>AT97/9</f>
        <v>0</v>
      </c>
      <c r="AU98" s="51"/>
      <c r="AV98" s="49">
        <f>AV97/9</f>
        <v>0</v>
      </c>
      <c r="AW98" s="51"/>
      <c r="AX98" s="49">
        <f>AX97/9</f>
        <v>0.1111111111111111</v>
      </c>
      <c r="AY98" s="51"/>
      <c r="AZ98" s="49">
        <f>AZ97/9</f>
        <v>0</v>
      </c>
      <c r="BA98" s="51"/>
      <c r="BB98" s="49">
        <f>BB97/8</f>
        <v>0</v>
      </c>
    </row>
    <row r="99" spans="2:54" ht="20.25" customHeight="1" thickTop="1" thickBot="1" x14ac:dyDescent="0.3">
      <c r="B99" s="1" t="s">
        <v>0</v>
      </c>
      <c r="C99" s="2"/>
      <c r="D99" s="2"/>
      <c r="E99" s="2"/>
      <c r="F99" s="2"/>
      <c r="G99" s="3"/>
      <c r="H99" s="3"/>
      <c r="I99" s="3"/>
      <c r="J99" s="3"/>
      <c r="K99" s="3"/>
      <c r="L99" s="3"/>
      <c r="M99" s="2"/>
      <c r="N99" s="2"/>
      <c r="O99" s="2"/>
      <c r="P99" s="4"/>
      <c r="Q99" s="5" t="s">
        <v>56</v>
      </c>
      <c r="R99" s="6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7"/>
      <c r="AI99" s="8"/>
      <c r="AJ99" s="9" t="s">
        <v>35</v>
      </c>
      <c r="AK99" s="10"/>
      <c r="AL99" s="9"/>
      <c r="AM99" s="11"/>
      <c r="AN99" s="9"/>
      <c r="AO99" s="8"/>
    </row>
    <row r="100" spans="2:54" ht="20.25" customHeight="1" thickTop="1" thickBot="1" x14ac:dyDescent="0.3">
      <c r="B100" s="12"/>
      <c r="C100" s="13" t="s">
        <v>2</v>
      </c>
      <c r="D100" s="13" t="s">
        <v>3</v>
      </c>
      <c r="E100" s="87" t="s">
        <v>4</v>
      </c>
      <c r="F100" s="87" t="s">
        <v>5</v>
      </c>
      <c r="G100" s="14" t="s">
        <v>6</v>
      </c>
      <c r="H100" s="14" t="s">
        <v>40</v>
      </c>
      <c r="I100" s="14" t="s">
        <v>51</v>
      </c>
      <c r="J100" s="13" t="s">
        <v>2</v>
      </c>
      <c r="K100" s="13" t="s">
        <v>3</v>
      </c>
      <c r="L100" s="14" t="s">
        <v>4</v>
      </c>
      <c r="M100" s="14" t="s">
        <v>5</v>
      </c>
      <c r="N100" s="14" t="s">
        <v>6</v>
      </c>
      <c r="O100" s="14" t="s">
        <v>40</v>
      </c>
      <c r="P100" s="14" t="s">
        <v>51</v>
      </c>
      <c r="Q100" s="13" t="s">
        <v>2</v>
      </c>
      <c r="R100" s="13" t="s">
        <v>3</v>
      </c>
      <c r="S100" s="14" t="s">
        <v>4</v>
      </c>
      <c r="T100" s="14" t="s">
        <v>5</v>
      </c>
      <c r="U100" s="14" t="s">
        <v>6</v>
      </c>
      <c r="V100" s="14" t="s">
        <v>40</v>
      </c>
      <c r="W100" s="14" t="s">
        <v>51</v>
      </c>
      <c r="X100" s="13" t="s">
        <v>2</v>
      </c>
      <c r="Y100" s="13" t="s">
        <v>3</v>
      </c>
      <c r="Z100" s="14" t="s">
        <v>4</v>
      </c>
      <c r="AA100" s="14" t="s">
        <v>5</v>
      </c>
      <c r="AB100" s="14" t="s">
        <v>6</v>
      </c>
      <c r="AC100" s="14" t="s">
        <v>40</v>
      </c>
      <c r="AD100" s="14" t="s">
        <v>51</v>
      </c>
      <c r="AE100" s="13" t="s">
        <v>2</v>
      </c>
      <c r="AF100" s="13" t="s">
        <v>3</v>
      </c>
      <c r="AG100" s="14" t="s">
        <v>4</v>
      </c>
      <c r="AJ100" s="16" t="s">
        <v>7</v>
      </c>
      <c r="AK100" s="17" t="s">
        <v>8</v>
      </c>
      <c r="AL100" s="18" t="s">
        <v>7</v>
      </c>
      <c r="AM100" s="19"/>
      <c r="AN100" s="20" t="s">
        <v>7</v>
      </c>
      <c r="AP100" s="20" t="s">
        <v>7</v>
      </c>
      <c r="AR100" s="20" t="s">
        <v>7</v>
      </c>
      <c r="AT100" s="20" t="s">
        <v>7</v>
      </c>
      <c r="AV100" s="20" t="s">
        <v>7</v>
      </c>
      <c r="AX100" s="20" t="s">
        <v>7</v>
      </c>
      <c r="AZ100" s="20" t="s">
        <v>7</v>
      </c>
      <c r="BB100" s="20" t="s">
        <v>7</v>
      </c>
    </row>
    <row r="101" spans="2:54" ht="20.25" customHeight="1" thickBot="1" x14ac:dyDescent="0.35">
      <c r="B101" s="21"/>
      <c r="C101" s="22">
        <v>1</v>
      </c>
      <c r="D101" s="23">
        <v>2</v>
      </c>
      <c r="E101" s="88">
        <v>3</v>
      </c>
      <c r="F101" s="88">
        <v>4</v>
      </c>
      <c r="G101" s="24">
        <v>5</v>
      </c>
      <c r="H101" s="24">
        <v>6</v>
      </c>
      <c r="I101" s="24">
        <v>7</v>
      </c>
      <c r="J101" s="24">
        <v>8</v>
      </c>
      <c r="K101" s="24">
        <v>9</v>
      </c>
      <c r="L101" s="24">
        <v>10</v>
      </c>
      <c r="M101" s="24">
        <v>11</v>
      </c>
      <c r="N101" s="24">
        <v>12</v>
      </c>
      <c r="O101" s="24">
        <v>13</v>
      </c>
      <c r="P101" s="24">
        <v>14</v>
      </c>
      <c r="Q101" s="24">
        <v>15</v>
      </c>
      <c r="R101" s="24">
        <v>16</v>
      </c>
      <c r="S101" s="24">
        <v>17</v>
      </c>
      <c r="T101" s="24">
        <v>18</v>
      </c>
      <c r="U101" s="24">
        <v>19</v>
      </c>
      <c r="V101" s="24">
        <v>20</v>
      </c>
      <c r="W101" s="24">
        <v>21</v>
      </c>
      <c r="X101" s="24">
        <v>22</v>
      </c>
      <c r="Y101" s="24">
        <v>23</v>
      </c>
      <c r="Z101" s="24">
        <v>24</v>
      </c>
      <c r="AA101" s="24">
        <v>25</v>
      </c>
      <c r="AB101" s="24">
        <v>26</v>
      </c>
      <c r="AC101" s="24">
        <v>27</v>
      </c>
      <c r="AD101" s="24">
        <v>28</v>
      </c>
      <c r="AE101" s="24">
        <v>29</v>
      </c>
      <c r="AF101" s="25">
        <v>30</v>
      </c>
      <c r="AG101" s="26">
        <v>31</v>
      </c>
      <c r="AJ101" s="27" t="s">
        <v>9</v>
      </c>
      <c r="AK101" s="28" t="s">
        <v>10</v>
      </c>
      <c r="AL101" s="29" t="s">
        <v>11</v>
      </c>
      <c r="AN101" s="30" t="s">
        <v>12</v>
      </c>
      <c r="AP101" s="30" t="s">
        <v>13</v>
      </c>
      <c r="AR101" s="30" t="s">
        <v>14</v>
      </c>
      <c r="AT101" s="30" t="s">
        <v>15</v>
      </c>
      <c r="AV101" s="30" t="s">
        <v>16</v>
      </c>
      <c r="AX101" s="30" t="s">
        <v>17</v>
      </c>
      <c r="AZ101" s="30" t="s">
        <v>18</v>
      </c>
      <c r="BB101" s="30" t="s">
        <v>19</v>
      </c>
    </row>
    <row r="102" spans="2:54" ht="20.25" customHeight="1" thickTop="1" thickBot="1" x14ac:dyDescent="0.25">
      <c r="B102" s="35" t="s">
        <v>75</v>
      </c>
      <c r="C102" s="65"/>
      <c r="D102" s="32"/>
      <c r="E102" s="100" t="s">
        <v>20</v>
      </c>
      <c r="F102" s="88" t="s">
        <v>20</v>
      </c>
      <c r="G102" s="57" t="s">
        <v>20</v>
      </c>
      <c r="H102" s="57"/>
      <c r="I102" s="57"/>
      <c r="J102" s="101" t="s">
        <v>20</v>
      </c>
      <c r="K102" s="101" t="s">
        <v>20</v>
      </c>
      <c r="L102" s="57" t="s">
        <v>20</v>
      </c>
      <c r="M102" s="57"/>
      <c r="N102" s="57"/>
      <c r="O102" s="57" t="s">
        <v>21</v>
      </c>
      <c r="P102" s="57" t="s">
        <v>21</v>
      </c>
      <c r="Q102" s="101"/>
      <c r="R102" s="101"/>
      <c r="S102" s="57"/>
      <c r="T102" s="57"/>
      <c r="U102" s="57"/>
      <c r="V102" s="57"/>
      <c r="W102" s="57" t="s">
        <v>20</v>
      </c>
      <c r="X102" s="101" t="s">
        <v>20</v>
      </c>
      <c r="Y102" s="101" t="s">
        <v>20</v>
      </c>
      <c r="Z102" s="57"/>
      <c r="AA102" s="57"/>
      <c r="AB102" s="57" t="s">
        <v>20</v>
      </c>
      <c r="AC102" s="57" t="s">
        <v>21</v>
      </c>
      <c r="AD102" s="57" t="s">
        <v>21</v>
      </c>
      <c r="AE102" s="101"/>
      <c r="AF102" s="101"/>
      <c r="AG102" s="57" t="s">
        <v>21</v>
      </c>
      <c r="AJ102" s="33">
        <f t="shared" ref="AJ102:AJ114" si="66">AN102+AP102+AR102</f>
        <v>15</v>
      </c>
      <c r="AK102" s="34">
        <f t="shared" ref="AK102:AK114" si="67">AL102/AJ102</f>
        <v>12</v>
      </c>
      <c r="AL102" s="33">
        <f t="shared" ref="AL102:AL114" si="68">((AN102+AP102)*12+(AR102*9))</f>
        <v>180</v>
      </c>
      <c r="AN102" s="33">
        <f t="shared" ref="AN102:AN114" si="69">COUNTIF($C102:$AG102,"D")</f>
        <v>10</v>
      </c>
      <c r="AP102" s="33">
        <f t="shared" ref="AP102:AP114" si="70">COUNTIF($C102:$AG102,"N")</f>
        <v>5</v>
      </c>
      <c r="AR102" s="33">
        <f t="shared" ref="AR102:AR114" si="71">COUNTIF($C102:$AG102,"C")</f>
        <v>0</v>
      </c>
      <c r="AT102" s="33">
        <f t="shared" ref="AT102:AT114" si="72">COUNTIF($C102:$AG102,"V")</f>
        <v>0</v>
      </c>
      <c r="AV102" s="33">
        <f t="shared" ref="AV102:AV114" si="73">COUNTIF($C102:$AG102,"S")</f>
        <v>0</v>
      </c>
      <c r="AX102" s="33">
        <f t="shared" ref="AX102:AX114" si="74">COUNTIF($C102:$AG102,"T")</f>
        <v>0</v>
      </c>
      <c r="AZ102" s="33">
        <f t="shared" ref="AZ102:AZ114" si="75">COUNTIF($C102:$AG102,"O")</f>
        <v>0</v>
      </c>
      <c r="BB102" s="33">
        <f>COUNTIF($C102:$AG102,"H")</f>
        <v>0</v>
      </c>
    </row>
    <row r="103" spans="2:54" ht="20.25" customHeight="1" thickBot="1" x14ac:dyDescent="0.25">
      <c r="B103" s="31" t="s">
        <v>22</v>
      </c>
      <c r="C103" s="102"/>
      <c r="D103" s="101"/>
      <c r="E103" s="88"/>
      <c r="F103" s="88"/>
      <c r="G103" s="57" t="s">
        <v>20</v>
      </c>
      <c r="H103" s="57" t="s">
        <v>20</v>
      </c>
      <c r="I103" s="57" t="s">
        <v>20</v>
      </c>
      <c r="J103" s="101"/>
      <c r="K103" s="101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J103" s="33">
        <f t="shared" si="66"/>
        <v>3</v>
      </c>
      <c r="AK103" s="34">
        <f t="shared" si="67"/>
        <v>12</v>
      </c>
      <c r="AL103" s="33">
        <f t="shared" si="68"/>
        <v>36</v>
      </c>
      <c r="AN103" s="33">
        <f t="shared" si="69"/>
        <v>3</v>
      </c>
      <c r="AP103" s="33">
        <f t="shared" si="70"/>
        <v>0</v>
      </c>
      <c r="AR103" s="33">
        <f t="shared" si="71"/>
        <v>0</v>
      </c>
      <c r="AT103" s="33">
        <f t="shared" si="72"/>
        <v>0</v>
      </c>
      <c r="AV103" s="33">
        <f t="shared" si="73"/>
        <v>0</v>
      </c>
      <c r="AX103" s="33">
        <f t="shared" si="74"/>
        <v>0</v>
      </c>
      <c r="AZ103" s="33">
        <f t="shared" si="75"/>
        <v>0</v>
      </c>
      <c r="BB103" s="33">
        <f t="shared" ref="BB103:BB114" si="76">COUNTIF($C103:$AG103,"H")</f>
        <v>0</v>
      </c>
    </row>
    <row r="104" spans="2:54" ht="20.25" customHeight="1" thickBot="1" x14ac:dyDescent="0.25">
      <c r="B104" s="31" t="s">
        <v>93</v>
      </c>
      <c r="C104" s="102"/>
      <c r="D104" s="101"/>
      <c r="E104" s="88"/>
      <c r="F104" s="88"/>
      <c r="G104" s="57"/>
      <c r="H104" s="57"/>
      <c r="I104" s="57" t="s">
        <v>20</v>
      </c>
      <c r="J104" s="101" t="s">
        <v>20</v>
      </c>
      <c r="K104" s="101" t="s">
        <v>20</v>
      </c>
      <c r="L104" s="57"/>
      <c r="M104" s="57"/>
      <c r="N104" s="57" t="s">
        <v>20</v>
      </c>
      <c r="O104" s="57" t="s">
        <v>21</v>
      </c>
      <c r="P104" s="57" t="s">
        <v>21</v>
      </c>
      <c r="Q104" s="101"/>
      <c r="R104" s="101"/>
      <c r="S104" s="57" t="s">
        <v>21</v>
      </c>
      <c r="T104" s="57" t="s">
        <v>21</v>
      </c>
      <c r="U104" s="57"/>
      <c r="V104" s="57"/>
      <c r="W104" s="57"/>
      <c r="X104" s="101"/>
      <c r="Y104" s="101"/>
      <c r="Z104" s="57"/>
      <c r="AA104" s="57" t="s">
        <v>20</v>
      </c>
      <c r="AB104" s="57" t="s">
        <v>20</v>
      </c>
      <c r="AC104" s="57" t="s">
        <v>20</v>
      </c>
      <c r="AD104" s="57"/>
      <c r="AE104" s="101"/>
      <c r="AF104" s="101" t="s">
        <v>20</v>
      </c>
      <c r="AG104" s="57" t="s">
        <v>21</v>
      </c>
      <c r="AJ104" s="33">
        <f t="shared" si="66"/>
        <v>13</v>
      </c>
      <c r="AK104" s="34">
        <f t="shared" si="67"/>
        <v>12</v>
      </c>
      <c r="AL104" s="33">
        <f t="shared" si="68"/>
        <v>156</v>
      </c>
      <c r="AN104" s="33">
        <f t="shared" si="69"/>
        <v>8</v>
      </c>
      <c r="AP104" s="33">
        <f t="shared" si="70"/>
        <v>5</v>
      </c>
      <c r="AR104" s="33">
        <f t="shared" si="71"/>
        <v>0</v>
      </c>
      <c r="AT104" s="33">
        <f t="shared" si="72"/>
        <v>0</v>
      </c>
      <c r="AV104" s="33">
        <f t="shared" si="73"/>
        <v>0</v>
      </c>
      <c r="AX104" s="33">
        <f t="shared" si="74"/>
        <v>0</v>
      </c>
      <c r="AZ104" s="33">
        <f t="shared" si="75"/>
        <v>0</v>
      </c>
      <c r="BB104" s="33">
        <f t="shared" si="76"/>
        <v>0</v>
      </c>
    </row>
    <row r="105" spans="2:54" ht="20.25" customHeight="1" thickBot="1" x14ac:dyDescent="0.25">
      <c r="B105" s="31" t="s">
        <v>98</v>
      </c>
      <c r="C105" s="102" t="s">
        <v>21</v>
      </c>
      <c r="D105" s="101" t="s">
        <v>21</v>
      </c>
      <c r="E105" s="88"/>
      <c r="F105" s="88"/>
      <c r="G105" s="57"/>
      <c r="H105" s="57"/>
      <c r="I105" s="57"/>
      <c r="J105" s="101"/>
      <c r="K105" s="101" t="s">
        <v>20</v>
      </c>
      <c r="L105" s="57" t="s">
        <v>20</v>
      </c>
      <c r="M105" s="57" t="s">
        <v>20</v>
      </c>
      <c r="N105" s="57"/>
      <c r="O105" s="57"/>
      <c r="P105" s="57" t="s">
        <v>20</v>
      </c>
      <c r="Q105" s="101" t="s">
        <v>21</v>
      </c>
      <c r="R105" s="101" t="s">
        <v>21</v>
      </c>
      <c r="S105" s="57"/>
      <c r="T105" s="57"/>
      <c r="U105" s="57" t="s">
        <v>21</v>
      </c>
      <c r="V105" s="57" t="s">
        <v>21</v>
      </c>
      <c r="W105" s="57"/>
      <c r="X105" s="101"/>
      <c r="Y105" s="101"/>
      <c r="Z105" s="57"/>
      <c r="AA105" s="57"/>
      <c r="AB105" s="57"/>
      <c r="AC105" s="57" t="s">
        <v>20</v>
      </c>
      <c r="AD105" s="57" t="s">
        <v>20</v>
      </c>
      <c r="AE105" s="101" t="s">
        <v>20</v>
      </c>
      <c r="AF105" s="101"/>
      <c r="AG105" s="57"/>
      <c r="AJ105" s="33">
        <f t="shared" si="66"/>
        <v>13</v>
      </c>
      <c r="AK105" s="34">
        <f t="shared" si="67"/>
        <v>12</v>
      </c>
      <c r="AL105" s="33">
        <f t="shared" si="68"/>
        <v>156</v>
      </c>
      <c r="AN105" s="33">
        <f t="shared" si="69"/>
        <v>7</v>
      </c>
      <c r="AP105" s="33">
        <f t="shared" si="70"/>
        <v>6</v>
      </c>
      <c r="AR105" s="33">
        <f t="shared" si="71"/>
        <v>0</v>
      </c>
      <c r="AT105" s="33">
        <f t="shared" si="72"/>
        <v>0</v>
      </c>
      <c r="AV105" s="33">
        <f t="shared" si="73"/>
        <v>0</v>
      </c>
      <c r="AX105" s="33">
        <f t="shared" si="74"/>
        <v>0</v>
      </c>
      <c r="AZ105" s="33">
        <f t="shared" si="75"/>
        <v>0</v>
      </c>
      <c r="BB105" s="33">
        <f t="shared" si="76"/>
        <v>0</v>
      </c>
    </row>
    <row r="106" spans="2:54" ht="20.25" customHeight="1" thickBot="1" x14ac:dyDescent="0.25">
      <c r="B106" s="35" t="s">
        <v>85</v>
      </c>
      <c r="C106" s="103"/>
      <c r="D106" s="104"/>
      <c r="E106" s="89" t="s">
        <v>21</v>
      </c>
      <c r="F106" s="89" t="s">
        <v>21</v>
      </c>
      <c r="G106" s="69"/>
      <c r="H106" s="69"/>
      <c r="I106" s="69"/>
      <c r="J106" s="104"/>
      <c r="K106" s="104"/>
      <c r="L106" s="57"/>
      <c r="M106" s="57" t="s">
        <v>20</v>
      </c>
      <c r="N106" s="69" t="s">
        <v>20</v>
      </c>
      <c r="O106" s="69" t="s">
        <v>20</v>
      </c>
      <c r="P106" s="69"/>
      <c r="Q106" s="104"/>
      <c r="R106" s="104" t="s">
        <v>20</v>
      </c>
      <c r="S106" s="69" t="s">
        <v>21</v>
      </c>
      <c r="T106" s="69" t="s">
        <v>21</v>
      </c>
      <c r="U106" s="69"/>
      <c r="V106" s="69"/>
      <c r="W106" s="69" t="s">
        <v>21</v>
      </c>
      <c r="X106" s="104" t="s">
        <v>21</v>
      </c>
      <c r="Y106" s="104"/>
      <c r="Z106" s="69"/>
      <c r="AA106" s="69"/>
      <c r="AB106" s="69"/>
      <c r="AC106" s="69"/>
      <c r="AD106" s="69"/>
      <c r="AE106" s="104" t="s">
        <v>20</v>
      </c>
      <c r="AF106" s="104" t="s">
        <v>20</v>
      </c>
      <c r="AG106" s="57" t="s">
        <v>20</v>
      </c>
      <c r="AJ106" s="33">
        <f t="shared" si="66"/>
        <v>13</v>
      </c>
      <c r="AK106" s="34">
        <f t="shared" si="67"/>
        <v>12</v>
      </c>
      <c r="AL106" s="33">
        <f t="shared" si="68"/>
        <v>156</v>
      </c>
      <c r="AN106" s="33">
        <f t="shared" si="69"/>
        <v>7</v>
      </c>
      <c r="AP106" s="33">
        <f t="shared" si="70"/>
        <v>6</v>
      </c>
      <c r="AR106" s="33">
        <f t="shared" si="71"/>
        <v>0</v>
      </c>
      <c r="AT106" s="33">
        <f t="shared" si="72"/>
        <v>0</v>
      </c>
      <c r="AV106" s="33">
        <f t="shared" si="73"/>
        <v>0</v>
      </c>
      <c r="AX106" s="33">
        <f t="shared" si="74"/>
        <v>0</v>
      </c>
      <c r="AZ106" s="33">
        <f t="shared" si="75"/>
        <v>0</v>
      </c>
      <c r="BB106" s="33">
        <f t="shared" si="76"/>
        <v>0</v>
      </c>
    </row>
    <row r="107" spans="2:54" ht="20.25" customHeight="1" thickBot="1" x14ac:dyDescent="0.25">
      <c r="B107" s="31" t="s">
        <v>97</v>
      </c>
      <c r="C107" s="103" t="s">
        <v>21</v>
      </c>
      <c r="D107" s="104" t="s">
        <v>21</v>
      </c>
      <c r="E107" s="89"/>
      <c r="F107" s="89"/>
      <c r="G107" s="69" t="s">
        <v>21</v>
      </c>
      <c r="H107" s="69" t="s">
        <v>21</v>
      </c>
      <c r="I107" s="69"/>
      <c r="J107" s="104"/>
      <c r="K107" s="104"/>
      <c r="L107" s="57"/>
      <c r="M107" s="57"/>
      <c r="N107" s="69"/>
      <c r="O107" s="69" t="s">
        <v>20</v>
      </c>
      <c r="P107" s="69" t="s">
        <v>20</v>
      </c>
      <c r="Q107" s="104" t="s">
        <v>20</v>
      </c>
      <c r="R107" s="104"/>
      <c r="S107" s="69"/>
      <c r="T107" s="69" t="s">
        <v>20</v>
      </c>
      <c r="U107" s="69" t="s">
        <v>21</v>
      </c>
      <c r="V107" s="69" t="s">
        <v>21</v>
      </c>
      <c r="W107" s="69"/>
      <c r="X107" s="104"/>
      <c r="Y107" s="104" t="s">
        <v>21</v>
      </c>
      <c r="Z107" s="69" t="s">
        <v>21</v>
      </c>
      <c r="AA107" s="69"/>
      <c r="AB107" s="69"/>
      <c r="AC107" s="69"/>
      <c r="AD107" s="69"/>
      <c r="AE107" s="104"/>
      <c r="AF107" s="104"/>
      <c r="AG107" s="57" t="s">
        <v>20</v>
      </c>
      <c r="AJ107" s="33">
        <f t="shared" si="66"/>
        <v>13</v>
      </c>
      <c r="AK107" s="34">
        <f t="shared" si="67"/>
        <v>12</v>
      </c>
      <c r="AL107" s="33">
        <f t="shared" si="68"/>
        <v>156</v>
      </c>
      <c r="AN107" s="33">
        <f t="shared" si="69"/>
        <v>5</v>
      </c>
      <c r="AP107" s="33">
        <f t="shared" si="70"/>
        <v>8</v>
      </c>
      <c r="AR107" s="33">
        <f t="shared" si="71"/>
        <v>0</v>
      </c>
      <c r="AT107" s="33">
        <f t="shared" si="72"/>
        <v>0</v>
      </c>
      <c r="AV107" s="33">
        <f t="shared" si="73"/>
        <v>0</v>
      </c>
      <c r="AX107" s="33">
        <f t="shared" si="74"/>
        <v>0</v>
      </c>
      <c r="AZ107" s="33">
        <f t="shared" si="75"/>
        <v>0</v>
      </c>
      <c r="BB107" s="33">
        <f t="shared" si="76"/>
        <v>0</v>
      </c>
    </row>
    <row r="108" spans="2:54" ht="20.25" customHeight="1" thickBot="1" x14ac:dyDescent="0.25">
      <c r="B108" s="35" t="s">
        <v>38</v>
      </c>
      <c r="C108" s="65"/>
      <c r="D108" s="32" t="s">
        <v>20</v>
      </c>
      <c r="E108" s="88" t="s">
        <v>21</v>
      </c>
      <c r="F108" s="88" t="s">
        <v>21</v>
      </c>
      <c r="G108" s="57"/>
      <c r="H108" s="57"/>
      <c r="I108" s="57" t="s">
        <v>21</v>
      </c>
      <c r="J108" s="32" t="s">
        <v>21</v>
      </c>
      <c r="K108" s="32"/>
      <c r="L108" s="57"/>
      <c r="M108" s="57"/>
      <c r="N108" s="57"/>
      <c r="O108" s="57"/>
      <c r="P108" s="57"/>
      <c r="Q108" s="32" t="s">
        <v>20</v>
      </c>
      <c r="R108" s="32" t="s">
        <v>20</v>
      </c>
      <c r="S108" s="57" t="s">
        <v>20</v>
      </c>
      <c r="T108" s="57"/>
      <c r="U108" s="57"/>
      <c r="V108" s="57" t="s">
        <v>20</v>
      </c>
      <c r="W108" s="57" t="s">
        <v>21</v>
      </c>
      <c r="X108" s="32" t="s">
        <v>21</v>
      </c>
      <c r="Y108" s="32"/>
      <c r="Z108" s="57"/>
      <c r="AA108" s="57" t="s">
        <v>21</v>
      </c>
      <c r="AB108" s="57" t="s">
        <v>21</v>
      </c>
      <c r="AC108" s="57"/>
      <c r="AD108" s="57"/>
      <c r="AE108" s="32"/>
      <c r="AF108" s="32"/>
      <c r="AG108" s="57"/>
      <c r="AJ108" s="33">
        <f t="shared" si="66"/>
        <v>13</v>
      </c>
      <c r="AK108" s="34">
        <f t="shared" si="67"/>
        <v>12</v>
      </c>
      <c r="AL108" s="33">
        <f t="shared" si="68"/>
        <v>156</v>
      </c>
      <c r="AN108" s="33">
        <f t="shared" si="69"/>
        <v>5</v>
      </c>
      <c r="AP108" s="33">
        <f t="shared" si="70"/>
        <v>8</v>
      </c>
      <c r="AR108" s="33">
        <f t="shared" si="71"/>
        <v>0</v>
      </c>
      <c r="AT108" s="33">
        <f t="shared" si="72"/>
        <v>0</v>
      </c>
      <c r="AV108" s="33">
        <f t="shared" si="73"/>
        <v>0</v>
      </c>
      <c r="AX108" s="33">
        <f t="shared" si="74"/>
        <v>0</v>
      </c>
      <c r="AZ108" s="33">
        <f t="shared" si="75"/>
        <v>0</v>
      </c>
      <c r="BB108" s="33">
        <f t="shared" si="76"/>
        <v>0</v>
      </c>
    </row>
    <row r="109" spans="2:54" ht="20.25" customHeight="1" thickBot="1" x14ac:dyDescent="0.25">
      <c r="B109" s="86" t="s">
        <v>92</v>
      </c>
      <c r="C109" s="66" t="s">
        <v>20</v>
      </c>
      <c r="D109" s="36"/>
      <c r="E109" s="89"/>
      <c r="F109" s="89" t="s">
        <v>20</v>
      </c>
      <c r="G109" s="105" t="s">
        <v>21</v>
      </c>
      <c r="H109" s="69" t="s">
        <v>21</v>
      </c>
      <c r="I109" s="69"/>
      <c r="J109" s="36"/>
      <c r="K109" s="36" t="s">
        <v>21</v>
      </c>
      <c r="L109" s="69" t="s">
        <v>21</v>
      </c>
      <c r="M109" s="69"/>
      <c r="N109" s="69"/>
      <c r="O109" s="69"/>
      <c r="P109" s="69"/>
      <c r="Q109" s="36"/>
      <c r="R109" s="36"/>
      <c r="S109" s="69" t="s">
        <v>20</v>
      </c>
      <c r="T109" s="69" t="s">
        <v>20</v>
      </c>
      <c r="U109" s="69" t="s">
        <v>20</v>
      </c>
      <c r="V109" s="69"/>
      <c r="W109" s="69"/>
      <c r="X109" s="36" t="s">
        <v>20</v>
      </c>
      <c r="Y109" s="36" t="s">
        <v>21</v>
      </c>
      <c r="Z109" s="69" t="s">
        <v>21</v>
      </c>
      <c r="AA109" s="69"/>
      <c r="AB109" s="69"/>
      <c r="AC109" s="69" t="s">
        <v>21</v>
      </c>
      <c r="AD109" s="69" t="s">
        <v>21</v>
      </c>
      <c r="AE109" s="36"/>
      <c r="AF109" s="36"/>
      <c r="AG109" s="69"/>
      <c r="AJ109" s="33"/>
      <c r="AK109" s="34"/>
      <c r="AL109" s="33"/>
      <c r="AN109" s="33"/>
      <c r="AP109" s="33"/>
      <c r="AR109" s="33"/>
      <c r="AT109" s="33"/>
      <c r="AV109" s="33"/>
      <c r="AX109" s="33"/>
      <c r="AZ109" s="33"/>
      <c r="BB109" s="33"/>
    </row>
    <row r="110" spans="2:54" ht="20.25" customHeight="1" thickBot="1" x14ac:dyDescent="0.25">
      <c r="B110" s="86" t="s">
        <v>91</v>
      </c>
      <c r="C110" s="66" t="s">
        <v>20</v>
      </c>
      <c r="D110" s="36" t="s">
        <v>20</v>
      </c>
      <c r="E110" s="89" t="s">
        <v>20</v>
      </c>
      <c r="F110" s="89"/>
      <c r="G110" s="69"/>
      <c r="H110" s="69" t="s">
        <v>20</v>
      </c>
      <c r="I110" s="69" t="s">
        <v>21</v>
      </c>
      <c r="J110" s="36" t="s">
        <v>21</v>
      </c>
      <c r="K110" s="36"/>
      <c r="L110" s="69"/>
      <c r="M110" s="69" t="s">
        <v>21</v>
      </c>
      <c r="N110" s="69" t="s">
        <v>21</v>
      </c>
      <c r="O110" s="69"/>
      <c r="P110" s="69"/>
      <c r="Q110" s="36"/>
      <c r="R110" s="36"/>
      <c r="S110" s="69"/>
      <c r="T110" s="69"/>
      <c r="U110" s="69" t="s">
        <v>20</v>
      </c>
      <c r="V110" s="69" t="s">
        <v>20</v>
      </c>
      <c r="W110" s="69" t="s">
        <v>20</v>
      </c>
      <c r="X110" s="36"/>
      <c r="Y110" s="36"/>
      <c r="Z110" s="69" t="s">
        <v>20</v>
      </c>
      <c r="AA110" s="69" t="s">
        <v>21</v>
      </c>
      <c r="AB110" s="69" t="s">
        <v>21</v>
      </c>
      <c r="AC110" s="69"/>
      <c r="AD110" s="69"/>
      <c r="AE110" s="36" t="s">
        <v>21</v>
      </c>
      <c r="AF110" s="36" t="s">
        <v>21</v>
      </c>
      <c r="AG110" s="69"/>
      <c r="AJ110" s="33"/>
      <c r="AK110" s="34"/>
      <c r="AL110" s="33"/>
      <c r="AN110" s="33"/>
      <c r="AP110" s="33"/>
      <c r="AR110" s="33"/>
      <c r="AT110" s="33"/>
      <c r="AV110" s="33"/>
      <c r="AX110" s="33"/>
      <c r="AZ110" s="33"/>
      <c r="BB110" s="33"/>
    </row>
    <row r="111" spans="2:54" ht="20.25" customHeight="1" thickBot="1" x14ac:dyDescent="0.25">
      <c r="B111" s="86" t="s">
        <v>100</v>
      </c>
      <c r="C111" s="66"/>
      <c r="D111" s="36"/>
      <c r="E111" s="89" t="s">
        <v>21</v>
      </c>
      <c r="F111" s="89" t="s">
        <v>21</v>
      </c>
      <c r="G111" s="69" t="s">
        <v>21</v>
      </c>
      <c r="H111" s="69"/>
      <c r="I111" s="69"/>
      <c r="J111" s="36" t="s">
        <v>21</v>
      </c>
      <c r="K111" s="36" t="s">
        <v>21</v>
      </c>
      <c r="L111" s="69"/>
      <c r="M111" s="69"/>
      <c r="N111" s="69" t="s">
        <v>21</v>
      </c>
      <c r="O111" s="69" t="s">
        <v>21</v>
      </c>
      <c r="P111" s="69" t="s">
        <v>21</v>
      </c>
      <c r="Q111" s="36"/>
      <c r="R111" s="36"/>
      <c r="S111" s="69" t="s">
        <v>20</v>
      </c>
      <c r="T111" s="69" t="s">
        <v>20</v>
      </c>
      <c r="U111" s="69"/>
      <c r="V111" s="69"/>
      <c r="W111" s="69"/>
      <c r="X111" s="36"/>
      <c r="Y111" s="36" t="s">
        <v>20</v>
      </c>
      <c r="Z111" s="69" t="s">
        <v>20</v>
      </c>
      <c r="AA111" s="69" t="s">
        <v>20</v>
      </c>
      <c r="AB111" s="69"/>
      <c r="AC111" s="69"/>
      <c r="AD111" s="69" t="s">
        <v>20</v>
      </c>
      <c r="AE111" s="36" t="s">
        <v>21</v>
      </c>
      <c r="AF111" s="36" t="s">
        <v>21</v>
      </c>
      <c r="AG111" s="69"/>
      <c r="AJ111" s="33"/>
      <c r="AK111" s="34"/>
      <c r="AL111" s="33"/>
      <c r="AN111" s="33"/>
      <c r="AP111" s="33"/>
      <c r="AR111" s="33"/>
      <c r="AT111" s="33"/>
      <c r="AV111" s="33"/>
      <c r="AX111" s="33"/>
      <c r="AZ111" s="33"/>
      <c r="BB111" s="33"/>
    </row>
    <row r="112" spans="2:54" ht="20.25" customHeight="1" thickBot="1" x14ac:dyDescent="0.25">
      <c r="B112" s="86" t="s">
        <v>102</v>
      </c>
      <c r="C112" s="66" t="s">
        <v>21</v>
      </c>
      <c r="D112" s="36" t="s">
        <v>21</v>
      </c>
      <c r="E112" s="89" t="s">
        <v>21</v>
      </c>
      <c r="F112" s="89"/>
      <c r="G112" s="69"/>
      <c r="H112" s="69" t="s">
        <v>21</v>
      </c>
      <c r="I112" s="69" t="s">
        <v>21</v>
      </c>
      <c r="J112" s="36"/>
      <c r="K112" s="36"/>
      <c r="L112" s="69" t="s">
        <v>21</v>
      </c>
      <c r="M112" s="69" t="s">
        <v>21</v>
      </c>
      <c r="N112" s="69" t="s">
        <v>21</v>
      </c>
      <c r="O112" s="69"/>
      <c r="P112" s="69"/>
      <c r="Q112" s="36" t="s">
        <v>21</v>
      </c>
      <c r="R112" s="36" t="s">
        <v>21</v>
      </c>
      <c r="S112" s="69"/>
      <c r="T112" s="69"/>
      <c r="U112" s="69" t="s">
        <v>21</v>
      </c>
      <c r="V112" s="69" t="s">
        <v>21</v>
      </c>
      <c r="W112" s="69" t="s">
        <v>21</v>
      </c>
      <c r="X112" s="36"/>
      <c r="Y112" s="36"/>
      <c r="Z112" s="69"/>
      <c r="AA112" s="69" t="s">
        <v>20</v>
      </c>
      <c r="AB112" s="69" t="s">
        <v>21</v>
      </c>
      <c r="AC112" s="69" t="s">
        <v>21</v>
      </c>
      <c r="AD112" s="69"/>
      <c r="AE112" s="36"/>
      <c r="AF112" s="36"/>
      <c r="AG112" s="69" t="s">
        <v>21</v>
      </c>
      <c r="AJ112" s="33"/>
      <c r="AK112" s="34"/>
      <c r="AL112" s="33"/>
      <c r="AN112" s="33"/>
      <c r="AP112" s="33"/>
      <c r="AR112" s="33"/>
      <c r="AT112" s="33"/>
      <c r="AV112" s="33"/>
      <c r="AX112" s="33"/>
      <c r="AZ112" s="33"/>
      <c r="BB112" s="33"/>
    </row>
    <row r="113" spans="2:54" ht="20.25" customHeight="1" thickBot="1" x14ac:dyDescent="0.25">
      <c r="B113" s="35"/>
      <c r="C113" s="66"/>
      <c r="D113" s="36"/>
      <c r="E113" s="89"/>
      <c r="F113" s="89"/>
      <c r="G113" s="69"/>
      <c r="H113" s="69"/>
      <c r="I113" s="69"/>
      <c r="J113" s="36"/>
      <c r="K113" s="36"/>
      <c r="L113" s="69"/>
      <c r="M113" s="69"/>
      <c r="N113" s="69"/>
      <c r="O113" s="69"/>
      <c r="P113" s="69"/>
      <c r="Q113" s="36"/>
      <c r="R113" s="36"/>
      <c r="S113" s="69"/>
      <c r="T113" s="69"/>
      <c r="U113" s="69"/>
      <c r="V113" s="69"/>
      <c r="W113" s="69"/>
      <c r="X113" s="36"/>
      <c r="Y113" s="36"/>
      <c r="Z113" s="69"/>
      <c r="AA113" s="69"/>
      <c r="AB113" s="69"/>
      <c r="AC113" s="69"/>
      <c r="AD113" s="69"/>
      <c r="AE113" s="36"/>
      <c r="AF113" s="36"/>
      <c r="AG113" s="69"/>
      <c r="AJ113" s="33">
        <f t="shared" si="66"/>
        <v>0</v>
      </c>
      <c r="AK113" s="34" t="e">
        <f t="shared" si="67"/>
        <v>#DIV/0!</v>
      </c>
      <c r="AL113" s="33">
        <f t="shared" si="68"/>
        <v>0</v>
      </c>
      <c r="AN113" s="33">
        <f t="shared" si="69"/>
        <v>0</v>
      </c>
      <c r="AP113" s="33">
        <f t="shared" si="70"/>
        <v>0</v>
      </c>
      <c r="AR113" s="33">
        <f t="shared" si="71"/>
        <v>0</v>
      </c>
      <c r="AT113" s="33">
        <f t="shared" si="72"/>
        <v>0</v>
      </c>
      <c r="AV113" s="33">
        <f t="shared" si="73"/>
        <v>0</v>
      </c>
      <c r="AX113" s="33">
        <f t="shared" si="74"/>
        <v>0</v>
      </c>
      <c r="AZ113" s="33">
        <f t="shared" si="75"/>
        <v>0</v>
      </c>
      <c r="BB113" s="33">
        <f t="shared" si="76"/>
        <v>0</v>
      </c>
    </row>
    <row r="114" spans="2:54" ht="20.25" customHeight="1" thickBot="1" x14ac:dyDescent="0.25">
      <c r="B114" s="37" t="s">
        <v>34</v>
      </c>
      <c r="C114" s="67"/>
      <c r="D114" s="38"/>
      <c r="E114" s="90"/>
      <c r="F114" s="90"/>
      <c r="G114" s="60" t="s">
        <v>20</v>
      </c>
      <c r="H114" s="60" t="s">
        <v>20</v>
      </c>
      <c r="I114" s="60" t="s">
        <v>20</v>
      </c>
      <c r="J114" s="38"/>
      <c r="K114" s="38"/>
      <c r="L114" s="60" t="s">
        <v>20</v>
      </c>
      <c r="M114" s="60" t="s">
        <v>20</v>
      </c>
      <c r="N114" s="60" t="s">
        <v>20</v>
      </c>
      <c r="O114" s="60" t="s">
        <v>20</v>
      </c>
      <c r="P114" s="60" t="s">
        <v>20</v>
      </c>
      <c r="Q114" s="38"/>
      <c r="R114" s="38"/>
      <c r="S114" s="60" t="s">
        <v>20</v>
      </c>
      <c r="T114" s="60" t="s">
        <v>20</v>
      </c>
      <c r="U114" s="60" t="s">
        <v>20</v>
      </c>
      <c r="V114" s="60" t="s">
        <v>20</v>
      </c>
      <c r="W114" s="60" t="s">
        <v>20</v>
      </c>
      <c r="X114" s="38"/>
      <c r="Y114" s="38"/>
      <c r="Z114" s="60" t="s">
        <v>20</v>
      </c>
      <c r="AA114" s="60" t="s">
        <v>20</v>
      </c>
      <c r="AB114" s="60" t="s">
        <v>20</v>
      </c>
      <c r="AC114" s="60" t="s">
        <v>20</v>
      </c>
      <c r="AD114" s="60" t="s">
        <v>20</v>
      </c>
      <c r="AE114" s="38"/>
      <c r="AF114" s="38"/>
      <c r="AG114" s="60" t="s">
        <v>20</v>
      </c>
      <c r="AJ114" s="39">
        <f t="shared" si="66"/>
        <v>19</v>
      </c>
      <c r="AK114" s="40">
        <f t="shared" si="67"/>
        <v>12</v>
      </c>
      <c r="AL114" s="33">
        <f t="shared" si="68"/>
        <v>228</v>
      </c>
      <c r="AM114" s="41"/>
      <c r="AN114" s="33">
        <f t="shared" si="69"/>
        <v>19</v>
      </c>
      <c r="AP114" s="33">
        <f t="shared" si="70"/>
        <v>0</v>
      </c>
      <c r="AR114" s="33">
        <f t="shared" si="71"/>
        <v>0</v>
      </c>
      <c r="AT114" s="33">
        <f t="shared" si="72"/>
        <v>0</v>
      </c>
      <c r="AV114" s="33">
        <f t="shared" si="73"/>
        <v>0</v>
      </c>
      <c r="AX114" s="33">
        <f t="shared" si="74"/>
        <v>0</v>
      </c>
      <c r="AZ114" s="33">
        <f t="shared" si="75"/>
        <v>0</v>
      </c>
      <c r="BB114" s="33">
        <f t="shared" si="76"/>
        <v>0</v>
      </c>
    </row>
    <row r="115" spans="2:54" ht="20.25" customHeight="1" thickTop="1" thickBot="1" x14ac:dyDescent="0.25">
      <c r="L115" s="42"/>
      <c r="M115" s="42"/>
      <c r="Q115" s="43"/>
      <c r="R115" s="42"/>
      <c r="S115" s="42"/>
      <c r="AI115" s="44" t="s">
        <v>26</v>
      </c>
      <c r="AJ115" s="45">
        <f>SUM(AJ102:AJ114)</f>
        <v>102</v>
      </c>
      <c r="AK115" s="46"/>
      <c r="AL115" s="45">
        <f>SUM(AL102:AL114)</f>
        <v>1224</v>
      </c>
      <c r="AM115" s="47"/>
      <c r="AN115" s="45">
        <f>SUM(AN102:AN114)</f>
        <v>64</v>
      </c>
      <c r="AO115" s="47"/>
      <c r="AP115" s="45">
        <f>SUM(AP102:AP114)</f>
        <v>38</v>
      </c>
      <c r="AQ115" s="47"/>
      <c r="AR115" s="48">
        <f>SUM(AR102:AR114)</f>
        <v>0</v>
      </c>
      <c r="AS115" s="47"/>
      <c r="AT115" s="48">
        <f>SUM(AT102:AT114)</f>
        <v>0</v>
      </c>
      <c r="AU115" s="47"/>
      <c r="AV115" s="48">
        <f>SUM(AV102:AV114)</f>
        <v>0</v>
      </c>
      <c r="AX115" s="48">
        <f>SUM(AX102:AX114)</f>
        <v>0</v>
      </c>
      <c r="AZ115" s="48">
        <f>SUM(AZ102:AZ114)</f>
        <v>0</v>
      </c>
      <c r="BB115" s="48">
        <f>SUM(BB102:BB114)</f>
        <v>0</v>
      </c>
    </row>
    <row r="116" spans="2:54" ht="20.25" customHeight="1" thickTop="1" thickBot="1" x14ac:dyDescent="0.4">
      <c r="L116" s="42"/>
      <c r="M116" s="42"/>
      <c r="P116" s="91"/>
      <c r="Q116" s="43"/>
      <c r="AI116" s="44" t="s">
        <v>27</v>
      </c>
      <c r="AJ116" s="49">
        <f>AJ115/9</f>
        <v>11.333333333333334</v>
      </c>
      <c r="AK116" s="50"/>
      <c r="AL116" s="49">
        <f>AL115/9</f>
        <v>136</v>
      </c>
      <c r="AM116" s="51"/>
      <c r="AN116" s="49">
        <f>AN115/9</f>
        <v>7.1111111111111107</v>
      </c>
      <c r="AO116" s="51"/>
      <c r="AP116" s="49">
        <f>AP115/9</f>
        <v>4.2222222222222223</v>
      </c>
      <c r="AQ116" s="51"/>
      <c r="AR116" s="49">
        <f>AR115/9</f>
        <v>0</v>
      </c>
      <c r="AS116" s="51"/>
      <c r="AT116" s="49">
        <f>AT115/9</f>
        <v>0</v>
      </c>
      <c r="AU116" s="51"/>
      <c r="AV116" s="49">
        <f>AV115/9</f>
        <v>0</v>
      </c>
      <c r="AW116" s="51"/>
      <c r="AX116" s="49">
        <f>AX115/9</f>
        <v>0</v>
      </c>
      <c r="AY116" s="51"/>
      <c r="AZ116" s="49">
        <f>AZ115/9</f>
        <v>0</v>
      </c>
      <c r="BA116" s="51"/>
      <c r="BB116" s="49">
        <f>BB115/8</f>
        <v>0</v>
      </c>
    </row>
    <row r="117" spans="2:54" ht="20.25" customHeight="1" thickTop="1" thickBot="1" x14ac:dyDescent="0.3">
      <c r="B117" s="1" t="s">
        <v>0</v>
      </c>
      <c r="C117" s="2"/>
      <c r="D117" s="2"/>
      <c r="E117" s="2"/>
      <c r="F117" s="2"/>
      <c r="G117" s="3"/>
      <c r="H117" s="3"/>
      <c r="I117" s="3"/>
      <c r="J117" s="3"/>
      <c r="K117" s="3"/>
      <c r="L117" s="3"/>
      <c r="M117" s="2"/>
      <c r="N117" s="2"/>
      <c r="O117" s="2"/>
      <c r="P117" s="4"/>
      <c r="Q117" s="5" t="s">
        <v>58</v>
      </c>
      <c r="R117" s="6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7"/>
      <c r="AI117" s="8"/>
      <c r="AJ117" s="9" t="s">
        <v>37</v>
      </c>
      <c r="AK117" s="10"/>
      <c r="AL117" s="9"/>
      <c r="AM117" s="11"/>
      <c r="AN117" s="9"/>
      <c r="AO117" s="8"/>
      <c r="AV117" s="49"/>
    </row>
    <row r="118" spans="2:54" ht="20.25" customHeight="1" thickTop="1" thickBot="1" x14ac:dyDescent="0.3">
      <c r="B118" s="12"/>
      <c r="C118" s="14" t="s">
        <v>5</v>
      </c>
      <c r="D118" s="14" t="s">
        <v>6</v>
      </c>
      <c r="E118" s="14" t="s">
        <v>40</v>
      </c>
      <c r="F118" s="14" t="s">
        <v>51</v>
      </c>
      <c r="G118" s="13" t="s">
        <v>2</v>
      </c>
      <c r="H118" s="13" t="s">
        <v>3</v>
      </c>
      <c r="I118" s="14" t="s">
        <v>4</v>
      </c>
      <c r="J118" s="14" t="s">
        <v>5</v>
      </c>
      <c r="K118" s="14" t="s">
        <v>6</v>
      </c>
      <c r="L118" s="14" t="s">
        <v>40</v>
      </c>
      <c r="M118" s="14" t="s">
        <v>51</v>
      </c>
      <c r="N118" s="13" t="s">
        <v>2</v>
      </c>
      <c r="O118" s="13" t="s">
        <v>3</v>
      </c>
      <c r="P118" s="14" t="s">
        <v>4</v>
      </c>
      <c r="Q118" s="14" t="s">
        <v>5</v>
      </c>
      <c r="R118" s="14" t="s">
        <v>6</v>
      </c>
      <c r="S118" s="14" t="s">
        <v>40</v>
      </c>
      <c r="T118" s="14" t="s">
        <v>51</v>
      </c>
      <c r="U118" s="13" t="s">
        <v>2</v>
      </c>
      <c r="V118" s="13" t="s">
        <v>3</v>
      </c>
      <c r="W118" s="14" t="s">
        <v>4</v>
      </c>
      <c r="X118" s="14" t="s">
        <v>5</v>
      </c>
      <c r="Y118" s="14" t="s">
        <v>6</v>
      </c>
      <c r="Z118" s="14" t="s">
        <v>40</v>
      </c>
      <c r="AA118" s="14" t="s">
        <v>51</v>
      </c>
      <c r="AB118" s="13" t="s">
        <v>2</v>
      </c>
      <c r="AC118" s="13" t="s">
        <v>3</v>
      </c>
      <c r="AD118" s="14" t="s">
        <v>4</v>
      </c>
      <c r="AE118" s="14" t="s">
        <v>5</v>
      </c>
      <c r="AF118" s="14" t="s">
        <v>6</v>
      </c>
      <c r="AG118" s="14" t="s">
        <v>40</v>
      </c>
      <c r="AJ118" s="16" t="s">
        <v>7</v>
      </c>
      <c r="AK118" s="17" t="s">
        <v>8</v>
      </c>
      <c r="AL118" s="18" t="s">
        <v>7</v>
      </c>
      <c r="AM118" s="19"/>
      <c r="AN118" s="20" t="s">
        <v>7</v>
      </c>
      <c r="AP118" s="20" t="s">
        <v>7</v>
      </c>
      <c r="AR118" s="20" t="s">
        <v>7</v>
      </c>
      <c r="AT118" s="20" t="s">
        <v>7</v>
      </c>
      <c r="AV118" s="20" t="s">
        <v>7</v>
      </c>
      <c r="AX118" s="20" t="s">
        <v>7</v>
      </c>
      <c r="AZ118" s="20" t="s">
        <v>7</v>
      </c>
      <c r="BB118" s="20" t="s">
        <v>7</v>
      </c>
    </row>
    <row r="119" spans="2:54" ht="20.25" customHeight="1" thickBot="1" x14ac:dyDescent="0.35">
      <c r="B119" s="21"/>
      <c r="C119" s="22">
        <v>1</v>
      </c>
      <c r="D119" s="23">
        <v>2</v>
      </c>
      <c r="E119" s="24">
        <v>3</v>
      </c>
      <c r="F119" s="24">
        <v>4</v>
      </c>
      <c r="G119" s="24">
        <v>5</v>
      </c>
      <c r="H119" s="24">
        <v>6</v>
      </c>
      <c r="I119" s="24">
        <v>7</v>
      </c>
      <c r="J119" s="24">
        <v>8</v>
      </c>
      <c r="K119" s="24">
        <v>9</v>
      </c>
      <c r="L119" s="24">
        <v>10</v>
      </c>
      <c r="M119" s="24">
        <v>11</v>
      </c>
      <c r="N119" s="24">
        <v>12</v>
      </c>
      <c r="O119" s="24">
        <v>13</v>
      </c>
      <c r="P119" s="24">
        <v>14</v>
      </c>
      <c r="Q119" s="24">
        <v>15</v>
      </c>
      <c r="R119" s="24">
        <v>16</v>
      </c>
      <c r="S119" s="24">
        <v>17</v>
      </c>
      <c r="T119" s="24">
        <v>18</v>
      </c>
      <c r="U119" s="24">
        <v>19</v>
      </c>
      <c r="V119" s="24">
        <v>20</v>
      </c>
      <c r="W119" s="24">
        <v>21</v>
      </c>
      <c r="X119" s="24">
        <v>22</v>
      </c>
      <c r="Y119" s="24">
        <v>23</v>
      </c>
      <c r="Z119" s="24">
        <v>24</v>
      </c>
      <c r="AA119" s="24">
        <v>25</v>
      </c>
      <c r="AB119" s="24">
        <v>26</v>
      </c>
      <c r="AC119" s="24">
        <v>27</v>
      </c>
      <c r="AD119" s="24">
        <v>28</v>
      </c>
      <c r="AE119" s="24">
        <v>29</v>
      </c>
      <c r="AF119" s="25">
        <v>30</v>
      </c>
      <c r="AG119" s="26">
        <v>31</v>
      </c>
      <c r="AJ119" s="27" t="s">
        <v>9</v>
      </c>
      <c r="AK119" s="28" t="s">
        <v>10</v>
      </c>
      <c r="AL119" s="29" t="s">
        <v>11</v>
      </c>
      <c r="AN119" s="30" t="s">
        <v>12</v>
      </c>
      <c r="AP119" s="30" t="s">
        <v>13</v>
      </c>
      <c r="AR119" s="30" t="s">
        <v>14</v>
      </c>
      <c r="AT119" s="30" t="s">
        <v>15</v>
      </c>
      <c r="AV119" s="30" t="s">
        <v>16</v>
      </c>
      <c r="AX119" s="30" t="s">
        <v>17</v>
      </c>
      <c r="AZ119" s="30" t="s">
        <v>18</v>
      </c>
      <c r="BB119" s="30" t="s">
        <v>19</v>
      </c>
    </row>
    <row r="120" spans="2:54" ht="20.25" customHeight="1" thickTop="1" thickBot="1" x14ac:dyDescent="0.25">
      <c r="B120" s="35" t="s">
        <v>75</v>
      </c>
      <c r="C120" s="63"/>
      <c r="D120" s="57" t="s">
        <v>21</v>
      </c>
      <c r="E120" s="57" t="s">
        <v>21</v>
      </c>
      <c r="F120" s="57"/>
      <c r="G120" s="32"/>
      <c r="H120" s="32" t="s">
        <v>20</v>
      </c>
      <c r="I120" s="57"/>
      <c r="J120" s="57" t="s">
        <v>20</v>
      </c>
      <c r="K120" s="57" t="s">
        <v>20</v>
      </c>
      <c r="L120" s="57" t="s">
        <v>20</v>
      </c>
      <c r="M120" s="57"/>
      <c r="N120" s="32"/>
      <c r="O120" s="32" t="s">
        <v>20</v>
      </c>
      <c r="P120" s="57"/>
      <c r="Q120" s="57" t="s">
        <v>20</v>
      </c>
      <c r="R120" s="57"/>
      <c r="S120" s="57"/>
      <c r="T120" s="57"/>
      <c r="U120" s="32"/>
      <c r="V120" s="32"/>
      <c r="W120" s="57"/>
      <c r="X120" s="57"/>
      <c r="Y120" s="57"/>
      <c r="Z120" s="57"/>
      <c r="AA120" s="57"/>
      <c r="AB120" s="32" t="s">
        <v>20</v>
      </c>
      <c r="AC120" s="32" t="s">
        <v>20</v>
      </c>
      <c r="AD120" s="57" t="s">
        <v>20</v>
      </c>
      <c r="AE120" s="57" t="s">
        <v>21</v>
      </c>
      <c r="AF120" s="57"/>
      <c r="AG120" s="57" t="s">
        <v>20</v>
      </c>
      <c r="AJ120" s="33">
        <f t="shared" ref="AJ120:AJ131" si="77">AN120+AP120+AR120</f>
        <v>13</v>
      </c>
      <c r="AK120" s="34">
        <f t="shared" ref="AK120:AK131" si="78">AL120/AJ120</f>
        <v>12</v>
      </c>
      <c r="AL120" s="33">
        <f t="shared" ref="AL120:AL131" si="79">((AN120+AP120)*12+(AR120*9))</f>
        <v>156</v>
      </c>
      <c r="AN120" s="33">
        <f t="shared" ref="AN120:AN131" si="80">COUNTIF($C120:$AG120,"D")</f>
        <v>10</v>
      </c>
      <c r="AP120" s="33">
        <f t="shared" ref="AP120:AP131" si="81">COUNTIF($C120:$AG120,"N")</f>
        <v>3</v>
      </c>
      <c r="AR120" s="33">
        <f t="shared" ref="AR120:AR131" si="82">COUNTIF($C120:$AG120,"C")</f>
        <v>0</v>
      </c>
      <c r="AT120" s="33">
        <f t="shared" ref="AT120:AT131" si="83">COUNTIF($C120:$AG120,"V")</f>
        <v>0</v>
      </c>
      <c r="AV120" s="33">
        <f t="shared" ref="AV120:AV131" si="84">COUNTIF($C120:$AG120,"S")</f>
        <v>0</v>
      </c>
      <c r="AX120" s="33">
        <f t="shared" ref="AX120:AX131" si="85">COUNTIF($C120:$AG120,"T")</f>
        <v>0</v>
      </c>
      <c r="AZ120" s="33">
        <f t="shared" ref="AZ120:AZ131" si="86">COUNTIF($C120:$AG120,"O")</f>
        <v>0</v>
      </c>
      <c r="BB120" s="33">
        <f>COUNTIF($C120:$AG120,"H")</f>
        <v>0</v>
      </c>
    </row>
    <row r="121" spans="2:54" ht="20.25" customHeight="1" thickBot="1" x14ac:dyDescent="0.25">
      <c r="B121" s="86" t="s">
        <v>100</v>
      </c>
      <c r="C121" s="63"/>
      <c r="D121" s="57" t="s">
        <v>21</v>
      </c>
      <c r="E121" s="57" t="s">
        <v>21</v>
      </c>
      <c r="F121" s="57"/>
      <c r="G121" s="32"/>
      <c r="H121" s="32"/>
      <c r="I121" s="57"/>
      <c r="J121" s="57"/>
      <c r="K121" s="57"/>
      <c r="L121" s="57" t="s">
        <v>20</v>
      </c>
      <c r="M121" s="57" t="s">
        <v>20</v>
      </c>
      <c r="N121" s="32" t="s">
        <v>20</v>
      </c>
      <c r="O121" s="32"/>
      <c r="P121" s="57"/>
      <c r="Q121" s="57" t="s">
        <v>20</v>
      </c>
      <c r="R121" s="57" t="s">
        <v>21</v>
      </c>
      <c r="S121" s="57" t="s">
        <v>21</v>
      </c>
      <c r="T121" s="57" t="s">
        <v>21</v>
      </c>
      <c r="U121" s="32"/>
      <c r="V121" s="32" t="s">
        <v>21</v>
      </c>
      <c r="W121" s="57" t="s">
        <v>21</v>
      </c>
      <c r="X121" s="57" t="s">
        <v>21</v>
      </c>
      <c r="Y121" s="57"/>
      <c r="Z121" s="57"/>
      <c r="AA121" s="57"/>
      <c r="AB121" s="32"/>
      <c r="AC121" s="32"/>
      <c r="AD121" s="57" t="s">
        <v>20</v>
      </c>
      <c r="AE121" s="57" t="s">
        <v>20</v>
      </c>
      <c r="AF121" s="57" t="s">
        <v>20</v>
      </c>
      <c r="AG121" s="57"/>
      <c r="AJ121" s="33">
        <f t="shared" si="77"/>
        <v>15</v>
      </c>
      <c r="AK121" s="34">
        <f t="shared" si="78"/>
        <v>12</v>
      </c>
      <c r="AL121" s="33">
        <f t="shared" si="79"/>
        <v>180</v>
      </c>
      <c r="AN121" s="33">
        <f t="shared" si="80"/>
        <v>7</v>
      </c>
      <c r="AP121" s="33">
        <f t="shared" si="81"/>
        <v>8</v>
      </c>
      <c r="AR121" s="33">
        <f t="shared" si="82"/>
        <v>0</v>
      </c>
      <c r="AT121" s="33">
        <f t="shared" si="83"/>
        <v>0</v>
      </c>
      <c r="AV121" s="33">
        <f t="shared" si="84"/>
        <v>0</v>
      </c>
      <c r="AX121" s="33">
        <f t="shared" si="85"/>
        <v>0</v>
      </c>
      <c r="AZ121" s="33">
        <f t="shared" si="86"/>
        <v>0</v>
      </c>
      <c r="BB121" s="33">
        <f t="shared" ref="BB121:BB131" si="87">COUNTIF($C121:$AG121,"H")</f>
        <v>0</v>
      </c>
    </row>
    <row r="122" spans="2:54" ht="20.25" customHeight="1" thickBot="1" x14ac:dyDescent="0.25">
      <c r="B122" s="31" t="s">
        <v>93</v>
      </c>
      <c r="C122" s="63" t="s">
        <v>21</v>
      </c>
      <c r="D122" s="57"/>
      <c r="E122" s="57"/>
      <c r="F122" s="57" t="s">
        <v>21</v>
      </c>
      <c r="G122" s="32" t="s">
        <v>21</v>
      </c>
      <c r="H122" s="32"/>
      <c r="I122" s="57"/>
      <c r="J122" s="57"/>
      <c r="K122" s="57"/>
      <c r="L122" s="57"/>
      <c r="M122" s="57"/>
      <c r="N122" s="32" t="s">
        <v>20</v>
      </c>
      <c r="O122" s="32" t="s">
        <v>20</v>
      </c>
      <c r="P122" s="57" t="s">
        <v>20</v>
      </c>
      <c r="Q122" s="57"/>
      <c r="R122" s="57"/>
      <c r="S122" s="57" t="s">
        <v>20</v>
      </c>
      <c r="T122" s="57"/>
      <c r="U122" s="32" t="s">
        <v>21</v>
      </c>
      <c r="V122" s="32"/>
      <c r="W122" s="57"/>
      <c r="X122" s="57" t="s">
        <v>21</v>
      </c>
      <c r="Y122" s="57" t="s">
        <v>21</v>
      </c>
      <c r="Z122" s="57"/>
      <c r="AA122" s="57"/>
      <c r="AB122" s="32"/>
      <c r="AC122" s="32"/>
      <c r="AD122" s="57"/>
      <c r="AE122" s="57"/>
      <c r="AF122" s="57" t="s">
        <v>20</v>
      </c>
      <c r="AG122" s="57" t="s">
        <v>103</v>
      </c>
      <c r="AJ122" s="33">
        <f t="shared" si="77"/>
        <v>11</v>
      </c>
      <c r="AK122" s="34">
        <f t="shared" si="78"/>
        <v>12</v>
      </c>
      <c r="AL122" s="33">
        <f t="shared" si="79"/>
        <v>132</v>
      </c>
      <c r="AN122" s="33">
        <f t="shared" si="80"/>
        <v>5</v>
      </c>
      <c r="AP122" s="33">
        <f t="shared" si="81"/>
        <v>6</v>
      </c>
      <c r="AR122" s="33">
        <f t="shared" si="82"/>
        <v>0</v>
      </c>
      <c r="AT122" s="33">
        <f t="shared" si="83"/>
        <v>0</v>
      </c>
      <c r="AV122" s="33">
        <f t="shared" si="84"/>
        <v>0</v>
      </c>
      <c r="AX122" s="33">
        <f t="shared" si="85"/>
        <v>0</v>
      </c>
      <c r="AZ122" s="33">
        <f t="shared" si="86"/>
        <v>0</v>
      </c>
      <c r="BB122" s="33">
        <f t="shared" si="87"/>
        <v>0</v>
      </c>
    </row>
    <row r="123" spans="2:54" ht="20.25" customHeight="1" thickBot="1" x14ac:dyDescent="0.25">
      <c r="B123" s="31" t="s">
        <v>98</v>
      </c>
      <c r="C123" s="63" t="s">
        <v>20</v>
      </c>
      <c r="D123" s="57" t="s">
        <v>21</v>
      </c>
      <c r="E123" s="57" t="s">
        <v>21</v>
      </c>
      <c r="F123" s="57"/>
      <c r="G123" s="32"/>
      <c r="H123" s="32" t="s">
        <v>21</v>
      </c>
      <c r="I123" s="57" t="s">
        <v>21</v>
      </c>
      <c r="J123" s="57" t="s">
        <v>21</v>
      </c>
      <c r="K123" s="57"/>
      <c r="L123" s="57"/>
      <c r="M123" s="57"/>
      <c r="N123" s="32"/>
      <c r="O123" s="32"/>
      <c r="P123" s="57" t="s">
        <v>20</v>
      </c>
      <c r="Q123" s="57" t="s">
        <v>20</v>
      </c>
      <c r="R123" s="57" t="s">
        <v>20</v>
      </c>
      <c r="S123" s="57"/>
      <c r="T123" s="57"/>
      <c r="U123" s="32" t="s">
        <v>20</v>
      </c>
      <c r="V123" s="32" t="s">
        <v>21</v>
      </c>
      <c r="W123" s="57" t="s">
        <v>21</v>
      </c>
      <c r="X123" s="57"/>
      <c r="Y123" s="57"/>
      <c r="Z123" s="57" t="s">
        <v>21</v>
      </c>
      <c r="AA123" s="57" t="s">
        <v>21</v>
      </c>
      <c r="AB123" s="32" t="s">
        <v>21</v>
      </c>
      <c r="AC123" s="32"/>
      <c r="AD123" s="57"/>
      <c r="AE123" s="57"/>
      <c r="AF123" s="57"/>
      <c r="AG123" s="57"/>
      <c r="AJ123" s="33">
        <f t="shared" si="77"/>
        <v>15</v>
      </c>
      <c r="AK123" s="34">
        <f t="shared" si="78"/>
        <v>12</v>
      </c>
      <c r="AL123" s="33">
        <f t="shared" si="79"/>
        <v>180</v>
      </c>
      <c r="AN123" s="33">
        <f t="shared" si="80"/>
        <v>5</v>
      </c>
      <c r="AP123" s="33">
        <f t="shared" si="81"/>
        <v>10</v>
      </c>
      <c r="AR123" s="33">
        <f t="shared" si="82"/>
        <v>0</v>
      </c>
      <c r="AT123" s="33">
        <f t="shared" si="83"/>
        <v>0</v>
      </c>
      <c r="AV123" s="33">
        <f t="shared" si="84"/>
        <v>0</v>
      </c>
      <c r="AX123" s="33">
        <f t="shared" si="85"/>
        <v>0</v>
      </c>
      <c r="AZ123" s="33">
        <f t="shared" si="86"/>
        <v>0</v>
      </c>
      <c r="BB123" s="33">
        <f t="shared" si="87"/>
        <v>0</v>
      </c>
    </row>
    <row r="124" spans="2:54" ht="20.25" customHeight="1" thickBot="1" x14ac:dyDescent="0.25">
      <c r="B124" s="35" t="s">
        <v>85</v>
      </c>
      <c r="C124" s="63"/>
      <c r="D124" s="57"/>
      <c r="E124" s="57" t="s">
        <v>20</v>
      </c>
      <c r="F124" s="57" t="s">
        <v>21</v>
      </c>
      <c r="G124" s="32" t="s">
        <v>21</v>
      </c>
      <c r="H124" s="32"/>
      <c r="I124" s="57" t="s">
        <v>20</v>
      </c>
      <c r="J124" s="57" t="s">
        <v>21</v>
      </c>
      <c r="K124" s="57"/>
      <c r="L124" s="57"/>
      <c r="M124" s="57"/>
      <c r="N124" s="32"/>
      <c r="O124" s="32"/>
      <c r="P124" s="57"/>
      <c r="Q124" s="57"/>
      <c r="R124" s="57"/>
      <c r="S124" s="57" t="s">
        <v>20</v>
      </c>
      <c r="T124" s="57" t="s">
        <v>20</v>
      </c>
      <c r="U124" s="32"/>
      <c r="V124" s="32"/>
      <c r="W124" s="57" t="s">
        <v>20</v>
      </c>
      <c r="X124" s="57" t="s">
        <v>20</v>
      </c>
      <c r="Y124" s="57" t="s">
        <v>21</v>
      </c>
      <c r="Z124" s="57"/>
      <c r="AA124" s="57"/>
      <c r="AB124" s="32" t="s">
        <v>21</v>
      </c>
      <c r="AC124" s="32" t="s">
        <v>21</v>
      </c>
      <c r="AD124" s="57"/>
      <c r="AE124" s="57"/>
      <c r="AF124" s="57"/>
      <c r="AG124" s="57"/>
      <c r="AJ124" s="33">
        <f t="shared" si="77"/>
        <v>12</v>
      </c>
      <c r="AK124" s="34">
        <f t="shared" si="78"/>
        <v>12</v>
      </c>
      <c r="AL124" s="33">
        <f t="shared" si="79"/>
        <v>144</v>
      </c>
      <c r="AN124" s="33">
        <f t="shared" si="80"/>
        <v>6</v>
      </c>
      <c r="AP124" s="33">
        <f t="shared" si="81"/>
        <v>6</v>
      </c>
      <c r="AR124" s="33">
        <f t="shared" si="82"/>
        <v>0</v>
      </c>
      <c r="AT124" s="33">
        <f t="shared" si="83"/>
        <v>0</v>
      </c>
      <c r="AV124" s="33">
        <f t="shared" si="84"/>
        <v>0</v>
      </c>
      <c r="AX124" s="33">
        <f t="shared" si="85"/>
        <v>0</v>
      </c>
      <c r="AZ124" s="33">
        <f t="shared" si="86"/>
        <v>0</v>
      </c>
      <c r="BB124" s="33">
        <f t="shared" si="87"/>
        <v>0</v>
      </c>
    </row>
    <row r="125" spans="2:54" ht="20.25" customHeight="1" thickBot="1" x14ac:dyDescent="0.25">
      <c r="B125" s="31" t="s">
        <v>97</v>
      </c>
      <c r="C125" s="63" t="s">
        <v>20</v>
      </c>
      <c r="D125" s="57" t="s">
        <v>20</v>
      </c>
      <c r="E125" s="57"/>
      <c r="F125" s="57"/>
      <c r="G125" s="32" t="s">
        <v>20</v>
      </c>
      <c r="H125" s="32" t="s">
        <v>21</v>
      </c>
      <c r="I125" s="57" t="s">
        <v>21</v>
      </c>
      <c r="J125" s="57"/>
      <c r="K125" s="57"/>
      <c r="L125" s="57" t="s">
        <v>21</v>
      </c>
      <c r="M125" s="57" t="s">
        <v>21</v>
      </c>
      <c r="N125" s="32"/>
      <c r="O125" s="32"/>
      <c r="P125" s="57"/>
      <c r="Q125" s="57"/>
      <c r="R125" s="57"/>
      <c r="S125" s="57"/>
      <c r="T125" s="57" t="s">
        <v>20</v>
      </c>
      <c r="U125" s="32" t="s">
        <v>20</v>
      </c>
      <c r="V125" s="32" t="s">
        <v>20</v>
      </c>
      <c r="W125" s="57"/>
      <c r="X125" s="57"/>
      <c r="Y125" s="57" t="s">
        <v>20</v>
      </c>
      <c r="Z125" s="57" t="s">
        <v>21</v>
      </c>
      <c r="AA125" s="57" t="s">
        <v>21</v>
      </c>
      <c r="AB125" s="32"/>
      <c r="AC125" s="32"/>
      <c r="AD125" s="57" t="s">
        <v>21</v>
      </c>
      <c r="AE125" s="57" t="s">
        <v>21</v>
      </c>
      <c r="AF125" s="57"/>
      <c r="AG125" s="57"/>
      <c r="AJ125" s="33">
        <f t="shared" si="77"/>
        <v>15</v>
      </c>
      <c r="AK125" s="34">
        <f t="shared" si="78"/>
        <v>12</v>
      </c>
      <c r="AL125" s="33">
        <f t="shared" si="79"/>
        <v>180</v>
      </c>
      <c r="AN125" s="33">
        <f t="shared" si="80"/>
        <v>7</v>
      </c>
      <c r="AP125" s="33">
        <f t="shared" si="81"/>
        <v>8</v>
      </c>
      <c r="AR125" s="33">
        <f t="shared" si="82"/>
        <v>0</v>
      </c>
      <c r="AT125" s="33">
        <f t="shared" si="83"/>
        <v>0</v>
      </c>
      <c r="AV125" s="33">
        <f t="shared" si="84"/>
        <v>0</v>
      </c>
      <c r="AX125" s="33">
        <f t="shared" si="85"/>
        <v>0</v>
      </c>
      <c r="AZ125" s="33">
        <f t="shared" si="86"/>
        <v>0</v>
      </c>
      <c r="BB125" s="33">
        <f t="shared" si="87"/>
        <v>0</v>
      </c>
    </row>
    <row r="126" spans="2:54" ht="20.25" customHeight="1" thickBot="1" x14ac:dyDescent="0.25">
      <c r="B126" s="35" t="s">
        <v>38</v>
      </c>
      <c r="C126" s="70"/>
      <c r="D126" s="69" t="s">
        <v>20</v>
      </c>
      <c r="E126" s="69" t="s">
        <v>20</v>
      </c>
      <c r="F126" s="69" t="s">
        <v>20</v>
      </c>
      <c r="G126" s="36"/>
      <c r="H126" s="36"/>
      <c r="I126" s="69"/>
      <c r="J126" s="69"/>
      <c r="K126" s="69"/>
      <c r="L126" s="69"/>
      <c r="M126" s="69"/>
      <c r="N126" s="36" t="s">
        <v>21</v>
      </c>
      <c r="O126" s="36" t="s">
        <v>21</v>
      </c>
      <c r="P126" s="69" t="s">
        <v>21</v>
      </c>
      <c r="Q126" s="69"/>
      <c r="R126" s="69" t="s">
        <v>20</v>
      </c>
      <c r="S126" s="69"/>
      <c r="T126" s="69"/>
      <c r="U126" s="36"/>
      <c r="V126" s="36" t="s">
        <v>20</v>
      </c>
      <c r="W126" s="69" t="s">
        <v>20</v>
      </c>
      <c r="X126" s="69" t="s">
        <v>20</v>
      </c>
      <c r="Y126" s="69"/>
      <c r="Z126" s="69" t="s">
        <v>20</v>
      </c>
      <c r="AA126" s="69" t="s">
        <v>20</v>
      </c>
      <c r="AB126" s="36"/>
      <c r="AC126" s="36" t="s">
        <v>21</v>
      </c>
      <c r="AD126" s="69"/>
      <c r="AE126" s="69"/>
      <c r="AF126" s="69" t="s">
        <v>21</v>
      </c>
      <c r="AG126" s="69" t="s">
        <v>21</v>
      </c>
      <c r="AJ126" s="33">
        <f>AN126+AP126+AR126</f>
        <v>15</v>
      </c>
      <c r="AK126" s="34">
        <f>AL126/AJ126</f>
        <v>12</v>
      </c>
      <c r="AL126" s="33">
        <f>((AN126+AP126)*12+(AR126*9))</f>
        <v>180</v>
      </c>
      <c r="AN126" s="33">
        <f t="shared" si="80"/>
        <v>9</v>
      </c>
      <c r="AP126" s="33">
        <f t="shared" si="81"/>
        <v>6</v>
      </c>
      <c r="AR126" s="33">
        <f t="shared" si="82"/>
        <v>0</v>
      </c>
      <c r="AT126" s="33">
        <f t="shared" si="83"/>
        <v>0</v>
      </c>
      <c r="AV126" s="33">
        <f t="shared" si="84"/>
        <v>0</v>
      </c>
      <c r="AX126" s="33">
        <f t="shared" si="85"/>
        <v>0</v>
      </c>
      <c r="AZ126" s="33">
        <f t="shared" si="86"/>
        <v>0</v>
      </c>
      <c r="BB126" s="33">
        <f t="shared" si="87"/>
        <v>0</v>
      </c>
    </row>
    <row r="127" spans="2:54" ht="20.25" customHeight="1" thickBot="1" x14ac:dyDescent="0.25">
      <c r="B127" s="86" t="s">
        <v>92</v>
      </c>
      <c r="C127" s="70"/>
      <c r="D127" s="69"/>
      <c r="E127" s="69"/>
      <c r="F127" s="69" t="s">
        <v>20</v>
      </c>
      <c r="G127" s="36" t="s">
        <v>20</v>
      </c>
      <c r="H127" s="36" t="s">
        <v>20</v>
      </c>
      <c r="I127" s="69"/>
      <c r="J127" s="69"/>
      <c r="K127" s="69" t="s">
        <v>20</v>
      </c>
      <c r="L127" s="69" t="s">
        <v>21</v>
      </c>
      <c r="M127" s="69" t="s">
        <v>21</v>
      </c>
      <c r="N127" s="36"/>
      <c r="O127" s="36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J127" s="33">
        <f>AN127+AP127+AR127</f>
        <v>6</v>
      </c>
      <c r="AK127" s="34">
        <f>AL127/AJ127</f>
        <v>12</v>
      </c>
      <c r="AL127" s="33">
        <f>((AN127+AP127)*12+(AR127*9))</f>
        <v>72</v>
      </c>
      <c r="AN127" s="33">
        <f t="shared" si="80"/>
        <v>4</v>
      </c>
      <c r="AP127" s="33">
        <f t="shared" si="81"/>
        <v>2</v>
      </c>
      <c r="AR127" s="33">
        <f t="shared" si="82"/>
        <v>0</v>
      </c>
      <c r="AT127" s="33">
        <f t="shared" si="83"/>
        <v>0</v>
      </c>
      <c r="AV127" s="33">
        <f t="shared" si="84"/>
        <v>0</v>
      </c>
      <c r="AX127" s="33">
        <f t="shared" si="85"/>
        <v>0</v>
      </c>
      <c r="AZ127" s="33">
        <f t="shared" si="86"/>
        <v>0</v>
      </c>
      <c r="BB127" s="33">
        <f t="shared" si="87"/>
        <v>0</v>
      </c>
    </row>
    <row r="128" spans="2:54" ht="20.25" customHeight="1" thickBot="1" x14ac:dyDescent="0.25">
      <c r="B128" s="86" t="s">
        <v>91</v>
      </c>
      <c r="C128" s="70"/>
      <c r="D128" s="69"/>
      <c r="E128" s="69"/>
      <c r="F128" s="69"/>
      <c r="G128" s="36"/>
      <c r="H128" s="36"/>
      <c r="I128" s="69" t="s">
        <v>20</v>
      </c>
      <c r="J128" s="69" t="s">
        <v>20</v>
      </c>
      <c r="K128" s="69" t="s">
        <v>21</v>
      </c>
      <c r="L128" s="69"/>
      <c r="M128" s="69" t="s">
        <v>20</v>
      </c>
      <c r="N128" s="36" t="s">
        <v>21</v>
      </c>
      <c r="O128" s="36" t="s">
        <v>21</v>
      </c>
      <c r="P128" s="69"/>
      <c r="Q128" s="69" t="s">
        <v>21</v>
      </c>
      <c r="R128" s="69" t="s">
        <v>21</v>
      </c>
      <c r="S128" s="69" t="s">
        <v>21</v>
      </c>
      <c r="T128" s="69"/>
      <c r="U128" s="36"/>
      <c r="V128" s="36"/>
      <c r="W128" s="69"/>
      <c r="X128" s="69"/>
      <c r="Y128" s="69" t="s">
        <v>20</v>
      </c>
      <c r="Z128" s="69" t="s">
        <v>20</v>
      </c>
      <c r="AA128" s="69" t="s">
        <v>20</v>
      </c>
      <c r="AB128" s="36"/>
      <c r="AC128" s="36"/>
      <c r="AD128" s="69"/>
      <c r="AE128" s="69" t="s">
        <v>20</v>
      </c>
      <c r="AF128" s="69" t="s">
        <v>21</v>
      </c>
      <c r="AG128" s="69" t="s">
        <v>21</v>
      </c>
      <c r="AJ128" s="33">
        <f>AN128+AP128+AR128</f>
        <v>15</v>
      </c>
      <c r="AK128" s="34">
        <f>AL128/AJ128</f>
        <v>12</v>
      </c>
      <c r="AL128" s="33">
        <f>((AN128+AP128)*12+(AR128*9))</f>
        <v>180</v>
      </c>
      <c r="AN128" s="33">
        <f t="shared" si="80"/>
        <v>7</v>
      </c>
      <c r="AP128" s="33">
        <f t="shared" si="81"/>
        <v>8</v>
      </c>
      <c r="AR128" s="33">
        <f t="shared" si="82"/>
        <v>0</v>
      </c>
      <c r="AT128" s="33">
        <f t="shared" si="83"/>
        <v>0</v>
      </c>
      <c r="AV128" s="33">
        <f t="shared" si="84"/>
        <v>0</v>
      </c>
      <c r="AX128" s="33">
        <f t="shared" si="85"/>
        <v>0</v>
      </c>
      <c r="AZ128" s="33">
        <f t="shared" si="86"/>
        <v>0</v>
      </c>
      <c r="BB128" s="33">
        <f t="shared" si="87"/>
        <v>0</v>
      </c>
    </row>
    <row r="129" spans="2:54" ht="20.25" customHeight="1" thickBot="1" x14ac:dyDescent="0.25">
      <c r="B129" s="86" t="s">
        <v>102</v>
      </c>
      <c r="C129" s="70" t="s">
        <v>21</v>
      </c>
      <c r="D129" s="69"/>
      <c r="E129" s="69"/>
      <c r="F129" s="69"/>
      <c r="G129" s="36"/>
      <c r="H129" s="36"/>
      <c r="I129" s="69"/>
      <c r="J129" s="69" t="s">
        <v>20</v>
      </c>
      <c r="K129" s="69" t="s">
        <v>20</v>
      </c>
      <c r="L129" s="69" t="s">
        <v>20</v>
      </c>
      <c r="M129" s="69"/>
      <c r="N129" s="36"/>
      <c r="O129" s="36" t="s">
        <v>20</v>
      </c>
      <c r="P129" s="69" t="s">
        <v>21</v>
      </c>
      <c r="Q129" s="69" t="s">
        <v>21</v>
      </c>
      <c r="R129" s="69"/>
      <c r="S129" s="69"/>
      <c r="T129" s="69" t="s">
        <v>21</v>
      </c>
      <c r="U129" s="36" t="s">
        <v>21</v>
      </c>
      <c r="V129" s="36"/>
      <c r="W129" s="69"/>
      <c r="X129" s="69"/>
      <c r="Y129" s="69"/>
      <c r="Z129" s="69"/>
      <c r="AA129" s="69"/>
      <c r="AB129" s="36" t="s">
        <v>20</v>
      </c>
      <c r="AC129" s="36" t="s">
        <v>20</v>
      </c>
      <c r="AD129" s="69" t="s">
        <v>20</v>
      </c>
      <c r="AE129" s="69"/>
      <c r="AF129" s="69"/>
      <c r="AG129" s="69" t="s">
        <v>20</v>
      </c>
      <c r="AJ129" s="33">
        <f>AN129+AP129+AR129</f>
        <v>13</v>
      </c>
      <c r="AK129" s="34">
        <f>AL129/AJ129</f>
        <v>12</v>
      </c>
      <c r="AL129" s="33">
        <f>((AN129+AP129)*12+(AR129*9))</f>
        <v>156</v>
      </c>
      <c r="AN129" s="33">
        <f t="shared" si="80"/>
        <v>8</v>
      </c>
      <c r="AP129" s="33">
        <f t="shared" si="81"/>
        <v>5</v>
      </c>
      <c r="AR129" s="33">
        <f t="shared" si="82"/>
        <v>0</v>
      </c>
      <c r="AT129" s="33">
        <f t="shared" si="83"/>
        <v>0</v>
      </c>
      <c r="AV129" s="33">
        <f t="shared" si="84"/>
        <v>0</v>
      </c>
      <c r="AX129" s="33">
        <f t="shared" si="85"/>
        <v>0</v>
      </c>
      <c r="AZ129" s="33">
        <f t="shared" si="86"/>
        <v>0</v>
      </c>
      <c r="BB129" s="33">
        <f t="shared" si="87"/>
        <v>0</v>
      </c>
    </row>
    <row r="130" spans="2:54" ht="20.25" customHeight="1" thickBot="1" x14ac:dyDescent="0.25">
      <c r="B130" s="86" t="s">
        <v>105</v>
      </c>
      <c r="C130" s="70"/>
      <c r="D130" s="69"/>
      <c r="E130" s="69"/>
      <c r="F130" s="69"/>
      <c r="G130" s="36"/>
      <c r="H130" s="36"/>
      <c r="I130" s="69"/>
      <c r="J130" s="69"/>
      <c r="K130" s="69"/>
      <c r="L130" s="69"/>
      <c r="M130" s="69"/>
      <c r="N130" s="36"/>
      <c r="O130" s="36"/>
      <c r="P130" s="69"/>
      <c r="Q130" s="69" t="s">
        <v>20</v>
      </c>
      <c r="R130" s="69" t="s">
        <v>20</v>
      </c>
      <c r="S130" s="69"/>
      <c r="T130" s="69"/>
      <c r="U130" s="36" t="s">
        <v>21</v>
      </c>
      <c r="V130" s="36" t="s">
        <v>21</v>
      </c>
      <c r="W130" s="69"/>
      <c r="X130" s="69" t="s">
        <v>21</v>
      </c>
      <c r="Y130" s="69" t="s">
        <v>21</v>
      </c>
      <c r="Z130" s="69" t="s">
        <v>21</v>
      </c>
      <c r="AA130" s="69"/>
      <c r="AB130" s="36"/>
      <c r="AC130" s="36" t="s">
        <v>21</v>
      </c>
      <c r="AD130" s="69" t="s">
        <v>21</v>
      </c>
      <c r="AE130" s="69" t="s">
        <v>21</v>
      </c>
      <c r="AF130" s="69"/>
      <c r="AG130" s="69"/>
      <c r="AJ130" s="33">
        <f>AN130+AP130+AR130</f>
        <v>10</v>
      </c>
      <c r="AK130" s="34">
        <f>AL130/AJ130</f>
        <v>12</v>
      </c>
      <c r="AL130" s="33">
        <f>((AN130+AP130)*12+(AR130*9))</f>
        <v>120</v>
      </c>
      <c r="AN130" s="33">
        <f t="shared" si="80"/>
        <v>2</v>
      </c>
      <c r="AP130" s="33">
        <f t="shared" si="81"/>
        <v>8</v>
      </c>
      <c r="AR130" s="33">
        <f t="shared" si="82"/>
        <v>0</v>
      </c>
      <c r="AT130" s="33">
        <f t="shared" si="83"/>
        <v>0</v>
      </c>
      <c r="AV130" s="33">
        <f t="shared" si="84"/>
        <v>0</v>
      </c>
      <c r="AX130" s="33">
        <f t="shared" si="85"/>
        <v>0</v>
      </c>
      <c r="AZ130" s="33">
        <f t="shared" si="86"/>
        <v>0</v>
      </c>
      <c r="BB130" s="33">
        <f t="shared" si="87"/>
        <v>0</v>
      </c>
    </row>
    <row r="131" spans="2:54" ht="20.25" customHeight="1" thickBot="1" x14ac:dyDescent="0.25">
      <c r="B131" s="37" t="s">
        <v>34</v>
      </c>
      <c r="C131" s="64" t="s">
        <v>20</v>
      </c>
      <c r="D131" s="60" t="s">
        <v>20</v>
      </c>
      <c r="E131" s="60" t="s">
        <v>20</v>
      </c>
      <c r="F131" s="60" t="s">
        <v>20</v>
      </c>
      <c r="G131" s="38"/>
      <c r="H131" s="38"/>
      <c r="I131" s="60" t="s">
        <v>20</v>
      </c>
      <c r="J131" s="60" t="s">
        <v>20</v>
      </c>
      <c r="K131" s="60" t="s">
        <v>20</v>
      </c>
      <c r="L131" s="60" t="s">
        <v>20</v>
      </c>
      <c r="M131" s="60" t="s">
        <v>20</v>
      </c>
      <c r="N131" s="38"/>
      <c r="O131" s="38"/>
      <c r="P131" s="60" t="s">
        <v>20</v>
      </c>
      <c r="Q131" s="60" t="s">
        <v>20</v>
      </c>
      <c r="R131" s="60" t="s">
        <v>20</v>
      </c>
      <c r="S131" s="60" t="s">
        <v>20</v>
      </c>
      <c r="T131" s="60" t="s">
        <v>20</v>
      </c>
      <c r="U131" s="38"/>
      <c r="V131" s="38"/>
      <c r="W131" s="60" t="s">
        <v>20</v>
      </c>
      <c r="X131" s="60" t="s">
        <v>20</v>
      </c>
      <c r="Y131" s="60" t="s">
        <v>20</v>
      </c>
      <c r="Z131" s="60" t="s">
        <v>20</v>
      </c>
      <c r="AA131" s="60" t="s">
        <v>20</v>
      </c>
      <c r="AB131" s="38"/>
      <c r="AC131" s="38"/>
      <c r="AD131" s="60" t="s">
        <v>20</v>
      </c>
      <c r="AE131" s="60" t="s">
        <v>20</v>
      </c>
      <c r="AF131" s="60" t="s">
        <v>20</v>
      </c>
      <c r="AG131" s="60" t="s">
        <v>20</v>
      </c>
      <c r="AJ131" s="39">
        <f t="shared" si="77"/>
        <v>23</v>
      </c>
      <c r="AK131" s="40">
        <f t="shared" si="78"/>
        <v>12</v>
      </c>
      <c r="AL131" s="33">
        <f t="shared" si="79"/>
        <v>276</v>
      </c>
      <c r="AM131" s="41"/>
      <c r="AN131" s="33">
        <f t="shared" si="80"/>
        <v>23</v>
      </c>
      <c r="AP131" s="33">
        <f t="shared" si="81"/>
        <v>0</v>
      </c>
      <c r="AR131" s="33">
        <f t="shared" si="82"/>
        <v>0</v>
      </c>
      <c r="AT131" s="33">
        <f t="shared" si="83"/>
        <v>0</v>
      </c>
      <c r="AV131" s="33">
        <f t="shared" si="84"/>
        <v>0</v>
      </c>
      <c r="AX131" s="33">
        <f t="shared" si="85"/>
        <v>0</v>
      </c>
      <c r="AZ131" s="33">
        <f t="shared" si="86"/>
        <v>0</v>
      </c>
      <c r="BB131" s="33">
        <f t="shared" si="87"/>
        <v>0</v>
      </c>
    </row>
    <row r="132" spans="2:54" ht="20.25" customHeight="1" thickTop="1" thickBot="1" x14ac:dyDescent="0.25">
      <c r="B132" s="84" t="s">
        <v>65</v>
      </c>
      <c r="G132" t="s">
        <v>66</v>
      </c>
      <c r="J132" t="s">
        <v>67</v>
      </c>
      <c r="L132" s="42"/>
      <c r="M132" s="42"/>
      <c r="Q132" s="43"/>
      <c r="R132" s="42"/>
      <c r="S132" s="42"/>
      <c r="AI132" s="44" t="s">
        <v>26</v>
      </c>
      <c r="AJ132" s="45">
        <f>SUM(AJ120:AJ131)-AJ131</f>
        <v>140</v>
      </c>
      <c r="AK132" s="46"/>
      <c r="AL132" s="45">
        <f>SUM(AL120:AL131)-AL131</f>
        <v>1680</v>
      </c>
      <c r="AM132" s="47"/>
      <c r="AN132" s="45">
        <f>SUM(AN120:AN131)</f>
        <v>93</v>
      </c>
      <c r="AO132" s="47"/>
      <c r="AP132" s="45">
        <f>SUM(AP120:AP131)</f>
        <v>70</v>
      </c>
      <c r="AQ132" s="47"/>
      <c r="AR132" s="48">
        <f>SUM(AR120:AR131)</f>
        <v>0</v>
      </c>
      <c r="AS132" s="47"/>
      <c r="AT132" s="48">
        <f>SUM(AT120:AT131)</f>
        <v>0</v>
      </c>
      <c r="AU132" s="47"/>
      <c r="AV132" s="48">
        <f>SUM(AV120:AV131)</f>
        <v>0</v>
      </c>
      <c r="AX132" s="48">
        <f>SUM(AX120:AX131)</f>
        <v>0</v>
      </c>
      <c r="AZ132" s="48">
        <f>SUM(AZ120:AZ131)</f>
        <v>0</v>
      </c>
      <c r="BB132" s="48">
        <f>SUM(BB120:BB131)</f>
        <v>0</v>
      </c>
    </row>
    <row r="133" spans="2:54" ht="20.25" customHeight="1" thickTop="1" thickBot="1" x14ac:dyDescent="0.25">
      <c r="B133" s="85" t="s">
        <v>68</v>
      </c>
      <c r="G133" t="s">
        <v>69</v>
      </c>
      <c r="J133" t="s">
        <v>70</v>
      </c>
      <c r="L133" s="42"/>
      <c r="M133" s="42"/>
      <c r="Q133" s="43"/>
      <c r="AI133" s="44" t="s">
        <v>27</v>
      </c>
      <c r="AJ133" s="49">
        <f>AJ132/9</f>
        <v>15.555555555555555</v>
      </c>
      <c r="AK133" s="50"/>
      <c r="AL133" s="49">
        <f>AL132/9</f>
        <v>186.66666666666666</v>
      </c>
      <c r="AM133" s="51"/>
      <c r="AN133" s="49">
        <f>AN132/9</f>
        <v>10.333333333333334</v>
      </c>
      <c r="AO133" s="51"/>
      <c r="AP133" s="49">
        <f>AP132/9</f>
        <v>7.7777777777777777</v>
      </c>
      <c r="AQ133" s="51"/>
      <c r="AR133" s="49">
        <f>AR132/9</f>
        <v>0</v>
      </c>
      <c r="AS133" s="51"/>
      <c r="AT133" s="49">
        <f>AT132/9</f>
        <v>0</v>
      </c>
      <c r="AU133" s="51"/>
      <c r="AV133" s="49">
        <f>AV132/9</f>
        <v>0</v>
      </c>
      <c r="AW133" s="51"/>
      <c r="AX133" s="49">
        <f>AX132/9</f>
        <v>0</v>
      </c>
      <c r="AY133" s="51"/>
      <c r="AZ133" s="49">
        <f>AZ132/9</f>
        <v>0</v>
      </c>
      <c r="BA133" s="51"/>
      <c r="BB133" s="49">
        <f>BB132/8</f>
        <v>0</v>
      </c>
    </row>
    <row r="134" spans="2:54" ht="20.25" customHeight="1" thickTop="1" thickBot="1" x14ac:dyDescent="0.3">
      <c r="B134" s="1" t="s">
        <v>0</v>
      </c>
      <c r="C134" s="2"/>
      <c r="D134" s="2"/>
      <c r="E134" s="2"/>
      <c r="F134" s="2"/>
      <c r="G134" s="3"/>
      <c r="H134" s="3"/>
      <c r="I134" s="3"/>
      <c r="J134" s="3"/>
      <c r="K134" s="3"/>
      <c r="L134" s="3"/>
      <c r="M134" s="2"/>
      <c r="N134" s="2"/>
      <c r="O134" s="2"/>
      <c r="P134" s="4"/>
      <c r="Q134" s="5" t="s">
        <v>60</v>
      </c>
      <c r="R134" s="6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7"/>
      <c r="AI134" s="8"/>
      <c r="AJ134" s="9" t="s">
        <v>39</v>
      </c>
      <c r="AK134" s="10"/>
      <c r="AL134" s="9"/>
      <c r="AM134" s="11"/>
      <c r="AN134" s="9"/>
      <c r="AO134" s="8"/>
    </row>
    <row r="135" spans="2:54" ht="20.25" customHeight="1" thickTop="1" thickBot="1" x14ac:dyDescent="0.3">
      <c r="B135" s="12"/>
      <c r="C135" s="14" t="s">
        <v>51</v>
      </c>
      <c r="D135" s="13" t="s">
        <v>2</v>
      </c>
      <c r="E135" s="13" t="s">
        <v>3</v>
      </c>
      <c r="F135" s="87" t="s">
        <v>4</v>
      </c>
      <c r="G135" s="14" t="s">
        <v>5</v>
      </c>
      <c r="H135" s="15" t="s">
        <v>6</v>
      </c>
      <c r="I135" s="14" t="s">
        <v>40</v>
      </c>
      <c r="J135" s="14" t="s">
        <v>51</v>
      </c>
      <c r="K135" s="13" t="s">
        <v>2</v>
      </c>
      <c r="L135" s="13" t="s">
        <v>3</v>
      </c>
      <c r="M135" s="14" t="s">
        <v>4</v>
      </c>
      <c r="N135" s="14" t="s">
        <v>5</v>
      </c>
      <c r="O135" s="15" t="s">
        <v>6</v>
      </c>
      <c r="P135" s="14" t="s">
        <v>40</v>
      </c>
      <c r="Q135" s="14" t="s">
        <v>51</v>
      </c>
      <c r="R135" s="13" t="s">
        <v>2</v>
      </c>
      <c r="S135" s="13" t="s">
        <v>3</v>
      </c>
      <c r="T135" s="14" t="s">
        <v>4</v>
      </c>
      <c r="U135" s="14" t="s">
        <v>5</v>
      </c>
      <c r="V135" s="15" t="s">
        <v>6</v>
      </c>
      <c r="W135" s="14" t="s">
        <v>40</v>
      </c>
      <c r="X135" s="14" t="s">
        <v>51</v>
      </c>
      <c r="Y135" s="13" t="s">
        <v>2</v>
      </c>
      <c r="Z135" s="13" t="s">
        <v>3</v>
      </c>
      <c r="AA135" s="14" t="s">
        <v>4</v>
      </c>
      <c r="AB135" s="14" t="s">
        <v>5</v>
      </c>
      <c r="AC135" s="15" t="s">
        <v>6</v>
      </c>
      <c r="AD135" s="14" t="s">
        <v>40</v>
      </c>
      <c r="AE135" s="14" t="s">
        <v>51</v>
      </c>
      <c r="AF135" s="13" t="s">
        <v>2</v>
      </c>
      <c r="AG135" s="52" t="s">
        <v>6</v>
      </c>
      <c r="AJ135" s="16" t="s">
        <v>7</v>
      </c>
      <c r="AK135" s="17" t="s">
        <v>8</v>
      </c>
      <c r="AL135" s="18" t="s">
        <v>7</v>
      </c>
      <c r="AM135" s="19"/>
      <c r="AN135" s="20" t="s">
        <v>7</v>
      </c>
      <c r="AP135" s="20" t="s">
        <v>7</v>
      </c>
      <c r="AR135" s="20" t="s">
        <v>7</v>
      </c>
      <c r="AT135" s="20" t="s">
        <v>7</v>
      </c>
      <c r="AV135" s="20" t="s">
        <v>7</v>
      </c>
      <c r="AX135" s="20" t="s">
        <v>7</v>
      </c>
      <c r="AZ135" s="20" t="s">
        <v>7</v>
      </c>
      <c r="BB135" s="20" t="s">
        <v>7</v>
      </c>
    </row>
    <row r="136" spans="2:54" ht="20.25" customHeight="1" thickTop="1" thickBot="1" x14ac:dyDescent="0.35">
      <c r="B136" s="21"/>
      <c r="C136" s="22">
        <v>1</v>
      </c>
      <c r="D136" s="23">
        <v>2</v>
      </c>
      <c r="E136" s="24">
        <v>3</v>
      </c>
      <c r="F136" s="88">
        <v>4</v>
      </c>
      <c r="G136" s="24">
        <v>5</v>
      </c>
      <c r="H136" s="24">
        <v>6</v>
      </c>
      <c r="I136" s="24">
        <v>7</v>
      </c>
      <c r="J136" s="24">
        <v>8</v>
      </c>
      <c r="K136" s="24">
        <v>9</v>
      </c>
      <c r="L136" s="24">
        <v>10</v>
      </c>
      <c r="M136" s="24">
        <v>11</v>
      </c>
      <c r="N136" s="24">
        <v>12</v>
      </c>
      <c r="O136" s="24">
        <v>13</v>
      </c>
      <c r="P136" s="24">
        <v>14</v>
      </c>
      <c r="Q136" s="24">
        <v>15</v>
      </c>
      <c r="R136" s="24">
        <v>16</v>
      </c>
      <c r="S136" s="24">
        <v>17</v>
      </c>
      <c r="T136" s="24">
        <v>18</v>
      </c>
      <c r="U136" s="24">
        <v>19</v>
      </c>
      <c r="V136" s="24">
        <v>20</v>
      </c>
      <c r="W136" s="24">
        <v>21</v>
      </c>
      <c r="X136" s="24">
        <v>22</v>
      </c>
      <c r="Y136" s="24">
        <v>23</v>
      </c>
      <c r="Z136" s="24">
        <v>24</v>
      </c>
      <c r="AA136" s="24">
        <v>25</v>
      </c>
      <c r="AB136" s="24">
        <v>26</v>
      </c>
      <c r="AC136" s="24">
        <v>27</v>
      </c>
      <c r="AD136" s="24">
        <v>28</v>
      </c>
      <c r="AE136" s="24">
        <v>29</v>
      </c>
      <c r="AF136" s="25">
        <v>30</v>
      </c>
      <c r="AG136" s="52" t="s">
        <v>40</v>
      </c>
      <c r="AJ136" s="27" t="s">
        <v>9</v>
      </c>
      <c r="AK136" s="28" t="s">
        <v>10</v>
      </c>
      <c r="AL136" s="29" t="s">
        <v>11</v>
      </c>
      <c r="AN136" s="30" t="s">
        <v>12</v>
      </c>
      <c r="AP136" s="30" t="s">
        <v>13</v>
      </c>
      <c r="AR136" s="30" t="s">
        <v>14</v>
      </c>
      <c r="AT136" s="30" t="s">
        <v>15</v>
      </c>
      <c r="AV136" s="30" t="s">
        <v>16</v>
      </c>
      <c r="AX136" s="30" t="s">
        <v>17</v>
      </c>
      <c r="AZ136" s="30" t="s">
        <v>18</v>
      </c>
      <c r="BB136" s="30" t="s">
        <v>19</v>
      </c>
    </row>
    <row r="137" spans="2:54" ht="20.25" customHeight="1" thickTop="1" thickBot="1" x14ac:dyDescent="0.25">
      <c r="B137" s="35" t="s">
        <v>75</v>
      </c>
      <c r="C137" s="63" t="s">
        <v>21</v>
      </c>
      <c r="D137" s="32" t="s">
        <v>21</v>
      </c>
      <c r="E137" s="32"/>
      <c r="F137" s="88"/>
      <c r="G137" s="57" t="s">
        <v>21</v>
      </c>
      <c r="H137" s="57" t="s">
        <v>21</v>
      </c>
      <c r="I137" s="57"/>
      <c r="J137" s="57"/>
      <c r="K137" s="32" t="s">
        <v>21</v>
      </c>
      <c r="L137" s="32"/>
      <c r="M137" s="57"/>
      <c r="N137" s="57"/>
      <c r="O137" s="57" t="s">
        <v>20</v>
      </c>
      <c r="P137" s="57" t="s">
        <v>20</v>
      </c>
      <c r="Q137" s="79" t="s">
        <v>20</v>
      </c>
      <c r="R137" s="81"/>
      <c r="S137" s="32"/>
      <c r="T137" s="57" t="s">
        <v>20</v>
      </c>
      <c r="U137" s="57" t="s">
        <v>21</v>
      </c>
      <c r="V137" s="57" t="s">
        <v>21</v>
      </c>
      <c r="W137" s="57"/>
      <c r="X137" s="57"/>
      <c r="Y137" s="32" t="s">
        <v>21</v>
      </c>
      <c r="Z137" s="32" t="s">
        <v>21</v>
      </c>
      <c r="AA137" s="57"/>
      <c r="AB137" s="57"/>
      <c r="AC137" s="57"/>
      <c r="AD137" s="57"/>
      <c r="AE137" s="57" t="s">
        <v>21</v>
      </c>
      <c r="AF137" s="32" t="s">
        <v>21</v>
      </c>
      <c r="AG137" s="56" t="s">
        <v>20</v>
      </c>
      <c r="AJ137" s="33">
        <f t="shared" ref="AJ137:AJ149" si="88">AN137+AP137+AR137</f>
        <v>16</v>
      </c>
      <c r="AK137" s="34">
        <f t="shared" ref="AK137:AK149" si="89">AL137/AJ137</f>
        <v>12</v>
      </c>
      <c r="AL137" s="33">
        <f t="shared" ref="AL137:AL149" si="90">((AN137+AP137)*12+(AR137*9))</f>
        <v>192</v>
      </c>
      <c r="AN137" s="33">
        <f t="shared" ref="AN137:AN149" si="91">COUNTIF($C137:$AG137,"D")</f>
        <v>5</v>
      </c>
      <c r="AP137" s="33">
        <f t="shared" ref="AP137:AP149" si="92">COUNTIF($C137:$AG137,"N")</f>
        <v>11</v>
      </c>
      <c r="AR137" s="33">
        <f t="shared" ref="AR137:AR149" si="93">COUNTIF($C137:$AG137,"C")</f>
        <v>0</v>
      </c>
      <c r="AT137" s="33">
        <f t="shared" ref="AT137:AT149" si="94">COUNTIF($C137:$AG137,"V")</f>
        <v>0</v>
      </c>
      <c r="AV137" s="33">
        <f t="shared" ref="AV137:AV149" si="95">COUNTIF($C137:$AG137,"S")</f>
        <v>0</v>
      </c>
      <c r="AX137" s="33">
        <f t="shared" ref="AX137:AX149" si="96">COUNTIF($C137:$AG137,"T")</f>
        <v>0</v>
      </c>
      <c r="AZ137" s="33">
        <f t="shared" ref="AZ137:AZ149" si="97">COUNTIF($C137:$AG137,"O")</f>
        <v>0</v>
      </c>
      <c r="BB137" s="33">
        <f>COUNTIF($C137:$AG137,"H")</f>
        <v>0</v>
      </c>
    </row>
    <row r="138" spans="2:54" ht="20.25" customHeight="1" thickBot="1" x14ac:dyDescent="0.25">
      <c r="B138" s="86" t="s">
        <v>100</v>
      </c>
      <c r="C138" s="63"/>
      <c r="D138" s="32" t="s">
        <v>20</v>
      </c>
      <c r="E138" s="32" t="s">
        <v>21</v>
      </c>
      <c r="F138" s="88" t="s">
        <v>21</v>
      </c>
      <c r="G138" s="57"/>
      <c r="H138" s="57"/>
      <c r="I138" s="57" t="s">
        <v>21</v>
      </c>
      <c r="J138" s="57" t="s">
        <v>21</v>
      </c>
      <c r="K138" s="32"/>
      <c r="L138" s="32"/>
      <c r="M138" s="57"/>
      <c r="N138" s="57"/>
      <c r="O138" s="57"/>
      <c r="P138" s="57"/>
      <c r="Q138" s="57" t="s">
        <v>20</v>
      </c>
      <c r="R138" s="32" t="s">
        <v>20</v>
      </c>
      <c r="S138" s="32" t="s">
        <v>20</v>
      </c>
      <c r="T138" s="57"/>
      <c r="U138" s="57"/>
      <c r="V138" s="57" t="s">
        <v>20</v>
      </c>
      <c r="W138" s="57" t="s">
        <v>21</v>
      </c>
      <c r="X138" s="57" t="s">
        <v>21</v>
      </c>
      <c r="Y138" s="32"/>
      <c r="Z138" s="32"/>
      <c r="AA138" s="57" t="s">
        <v>21</v>
      </c>
      <c r="AB138" s="57" t="s">
        <v>21</v>
      </c>
      <c r="AC138" s="57"/>
      <c r="AD138" s="57"/>
      <c r="AE138" s="57"/>
      <c r="AF138" s="32"/>
      <c r="AG138" s="56"/>
      <c r="AJ138" s="33">
        <f t="shared" si="88"/>
        <v>13</v>
      </c>
      <c r="AK138" s="34">
        <f t="shared" si="89"/>
        <v>12</v>
      </c>
      <c r="AL138" s="33">
        <f t="shared" si="90"/>
        <v>156</v>
      </c>
      <c r="AN138" s="33">
        <f t="shared" si="91"/>
        <v>5</v>
      </c>
      <c r="AP138" s="33">
        <f t="shared" si="92"/>
        <v>8</v>
      </c>
      <c r="AR138" s="33">
        <f t="shared" si="93"/>
        <v>0</v>
      </c>
      <c r="AT138" s="33">
        <f t="shared" si="94"/>
        <v>0</v>
      </c>
      <c r="AV138" s="33">
        <f t="shared" si="95"/>
        <v>0</v>
      </c>
      <c r="AX138" s="33">
        <f t="shared" si="96"/>
        <v>0</v>
      </c>
      <c r="AZ138" s="33">
        <f t="shared" si="97"/>
        <v>0</v>
      </c>
      <c r="BB138" s="33">
        <f t="shared" ref="BB138:BB149" si="98">COUNTIF($C138:$AG138,"H")</f>
        <v>0</v>
      </c>
    </row>
    <row r="139" spans="2:54" ht="20.25" customHeight="1" thickBot="1" x14ac:dyDescent="0.25">
      <c r="B139" s="31" t="s">
        <v>93</v>
      </c>
      <c r="C139" s="63" t="s">
        <v>20</v>
      </c>
      <c r="D139" s="32"/>
      <c r="E139" s="32"/>
      <c r="F139" s="88" t="s">
        <v>20</v>
      </c>
      <c r="G139" s="57" t="s">
        <v>21</v>
      </c>
      <c r="H139" s="57" t="s">
        <v>21</v>
      </c>
      <c r="I139" s="57"/>
      <c r="J139" s="57"/>
      <c r="K139" s="32" t="s">
        <v>21</v>
      </c>
      <c r="L139" s="32" t="s">
        <v>21</v>
      </c>
      <c r="M139" s="57"/>
      <c r="N139" s="57"/>
      <c r="O139" s="57"/>
      <c r="P139" s="57"/>
      <c r="Q139" s="57"/>
      <c r="R139" s="32"/>
      <c r="S139" s="32" t="s">
        <v>20</v>
      </c>
      <c r="T139" s="57" t="s">
        <v>20</v>
      </c>
      <c r="U139" s="57" t="s">
        <v>20</v>
      </c>
      <c r="V139" s="57"/>
      <c r="W139" s="57"/>
      <c r="X139" s="57" t="s">
        <v>20</v>
      </c>
      <c r="Y139" s="32" t="s">
        <v>21</v>
      </c>
      <c r="Z139" s="32" t="s">
        <v>21</v>
      </c>
      <c r="AA139" s="57"/>
      <c r="AB139" s="57"/>
      <c r="AC139" s="57" t="s">
        <v>21</v>
      </c>
      <c r="AD139" s="57" t="s">
        <v>21</v>
      </c>
      <c r="AE139" s="57"/>
      <c r="AF139" s="32"/>
      <c r="AG139" s="56"/>
      <c r="AJ139" s="33">
        <f t="shared" si="88"/>
        <v>14</v>
      </c>
      <c r="AK139" s="34">
        <f t="shared" si="89"/>
        <v>12</v>
      </c>
      <c r="AL139" s="33">
        <f t="shared" si="90"/>
        <v>168</v>
      </c>
      <c r="AN139" s="33">
        <f t="shared" si="91"/>
        <v>6</v>
      </c>
      <c r="AP139" s="33">
        <f t="shared" si="92"/>
        <v>8</v>
      </c>
      <c r="AR139" s="33">
        <f t="shared" si="93"/>
        <v>0</v>
      </c>
      <c r="AT139" s="33">
        <f t="shared" si="94"/>
        <v>0</v>
      </c>
      <c r="AV139" s="33">
        <f t="shared" si="95"/>
        <v>0</v>
      </c>
      <c r="AX139" s="33">
        <f t="shared" si="96"/>
        <v>0</v>
      </c>
      <c r="AZ139" s="33">
        <f t="shared" si="97"/>
        <v>0</v>
      </c>
      <c r="BB139" s="33">
        <f t="shared" si="98"/>
        <v>0</v>
      </c>
    </row>
    <row r="140" spans="2:54" ht="20.25" customHeight="1" thickBot="1" x14ac:dyDescent="0.25">
      <c r="B140" s="31" t="s">
        <v>98</v>
      </c>
      <c r="C140" s="63" t="s">
        <v>20</v>
      </c>
      <c r="D140" s="32" t="s">
        <v>20</v>
      </c>
      <c r="E140" s="32" t="s">
        <v>20</v>
      </c>
      <c r="F140" s="88"/>
      <c r="G140" s="57"/>
      <c r="H140" s="57" t="s">
        <v>20</v>
      </c>
      <c r="I140" s="57" t="s">
        <v>21</v>
      </c>
      <c r="J140" s="57" t="s">
        <v>21</v>
      </c>
      <c r="K140" s="32"/>
      <c r="L140" s="32"/>
      <c r="M140" s="57"/>
      <c r="N140" s="57"/>
      <c r="O140" s="57" t="s">
        <v>21</v>
      </c>
      <c r="P140" s="57" t="s">
        <v>21</v>
      </c>
      <c r="Q140" s="57"/>
      <c r="R140" s="32"/>
      <c r="S140" s="32"/>
      <c r="T140" s="57"/>
      <c r="U140" s="57" t="s">
        <v>20</v>
      </c>
      <c r="V140" s="57" t="s">
        <v>20</v>
      </c>
      <c r="W140" s="57" t="s">
        <v>20</v>
      </c>
      <c r="X140" s="57"/>
      <c r="Y140" s="32"/>
      <c r="Z140" s="32" t="s">
        <v>20</v>
      </c>
      <c r="AA140" s="57" t="s">
        <v>21</v>
      </c>
      <c r="AB140" s="57" t="s">
        <v>21</v>
      </c>
      <c r="AC140" s="57"/>
      <c r="AD140" s="57"/>
      <c r="AE140" s="57" t="s">
        <v>84</v>
      </c>
      <c r="AF140" s="32" t="s">
        <v>84</v>
      </c>
      <c r="AG140" s="56"/>
      <c r="AJ140" s="33">
        <f t="shared" si="88"/>
        <v>14</v>
      </c>
      <c r="AK140" s="34">
        <f t="shared" si="89"/>
        <v>12</v>
      </c>
      <c r="AL140" s="33">
        <f t="shared" si="90"/>
        <v>168</v>
      </c>
      <c r="AN140" s="33">
        <f t="shared" si="91"/>
        <v>8</v>
      </c>
      <c r="AP140" s="33">
        <f t="shared" si="92"/>
        <v>6</v>
      </c>
      <c r="AR140" s="33">
        <f t="shared" si="93"/>
        <v>0</v>
      </c>
      <c r="AT140" s="33">
        <f t="shared" si="94"/>
        <v>2</v>
      </c>
      <c r="AV140" s="33">
        <f t="shared" si="95"/>
        <v>0</v>
      </c>
      <c r="AX140" s="33">
        <f t="shared" si="96"/>
        <v>0</v>
      </c>
      <c r="AZ140" s="33">
        <f t="shared" si="97"/>
        <v>0</v>
      </c>
      <c r="BB140" s="33">
        <f t="shared" si="98"/>
        <v>0</v>
      </c>
    </row>
    <row r="141" spans="2:54" ht="20.25" customHeight="1" thickBot="1" x14ac:dyDescent="0.25">
      <c r="B141" s="35" t="s">
        <v>85</v>
      </c>
      <c r="C141" s="63"/>
      <c r="D141" s="32"/>
      <c r="E141" s="32" t="s">
        <v>20</v>
      </c>
      <c r="F141" s="88" t="s">
        <v>20</v>
      </c>
      <c r="G141" s="57" t="s">
        <v>20</v>
      </c>
      <c r="H141" s="57"/>
      <c r="I141" s="57"/>
      <c r="J141" s="57" t="s">
        <v>20</v>
      </c>
      <c r="K141" s="32"/>
      <c r="L141" s="32" t="s">
        <v>21</v>
      </c>
      <c r="M141" s="57" t="s">
        <v>21</v>
      </c>
      <c r="N141" s="57" t="s">
        <v>21</v>
      </c>
      <c r="O141" s="57"/>
      <c r="P141" s="57"/>
      <c r="Q141" s="57"/>
      <c r="R141" s="32"/>
      <c r="S141" s="32"/>
      <c r="T141" s="57"/>
      <c r="U141" s="57"/>
      <c r="V141" s="57"/>
      <c r="W141" s="57" t="s">
        <v>20</v>
      </c>
      <c r="X141" s="57" t="s">
        <v>20</v>
      </c>
      <c r="Y141" s="32" t="s">
        <v>20</v>
      </c>
      <c r="Z141" s="32"/>
      <c r="AA141" s="57"/>
      <c r="AB141" s="57" t="s">
        <v>20</v>
      </c>
      <c r="AC141" s="57" t="s">
        <v>21</v>
      </c>
      <c r="AD141" s="57" t="s">
        <v>21</v>
      </c>
      <c r="AE141" s="57"/>
      <c r="AF141" s="32"/>
      <c r="AG141" s="56"/>
      <c r="AJ141" s="33">
        <f t="shared" si="88"/>
        <v>13</v>
      </c>
      <c r="AK141" s="34">
        <f t="shared" si="89"/>
        <v>12</v>
      </c>
      <c r="AL141" s="33">
        <f t="shared" si="90"/>
        <v>156</v>
      </c>
      <c r="AN141" s="33">
        <f t="shared" si="91"/>
        <v>8</v>
      </c>
      <c r="AP141" s="33">
        <f t="shared" si="92"/>
        <v>5</v>
      </c>
      <c r="AR141" s="33">
        <f t="shared" si="93"/>
        <v>0</v>
      </c>
      <c r="AT141" s="33">
        <f t="shared" si="94"/>
        <v>0</v>
      </c>
      <c r="AV141" s="33">
        <f t="shared" si="95"/>
        <v>0</v>
      </c>
      <c r="AX141" s="33">
        <f t="shared" si="96"/>
        <v>0</v>
      </c>
      <c r="AZ141" s="33">
        <f t="shared" si="97"/>
        <v>0</v>
      </c>
      <c r="BB141" s="33">
        <f t="shared" si="98"/>
        <v>0</v>
      </c>
    </row>
    <row r="142" spans="2:54" ht="20.25" customHeight="1" thickBot="1" x14ac:dyDescent="0.25">
      <c r="B142" s="31" t="s">
        <v>97</v>
      </c>
      <c r="C142" s="63"/>
      <c r="D142" s="32"/>
      <c r="E142" s="32"/>
      <c r="F142" s="88"/>
      <c r="G142" s="57" t="s">
        <v>20</v>
      </c>
      <c r="H142" s="57" t="s">
        <v>20</v>
      </c>
      <c r="I142" s="57" t="s">
        <v>20</v>
      </c>
      <c r="J142" s="57"/>
      <c r="K142" s="32"/>
      <c r="L142" s="32" t="s">
        <v>20</v>
      </c>
      <c r="M142" s="57" t="s">
        <v>21</v>
      </c>
      <c r="N142" s="57" t="s">
        <v>21</v>
      </c>
      <c r="O142" s="57"/>
      <c r="P142" s="57"/>
      <c r="Q142" s="57" t="s">
        <v>21</v>
      </c>
      <c r="R142" s="32" t="s">
        <v>21</v>
      </c>
      <c r="S142" s="32"/>
      <c r="T142" s="57"/>
      <c r="U142" s="57"/>
      <c r="V142" s="57"/>
      <c r="W142" s="57"/>
      <c r="X142" s="57"/>
      <c r="Y142" s="32" t="s">
        <v>20</v>
      </c>
      <c r="Z142" s="32" t="s">
        <v>20</v>
      </c>
      <c r="AA142" s="57" t="s">
        <v>20</v>
      </c>
      <c r="AB142" s="57"/>
      <c r="AC142" s="57"/>
      <c r="AD142" s="57" t="s">
        <v>20</v>
      </c>
      <c r="AE142" s="57" t="s">
        <v>21</v>
      </c>
      <c r="AF142" s="32" t="s">
        <v>21</v>
      </c>
      <c r="AG142" s="56" t="s">
        <v>21</v>
      </c>
      <c r="AJ142" s="33">
        <f t="shared" si="88"/>
        <v>15</v>
      </c>
      <c r="AK142" s="34">
        <f t="shared" si="89"/>
        <v>12</v>
      </c>
      <c r="AL142" s="33">
        <f t="shared" si="90"/>
        <v>180</v>
      </c>
      <c r="AN142" s="33">
        <f t="shared" si="91"/>
        <v>8</v>
      </c>
      <c r="AP142" s="33">
        <f t="shared" si="92"/>
        <v>7</v>
      </c>
      <c r="AR142" s="33">
        <f t="shared" si="93"/>
        <v>0</v>
      </c>
      <c r="AT142" s="33">
        <f t="shared" si="94"/>
        <v>0</v>
      </c>
      <c r="AV142" s="33">
        <f t="shared" si="95"/>
        <v>0</v>
      </c>
      <c r="AX142" s="33">
        <f t="shared" si="96"/>
        <v>0</v>
      </c>
      <c r="AZ142" s="33">
        <f t="shared" si="97"/>
        <v>0</v>
      </c>
      <c r="BB142" s="33">
        <f t="shared" si="98"/>
        <v>0</v>
      </c>
    </row>
    <row r="143" spans="2:54" ht="20.25" customHeight="1" thickBot="1" x14ac:dyDescent="0.25">
      <c r="B143" s="35" t="s">
        <v>38</v>
      </c>
      <c r="C143" s="63"/>
      <c r="D143" s="32"/>
      <c r="E143" s="32"/>
      <c r="F143" s="88"/>
      <c r="G143" s="57"/>
      <c r="H143" s="57"/>
      <c r="I143" s="57" t="s">
        <v>20</v>
      </c>
      <c r="J143" s="57" t="s">
        <v>20</v>
      </c>
      <c r="K143" s="32" t="s">
        <v>20</v>
      </c>
      <c r="L143" s="32"/>
      <c r="M143" s="57"/>
      <c r="N143" s="57" t="s">
        <v>20</v>
      </c>
      <c r="O143" s="57" t="s">
        <v>21</v>
      </c>
      <c r="P143" s="57" t="s">
        <v>21</v>
      </c>
      <c r="Q143" s="57"/>
      <c r="R143" s="32"/>
      <c r="S143" s="32" t="s">
        <v>21</v>
      </c>
      <c r="T143" s="57" t="s">
        <v>21</v>
      </c>
      <c r="U143" s="57"/>
      <c r="V143" s="57"/>
      <c r="W143" s="57"/>
      <c r="X143" s="57"/>
      <c r="Y143" s="32"/>
      <c r="Z143" s="32"/>
      <c r="AA143" s="57" t="s">
        <v>20</v>
      </c>
      <c r="AB143" s="57" t="s">
        <v>20</v>
      </c>
      <c r="AC143" s="57" t="s">
        <v>20</v>
      </c>
      <c r="AD143" s="57"/>
      <c r="AE143" s="57"/>
      <c r="AF143" s="32" t="s">
        <v>20</v>
      </c>
      <c r="AG143" s="56" t="s">
        <v>21</v>
      </c>
      <c r="AJ143" s="33">
        <f t="shared" si="88"/>
        <v>13</v>
      </c>
      <c r="AK143" s="34">
        <f t="shared" si="89"/>
        <v>12</v>
      </c>
      <c r="AL143" s="33">
        <f t="shared" si="90"/>
        <v>156</v>
      </c>
      <c r="AN143" s="33">
        <f t="shared" si="91"/>
        <v>8</v>
      </c>
      <c r="AP143" s="33">
        <f t="shared" si="92"/>
        <v>5</v>
      </c>
      <c r="AR143" s="33">
        <f t="shared" si="93"/>
        <v>0</v>
      </c>
      <c r="AT143" s="33">
        <f t="shared" si="94"/>
        <v>0</v>
      </c>
      <c r="AV143" s="33">
        <f t="shared" si="95"/>
        <v>0</v>
      </c>
      <c r="AX143" s="33">
        <f t="shared" si="96"/>
        <v>0</v>
      </c>
      <c r="AZ143" s="33">
        <f t="shared" si="97"/>
        <v>0</v>
      </c>
      <c r="BB143" s="33">
        <f t="shared" si="98"/>
        <v>0</v>
      </c>
    </row>
    <row r="144" spans="2:54" ht="20.25" customHeight="1" thickBot="1" x14ac:dyDescent="0.25">
      <c r="B144" s="86" t="s">
        <v>104</v>
      </c>
      <c r="C144" s="63" t="s">
        <v>21</v>
      </c>
      <c r="D144" s="32" t="s">
        <v>21</v>
      </c>
      <c r="E144" s="32"/>
      <c r="F144" s="88"/>
      <c r="G144" s="57"/>
      <c r="H144" s="57"/>
      <c r="I144" s="57"/>
      <c r="J144" s="57"/>
      <c r="K144" s="32" t="s">
        <v>20</v>
      </c>
      <c r="L144" s="32" t="s">
        <v>20</v>
      </c>
      <c r="M144" s="57" t="s">
        <v>20</v>
      </c>
      <c r="N144" s="57"/>
      <c r="O144" s="57"/>
      <c r="P144" s="57" t="s">
        <v>20</v>
      </c>
      <c r="Q144" s="57" t="s">
        <v>21</v>
      </c>
      <c r="R144" s="32" t="s">
        <v>21</v>
      </c>
      <c r="S144" s="32"/>
      <c r="T144" s="57"/>
      <c r="U144" s="57" t="s">
        <v>21</v>
      </c>
      <c r="V144" s="57" t="s">
        <v>21</v>
      </c>
      <c r="W144" s="57"/>
      <c r="X144" s="57"/>
      <c r="Y144" s="32"/>
      <c r="Z144" s="32"/>
      <c r="AA144" s="57"/>
      <c r="AB144" s="57"/>
      <c r="AC144" s="57" t="s">
        <v>20</v>
      </c>
      <c r="AD144" s="57" t="s">
        <v>20</v>
      </c>
      <c r="AE144" s="57" t="s">
        <v>20</v>
      </c>
      <c r="AF144" s="32"/>
      <c r="AG144" s="56"/>
      <c r="AJ144" s="33">
        <f t="shared" si="88"/>
        <v>13</v>
      </c>
      <c r="AK144" s="34">
        <f t="shared" si="89"/>
        <v>12</v>
      </c>
      <c r="AL144" s="33">
        <f t="shared" si="90"/>
        <v>156</v>
      </c>
      <c r="AN144" s="33">
        <f t="shared" si="91"/>
        <v>7</v>
      </c>
      <c r="AP144" s="33">
        <f t="shared" si="92"/>
        <v>6</v>
      </c>
      <c r="AR144" s="33">
        <f t="shared" si="93"/>
        <v>0</v>
      </c>
      <c r="AT144" s="33">
        <f t="shared" si="94"/>
        <v>0</v>
      </c>
      <c r="AV144" s="33">
        <f t="shared" si="95"/>
        <v>0</v>
      </c>
      <c r="AX144" s="33">
        <f t="shared" si="96"/>
        <v>0</v>
      </c>
      <c r="AZ144" s="33">
        <f t="shared" si="97"/>
        <v>0</v>
      </c>
      <c r="BB144" s="33">
        <f t="shared" si="98"/>
        <v>0</v>
      </c>
    </row>
    <row r="145" spans="2:54" ht="20.25" customHeight="1" thickBot="1" x14ac:dyDescent="0.25">
      <c r="B145" s="86" t="s">
        <v>91</v>
      </c>
      <c r="C145" s="63"/>
      <c r="D145" s="32"/>
      <c r="E145" s="32" t="s">
        <v>21</v>
      </c>
      <c r="F145" s="88" t="s">
        <v>21</v>
      </c>
      <c r="G145" s="57"/>
      <c r="H145" s="57"/>
      <c r="I145" s="57"/>
      <c r="J145" s="57"/>
      <c r="K145" s="32"/>
      <c r="L145" s="32"/>
      <c r="M145" s="57" t="s">
        <v>20</v>
      </c>
      <c r="N145" s="57" t="s">
        <v>20</v>
      </c>
      <c r="O145" s="57" t="s">
        <v>20</v>
      </c>
      <c r="P145" s="57"/>
      <c r="Q145" s="57"/>
      <c r="R145" s="32" t="s">
        <v>20</v>
      </c>
      <c r="S145" s="32" t="s">
        <v>21</v>
      </c>
      <c r="T145" s="57" t="s">
        <v>21</v>
      </c>
      <c r="U145" s="57"/>
      <c r="V145" s="57"/>
      <c r="W145" s="57" t="s">
        <v>21</v>
      </c>
      <c r="X145" s="57" t="s">
        <v>21</v>
      </c>
      <c r="Y145" s="32"/>
      <c r="Z145" s="32"/>
      <c r="AA145" s="57"/>
      <c r="AB145" s="57"/>
      <c r="AC145" s="57"/>
      <c r="AD145" s="57"/>
      <c r="AE145" s="57" t="s">
        <v>20</v>
      </c>
      <c r="AF145" s="32" t="s">
        <v>20</v>
      </c>
      <c r="AG145" s="56" t="s">
        <v>20</v>
      </c>
      <c r="AJ145" s="33">
        <f t="shared" si="88"/>
        <v>13</v>
      </c>
      <c r="AK145" s="34">
        <f t="shared" si="89"/>
        <v>12</v>
      </c>
      <c r="AL145" s="33">
        <f t="shared" si="90"/>
        <v>156</v>
      </c>
      <c r="AN145" s="33">
        <f t="shared" si="91"/>
        <v>7</v>
      </c>
      <c r="AP145" s="33">
        <f t="shared" si="92"/>
        <v>6</v>
      </c>
      <c r="AR145" s="33">
        <f t="shared" si="93"/>
        <v>0</v>
      </c>
      <c r="AT145" s="33">
        <f t="shared" si="94"/>
        <v>0</v>
      </c>
      <c r="AV145" s="33">
        <f t="shared" si="95"/>
        <v>0</v>
      </c>
      <c r="AX145" s="33">
        <f t="shared" si="96"/>
        <v>0</v>
      </c>
      <c r="AZ145" s="33">
        <f t="shared" si="97"/>
        <v>0</v>
      </c>
      <c r="BB145" s="33">
        <f t="shared" si="98"/>
        <v>0</v>
      </c>
    </row>
    <row r="146" spans="2:54" ht="20.25" customHeight="1" thickBot="1" x14ac:dyDescent="0.25">
      <c r="B146" s="86" t="s">
        <v>106</v>
      </c>
      <c r="C146" s="63" t="s">
        <v>21</v>
      </c>
      <c r="D146" s="32" t="s">
        <v>21</v>
      </c>
      <c r="E146" s="32"/>
      <c r="F146" s="88"/>
      <c r="G146" s="57"/>
      <c r="H146" s="57" t="s">
        <v>20</v>
      </c>
      <c r="I146" s="57" t="s">
        <v>20</v>
      </c>
      <c r="J146" s="57" t="s">
        <v>20</v>
      </c>
      <c r="K146" s="32"/>
      <c r="L146" s="32"/>
      <c r="M146" s="57" t="s">
        <v>20</v>
      </c>
      <c r="N146" s="57" t="s">
        <v>20</v>
      </c>
      <c r="O146" s="57" t="s">
        <v>20</v>
      </c>
      <c r="P146" s="57"/>
      <c r="Q146" s="57" t="s">
        <v>20</v>
      </c>
      <c r="R146" s="32" t="s">
        <v>20</v>
      </c>
      <c r="S146" s="32"/>
      <c r="T146" s="57" t="s">
        <v>20</v>
      </c>
      <c r="U146" s="57" t="s">
        <v>21</v>
      </c>
      <c r="V146" s="57" t="s">
        <v>21</v>
      </c>
      <c r="W146" s="57"/>
      <c r="X146" s="57"/>
      <c r="Y146" s="32" t="s">
        <v>21</v>
      </c>
      <c r="Z146" s="32" t="s">
        <v>21</v>
      </c>
      <c r="AA146" s="57"/>
      <c r="AB146" s="57"/>
      <c r="AC146" s="57"/>
      <c r="AD146" s="57"/>
      <c r="AE146" s="57"/>
      <c r="AF146" s="32"/>
      <c r="AG146" s="56" t="s">
        <v>20</v>
      </c>
      <c r="AJ146" s="33">
        <f t="shared" si="88"/>
        <v>16</v>
      </c>
      <c r="AK146" s="34">
        <f t="shared" si="89"/>
        <v>12</v>
      </c>
      <c r="AL146" s="33">
        <f t="shared" si="90"/>
        <v>192</v>
      </c>
      <c r="AN146" s="33">
        <f t="shared" si="91"/>
        <v>10</v>
      </c>
      <c r="AP146" s="33">
        <f t="shared" si="92"/>
        <v>6</v>
      </c>
      <c r="AR146" s="33">
        <f t="shared" si="93"/>
        <v>0</v>
      </c>
      <c r="AT146" s="33">
        <f t="shared" si="94"/>
        <v>0</v>
      </c>
      <c r="AV146" s="33">
        <f t="shared" si="95"/>
        <v>0</v>
      </c>
      <c r="AX146" s="33">
        <f t="shared" si="96"/>
        <v>0</v>
      </c>
      <c r="AZ146" s="33">
        <f t="shared" si="97"/>
        <v>0</v>
      </c>
      <c r="BB146" s="33">
        <f t="shared" si="98"/>
        <v>0</v>
      </c>
    </row>
    <row r="147" spans="2:54" ht="20.25" customHeight="1" thickBot="1" x14ac:dyDescent="0.25">
      <c r="B147" s="86" t="s">
        <v>107</v>
      </c>
      <c r="C147" s="70"/>
      <c r="D147" s="36"/>
      <c r="E147" s="36"/>
      <c r="F147" s="89"/>
      <c r="G147" s="69" t="s">
        <v>20</v>
      </c>
      <c r="H147" s="69" t="s">
        <v>21</v>
      </c>
      <c r="I147" s="69" t="s">
        <v>21</v>
      </c>
      <c r="J147" s="69"/>
      <c r="K147" s="36"/>
      <c r="L147" s="36" t="s">
        <v>21</v>
      </c>
      <c r="M147" s="69" t="s">
        <v>21</v>
      </c>
      <c r="N147" s="69" t="s">
        <v>21</v>
      </c>
      <c r="O147" s="69"/>
      <c r="P147" s="69"/>
      <c r="Q147" s="69" t="s">
        <v>21</v>
      </c>
      <c r="R147" s="36" t="s">
        <v>21</v>
      </c>
      <c r="S147" s="36" t="s">
        <v>21</v>
      </c>
      <c r="T147" s="69" t="s">
        <v>21</v>
      </c>
      <c r="U147" s="69"/>
      <c r="V147" s="69"/>
      <c r="W147" s="69" t="s">
        <v>21</v>
      </c>
      <c r="X147" s="69" t="s">
        <v>21</v>
      </c>
      <c r="Y147" s="36" t="s">
        <v>21</v>
      </c>
      <c r="Z147" s="36"/>
      <c r="AA147" s="69"/>
      <c r="AB147" s="69"/>
      <c r="AC147" s="69" t="s">
        <v>21</v>
      </c>
      <c r="AD147" s="69" t="s">
        <v>21</v>
      </c>
      <c r="AE147" s="69" t="s">
        <v>21</v>
      </c>
      <c r="AF147" s="36"/>
      <c r="AG147" s="59"/>
      <c r="AJ147" s="33">
        <f>AN147+AP147+AR147</f>
        <v>16</v>
      </c>
      <c r="AK147" s="34">
        <f>AL147/AJ147</f>
        <v>12</v>
      </c>
      <c r="AL147" s="33">
        <f>((AN147+AP147)*12+(AR147*9))</f>
        <v>192</v>
      </c>
      <c r="AN147" s="33">
        <f t="shared" si="91"/>
        <v>1</v>
      </c>
      <c r="AP147" s="33">
        <f t="shared" si="92"/>
        <v>15</v>
      </c>
      <c r="AR147" s="33">
        <f t="shared" si="93"/>
        <v>0</v>
      </c>
      <c r="AT147" s="33">
        <f t="shared" si="94"/>
        <v>0</v>
      </c>
      <c r="AV147" s="33">
        <f t="shared" si="95"/>
        <v>0</v>
      </c>
      <c r="AX147" s="33">
        <f t="shared" si="96"/>
        <v>0</v>
      </c>
      <c r="AZ147" s="33">
        <f t="shared" si="97"/>
        <v>0</v>
      </c>
      <c r="BB147" s="33">
        <f t="shared" si="98"/>
        <v>0</v>
      </c>
    </row>
    <row r="148" spans="2:54" ht="18.75" customHeight="1" thickBot="1" x14ac:dyDescent="0.25">
      <c r="B148" s="35"/>
      <c r="C148" s="70"/>
      <c r="D148" s="36"/>
      <c r="E148" s="36"/>
      <c r="F148" s="89"/>
      <c r="G148" s="69"/>
      <c r="H148" s="69"/>
      <c r="I148" s="69"/>
      <c r="J148" s="69"/>
      <c r="K148" s="36"/>
      <c r="L148" s="36"/>
      <c r="M148" s="69"/>
      <c r="N148" s="69"/>
      <c r="O148" s="69"/>
      <c r="P148" s="69"/>
      <c r="Q148" s="69"/>
      <c r="R148" s="36"/>
      <c r="S148" s="36"/>
      <c r="T148" s="69"/>
      <c r="U148" s="69"/>
      <c r="V148" s="69"/>
      <c r="W148" s="69"/>
      <c r="X148" s="69"/>
      <c r="Y148" s="36"/>
      <c r="Z148" s="36"/>
      <c r="AA148" s="69"/>
      <c r="AB148" s="69"/>
      <c r="AC148" s="69"/>
      <c r="AD148" s="69"/>
      <c r="AE148" s="69"/>
      <c r="AF148" s="36"/>
      <c r="AG148" s="59"/>
      <c r="AJ148" s="33">
        <f>AN148+AP148+AR148</f>
        <v>0</v>
      </c>
      <c r="AK148" s="34" t="e">
        <f>AL148/AJ148</f>
        <v>#DIV/0!</v>
      </c>
      <c r="AL148" s="33">
        <f>((AN148+AP148)*12+(AR148*9))</f>
        <v>0</v>
      </c>
      <c r="AN148" s="33">
        <f t="shared" si="91"/>
        <v>0</v>
      </c>
      <c r="AP148" s="33">
        <f t="shared" si="92"/>
        <v>0</v>
      </c>
      <c r="AR148" s="33">
        <f t="shared" si="93"/>
        <v>0</v>
      </c>
      <c r="AT148" s="33">
        <f t="shared" si="94"/>
        <v>0</v>
      </c>
      <c r="AV148" s="33">
        <f t="shared" si="95"/>
        <v>0</v>
      </c>
      <c r="AX148" s="33">
        <f t="shared" si="96"/>
        <v>0</v>
      </c>
      <c r="AZ148" s="33">
        <f t="shared" si="97"/>
        <v>0</v>
      </c>
      <c r="BB148" s="33">
        <f t="shared" si="98"/>
        <v>0</v>
      </c>
    </row>
    <row r="149" spans="2:54" ht="20.25" customHeight="1" thickBot="1" x14ac:dyDescent="0.25">
      <c r="B149" s="37" t="s">
        <v>34</v>
      </c>
      <c r="C149" s="64" t="s">
        <v>20</v>
      </c>
      <c r="D149" s="38"/>
      <c r="E149" s="83"/>
      <c r="F149" s="90"/>
      <c r="G149" s="60" t="s">
        <v>20</v>
      </c>
      <c r="H149" s="60" t="s">
        <v>20</v>
      </c>
      <c r="I149" s="60" t="s">
        <v>20</v>
      </c>
      <c r="J149" s="60" t="s">
        <v>20</v>
      </c>
      <c r="K149" s="38"/>
      <c r="L149" s="38"/>
      <c r="M149" s="60" t="s">
        <v>20</v>
      </c>
      <c r="N149" s="60" t="s">
        <v>20</v>
      </c>
      <c r="O149" s="60" t="s">
        <v>20</v>
      </c>
      <c r="P149" s="60" t="s">
        <v>20</v>
      </c>
      <c r="Q149" s="60" t="s">
        <v>20</v>
      </c>
      <c r="R149" s="38"/>
      <c r="S149" s="38"/>
      <c r="T149" s="60" t="s">
        <v>20</v>
      </c>
      <c r="U149" s="60" t="s">
        <v>20</v>
      </c>
      <c r="V149" s="60" t="s">
        <v>20</v>
      </c>
      <c r="W149" s="60" t="s">
        <v>20</v>
      </c>
      <c r="X149" s="60" t="s">
        <v>20</v>
      </c>
      <c r="Y149" s="38"/>
      <c r="Z149" s="38"/>
      <c r="AA149" s="60" t="s">
        <v>20</v>
      </c>
      <c r="AB149" s="60" t="s">
        <v>20</v>
      </c>
      <c r="AC149" s="60" t="s">
        <v>20</v>
      </c>
      <c r="AD149" s="60" t="s">
        <v>20</v>
      </c>
      <c r="AE149" s="60" t="s">
        <v>20</v>
      </c>
      <c r="AF149" s="38"/>
      <c r="AG149" s="62"/>
      <c r="AJ149" s="39">
        <f t="shared" si="88"/>
        <v>20</v>
      </c>
      <c r="AK149" s="40">
        <f t="shared" si="89"/>
        <v>12</v>
      </c>
      <c r="AL149" s="33">
        <f t="shared" si="90"/>
        <v>240</v>
      </c>
      <c r="AM149" s="41"/>
      <c r="AN149" s="33">
        <f t="shared" si="91"/>
        <v>20</v>
      </c>
      <c r="AP149" s="33">
        <f t="shared" si="92"/>
        <v>0</v>
      </c>
      <c r="AR149" s="33">
        <f t="shared" si="93"/>
        <v>0</v>
      </c>
      <c r="AT149" s="33">
        <f t="shared" si="94"/>
        <v>0</v>
      </c>
      <c r="AV149" s="33">
        <f t="shared" si="95"/>
        <v>0</v>
      </c>
      <c r="AX149" s="33">
        <f t="shared" si="96"/>
        <v>0</v>
      </c>
      <c r="AZ149" s="33">
        <f t="shared" si="97"/>
        <v>0</v>
      </c>
      <c r="BB149" s="33">
        <f t="shared" si="98"/>
        <v>0</v>
      </c>
    </row>
    <row r="150" spans="2:54" ht="20.25" customHeight="1" thickTop="1" thickBot="1" x14ac:dyDescent="0.25">
      <c r="L150" s="42"/>
      <c r="M150" s="42"/>
      <c r="Q150" s="43"/>
      <c r="R150" s="42"/>
      <c r="S150" s="42"/>
      <c r="AI150" s="44" t="s">
        <v>26</v>
      </c>
      <c r="AJ150" s="45">
        <f>SUM(AJ137:AJ149)-AJ149</f>
        <v>156</v>
      </c>
      <c r="AK150" s="46"/>
      <c r="AL150" s="45">
        <f>SUM(AL137:AL149)-AL149</f>
        <v>1872</v>
      </c>
      <c r="AM150" s="47"/>
      <c r="AN150" s="45">
        <f>SUM(AN137:AN149)</f>
        <v>93</v>
      </c>
      <c r="AO150" s="47"/>
      <c r="AP150" s="45">
        <f>SUM(AP137:AP149)</f>
        <v>83</v>
      </c>
      <c r="AQ150" s="47"/>
      <c r="AR150" s="48">
        <f>SUM(AR137:AR149)</f>
        <v>0</v>
      </c>
      <c r="AS150" s="47"/>
      <c r="AT150" s="48">
        <f>SUM(AT137:AT149)</f>
        <v>2</v>
      </c>
      <c r="AU150" s="47"/>
      <c r="AV150" s="48">
        <f>SUM(AV137:AV149)</f>
        <v>0</v>
      </c>
      <c r="AX150" s="48">
        <f>SUM(AX137:AX149)</f>
        <v>0</v>
      </c>
      <c r="AZ150" s="48">
        <f>SUM(AZ137:AZ149)</f>
        <v>0</v>
      </c>
      <c r="BB150" s="48">
        <f>SUM(BB137:BB149)</f>
        <v>0</v>
      </c>
    </row>
    <row r="151" spans="2:54" ht="20.25" customHeight="1" thickTop="1" thickBot="1" x14ac:dyDescent="0.25">
      <c r="L151" s="42"/>
      <c r="M151" s="42"/>
      <c r="Q151" s="43"/>
      <c r="AI151" s="44" t="s">
        <v>27</v>
      </c>
      <c r="AJ151" s="49">
        <f>AJ150/9</f>
        <v>17.333333333333332</v>
      </c>
      <c r="AK151" s="50"/>
      <c r="AL151" s="49">
        <f>AL150/9</f>
        <v>208</v>
      </c>
      <c r="AM151" s="51"/>
      <c r="AN151" s="49">
        <f>AN150/9</f>
        <v>10.333333333333334</v>
      </c>
      <c r="AO151" s="51"/>
      <c r="AP151" s="49">
        <f>AP150/9</f>
        <v>9.2222222222222214</v>
      </c>
      <c r="AQ151" s="51"/>
      <c r="AR151" s="49">
        <f>AR150/9</f>
        <v>0</v>
      </c>
      <c r="AS151" s="51"/>
      <c r="AT151" s="49">
        <f>AT150/9</f>
        <v>0.22222222222222221</v>
      </c>
      <c r="AU151" s="51"/>
      <c r="AV151" s="49">
        <f>AV150/9</f>
        <v>0</v>
      </c>
      <c r="AW151" s="51"/>
      <c r="AX151" s="49">
        <f>AX150/9</f>
        <v>0</v>
      </c>
      <c r="AY151" s="51"/>
      <c r="AZ151" s="49">
        <f>AZ150/9</f>
        <v>0</v>
      </c>
      <c r="BA151" s="51"/>
      <c r="BB151" s="49">
        <f>BB150/8</f>
        <v>0</v>
      </c>
    </row>
    <row r="152" spans="2:54" ht="20.25" customHeight="1" thickTop="1" thickBot="1" x14ac:dyDescent="0.3">
      <c r="B152" s="1" t="s">
        <v>0</v>
      </c>
      <c r="C152" s="2"/>
      <c r="D152" s="2"/>
      <c r="E152" s="2"/>
      <c r="F152" s="2"/>
      <c r="G152" s="3"/>
      <c r="H152" s="3"/>
      <c r="I152" s="3"/>
      <c r="J152" s="3"/>
      <c r="K152" s="3"/>
      <c r="L152" s="3"/>
      <c r="M152" s="2"/>
      <c r="N152" s="2"/>
      <c r="O152" s="2"/>
      <c r="P152" s="4"/>
      <c r="Q152" s="5" t="s">
        <v>61</v>
      </c>
      <c r="R152" s="6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7"/>
      <c r="AI152" s="8"/>
      <c r="AJ152" s="9" t="s">
        <v>41</v>
      </c>
      <c r="AK152" s="10"/>
      <c r="AL152" s="9"/>
      <c r="AM152" s="11"/>
      <c r="AN152" s="9"/>
      <c r="AO152" s="8"/>
    </row>
    <row r="153" spans="2:54" ht="20.25" customHeight="1" thickTop="1" thickBot="1" x14ac:dyDescent="0.3">
      <c r="B153" s="12"/>
      <c r="C153" s="13" t="s">
        <v>52</v>
      </c>
      <c r="D153" s="14" t="s">
        <v>4</v>
      </c>
      <c r="E153" s="14" t="s">
        <v>5</v>
      </c>
      <c r="F153" s="15" t="s">
        <v>6</v>
      </c>
      <c r="G153" s="14" t="s">
        <v>40</v>
      </c>
      <c r="H153" s="14" t="s">
        <v>51</v>
      </c>
      <c r="I153" s="13" t="s">
        <v>2</v>
      </c>
      <c r="J153" s="13" t="s">
        <v>3</v>
      </c>
      <c r="K153" s="14" t="s">
        <v>4</v>
      </c>
      <c r="L153" s="14" t="s">
        <v>5</v>
      </c>
      <c r="M153" s="15" t="s">
        <v>6</v>
      </c>
      <c r="N153" s="14" t="s">
        <v>40</v>
      </c>
      <c r="O153" s="14" t="s">
        <v>51</v>
      </c>
      <c r="P153" s="13" t="s">
        <v>2</v>
      </c>
      <c r="Q153" s="13" t="s">
        <v>3</v>
      </c>
      <c r="R153" s="14" t="s">
        <v>4</v>
      </c>
      <c r="S153" s="14" t="s">
        <v>5</v>
      </c>
      <c r="T153" s="15" t="s">
        <v>6</v>
      </c>
      <c r="U153" s="14" t="s">
        <v>40</v>
      </c>
      <c r="V153" s="14" t="s">
        <v>51</v>
      </c>
      <c r="W153" s="13" t="s">
        <v>2</v>
      </c>
      <c r="X153" s="13" t="s">
        <v>3</v>
      </c>
      <c r="Y153" s="14" t="s">
        <v>4</v>
      </c>
      <c r="Z153" s="14" t="s">
        <v>5</v>
      </c>
      <c r="AA153" s="15" t="s">
        <v>6</v>
      </c>
      <c r="AB153" s="14" t="s">
        <v>40</v>
      </c>
      <c r="AC153" s="14" t="s">
        <v>51</v>
      </c>
      <c r="AD153" s="13" t="s">
        <v>2</v>
      </c>
      <c r="AE153" s="13" t="s">
        <v>3</v>
      </c>
      <c r="AF153" s="14" t="s">
        <v>4</v>
      </c>
      <c r="AG153" s="14" t="s">
        <v>5</v>
      </c>
      <c r="AJ153" s="16" t="s">
        <v>7</v>
      </c>
      <c r="AK153" s="17" t="s">
        <v>8</v>
      </c>
      <c r="AL153" s="18" t="s">
        <v>7</v>
      </c>
      <c r="AM153" s="19"/>
      <c r="AN153" s="20" t="s">
        <v>7</v>
      </c>
      <c r="AP153" s="20" t="s">
        <v>7</v>
      </c>
      <c r="AR153" s="20" t="s">
        <v>7</v>
      </c>
      <c r="AT153" s="20" t="s">
        <v>7</v>
      </c>
      <c r="AV153" s="20" t="s">
        <v>7</v>
      </c>
      <c r="AX153" s="20" t="s">
        <v>7</v>
      </c>
      <c r="AZ153" s="20" t="s">
        <v>7</v>
      </c>
      <c r="BB153" s="20" t="s">
        <v>7</v>
      </c>
    </row>
    <row r="154" spans="2:54" ht="20.25" customHeight="1" thickBot="1" x14ac:dyDescent="0.35">
      <c r="B154" s="109"/>
      <c r="C154" s="22">
        <v>1</v>
      </c>
      <c r="D154" s="23">
        <v>2</v>
      </c>
      <c r="E154" s="24">
        <v>3</v>
      </c>
      <c r="F154" s="24">
        <v>4</v>
      </c>
      <c r="G154" s="24">
        <v>5</v>
      </c>
      <c r="H154" s="24">
        <v>6</v>
      </c>
      <c r="I154" s="24">
        <v>7</v>
      </c>
      <c r="J154" s="24">
        <v>8</v>
      </c>
      <c r="K154" s="24">
        <v>9</v>
      </c>
      <c r="L154" s="24">
        <v>10</v>
      </c>
      <c r="M154" s="24">
        <v>11</v>
      </c>
      <c r="N154" s="24">
        <v>12</v>
      </c>
      <c r="O154" s="24">
        <v>13</v>
      </c>
      <c r="P154" s="24">
        <v>14</v>
      </c>
      <c r="Q154" s="24">
        <v>15</v>
      </c>
      <c r="R154" s="24">
        <v>16</v>
      </c>
      <c r="S154" s="24">
        <v>17</v>
      </c>
      <c r="T154" s="24">
        <v>18</v>
      </c>
      <c r="U154" s="24">
        <v>19</v>
      </c>
      <c r="V154" s="24">
        <v>20</v>
      </c>
      <c r="W154" s="24">
        <v>21</v>
      </c>
      <c r="X154" s="24">
        <v>22</v>
      </c>
      <c r="Y154" s="24">
        <v>23</v>
      </c>
      <c r="Z154" s="24">
        <v>24</v>
      </c>
      <c r="AA154" s="24">
        <v>25</v>
      </c>
      <c r="AB154" s="24">
        <v>26</v>
      </c>
      <c r="AC154" s="24">
        <v>27</v>
      </c>
      <c r="AD154" s="24">
        <v>28</v>
      </c>
      <c r="AE154" s="24">
        <v>29</v>
      </c>
      <c r="AF154" s="25">
        <v>30</v>
      </c>
      <c r="AG154" s="25">
        <v>31</v>
      </c>
      <c r="AJ154" s="27" t="s">
        <v>9</v>
      </c>
      <c r="AK154" s="28" t="s">
        <v>10</v>
      </c>
      <c r="AL154" s="29" t="s">
        <v>11</v>
      </c>
      <c r="AN154" s="30" t="s">
        <v>12</v>
      </c>
      <c r="AP154" s="30" t="s">
        <v>13</v>
      </c>
      <c r="AR154" s="30" t="s">
        <v>14</v>
      </c>
      <c r="AT154" s="30" t="s">
        <v>15</v>
      </c>
      <c r="AV154" s="30" t="s">
        <v>16</v>
      </c>
      <c r="AX154" s="30" t="s">
        <v>17</v>
      </c>
      <c r="AZ154" s="30" t="s">
        <v>18</v>
      </c>
      <c r="BB154" s="30" t="s">
        <v>19</v>
      </c>
    </row>
    <row r="155" spans="2:54" ht="20.25" customHeight="1" thickBot="1" x14ac:dyDescent="0.25">
      <c r="B155" s="110" t="s">
        <v>100</v>
      </c>
      <c r="C155" s="112" t="s">
        <v>20</v>
      </c>
      <c r="D155" s="57" t="s">
        <v>20</v>
      </c>
      <c r="E155" s="57" t="s">
        <v>20</v>
      </c>
      <c r="F155" s="57"/>
      <c r="G155" s="57"/>
      <c r="H155" s="57" t="s">
        <v>20</v>
      </c>
      <c r="I155" s="32" t="s">
        <v>20</v>
      </c>
      <c r="J155" s="32" t="s">
        <v>20</v>
      </c>
      <c r="K155" s="57"/>
      <c r="L155" s="57"/>
      <c r="M155" s="57"/>
      <c r="N155" s="57"/>
      <c r="O155" s="57"/>
      <c r="P155" s="32" t="s">
        <v>21</v>
      </c>
      <c r="Q155" s="32"/>
      <c r="R155" s="57"/>
      <c r="S155" s="57"/>
      <c r="T155" s="57"/>
      <c r="U155" s="57" t="s">
        <v>20</v>
      </c>
      <c r="V155" s="57" t="s">
        <v>20</v>
      </c>
      <c r="W155" s="32" t="s">
        <v>20</v>
      </c>
      <c r="X155" s="32"/>
      <c r="Y155" s="57"/>
      <c r="Z155" s="57" t="s">
        <v>20</v>
      </c>
      <c r="AA155" s="57" t="s">
        <v>21</v>
      </c>
      <c r="AB155" s="57" t="s">
        <v>21</v>
      </c>
      <c r="AC155" s="57"/>
      <c r="AD155" s="32"/>
      <c r="AE155" s="32"/>
      <c r="AF155" s="57"/>
      <c r="AG155" s="57"/>
      <c r="AJ155" s="33">
        <f>SUM(AN155,AP155,AR155,AT155,AV155,AX155,AZ155,BB155)</f>
        <v>13</v>
      </c>
      <c r="AK155" s="34">
        <f t="shared" ref="AK155:AK166" si="99">AL155/AJ155</f>
        <v>12</v>
      </c>
      <c r="AL155" s="33">
        <f t="shared" ref="AL155:AL166" si="100">((AN155+AP155)*12+(AR155*9))</f>
        <v>156</v>
      </c>
      <c r="AN155" s="33">
        <f t="shared" ref="AN155:AN166" si="101">COUNTIF($C155:$AG155,"D")</f>
        <v>10</v>
      </c>
      <c r="AP155" s="33">
        <f t="shared" ref="AP155:AP166" si="102">COUNTIF($C155:$AG155,"N")</f>
        <v>3</v>
      </c>
      <c r="AR155" s="33">
        <f t="shared" ref="AR155:AR166" si="103">COUNTIF($C155:$AG155,"C")</f>
        <v>0</v>
      </c>
      <c r="AT155" s="33">
        <f t="shared" ref="AT155:AT166" si="104">COUNTIF($C155:$AG155,"V")</f>
        <v>0</v>
      </c>
      <c r="AV155" s="33">
        <f t="shared" ref="AV155:AV166" si="105">COUNTIF($C155:$AG155,"S")</f>
        <v>0</v>
      </c>
      <c r="AX155" s="33">
        <f t="shared" ref="AX155:AX166" si="106">COUNTIF($C155:$AG155,"T")</f>
        <v>0</v>
      </c>
      <c r="AZ155" s="33">
        <f t="shared" ref="AZ155:AZ166" si="107">COUNTIF($C155:$AG155,"O")</f>
        <v>0</v>
      </c>
      <c r="BB155" s="33">
        <f>COUNTIF($C155:$AG155,"H")</f>
        <v>0</v>
      </c>
    </row>
    <row r="156" spans="2:54" ht="20.25" customHeight="1" thickBot="1" x14ac:dyDescent="0.25">
      <c r="B156" s="107" t="s">
        <v>109</v>
      </c>
      <c r="C156" s="112"/>
      <c r="D156" s="57"/>
      <c r="E156" s="57" t="s">
        <v>20</v>
      </c>
      <c r="F156" s="57" t="s">
        <v>20</v>
      </c>
      <c r="G156" s="57" t="s">
        <v>20</v>
      </c>
      <c r="H156" s="57"/>
      <c r="I156" s="32"/>
      <c r="J156" s="32" t="s">
        <v>21</v>
      </c>
      <c r="K156" s="57" t="s">
        <v>21</v>
      </c>
      <c r="L156" s="57" t="s">
        <v>21</v>
      </c>
      <c r="M156" s="57"/>
      <c r="N156" s="57" t="s">
        <v>21</v>
      </c>
      <c r="O156" s="57" t="s">
        <v>21</v>
      </c>
      <c r="P156" s="32"/>
      <c r="Q156" s="32"/>
      <c r="R156" s="57"/>
      <c r="S156" s="57"/>
      <c r="T156" s="57"/>
      <c r="U156" s="57"/>
      <c r="V156" s="57"/>
      <c r="W156" s="32" t="s">
        <v>20</v>
      </c>
      <c r="X156" s="32" t="s">
        <v>20</v>
      </c>
      <c r="Y156" s="57" t="s">
        <v>20</v>
      </c>
      <c r="Z156" s="57"/>
      <c r="AA156" s="57"/>
      <c r="AB156" s="57" t="s">
        <v>20</v>
      </c>
      <c r="AC156" s="57" t="s">
        <v>21</v>
      </c>
      <c r="AD156" s="32" t="s">
        <v>21</v>
      </c>
      <c r="AE156" s="32"/>
      <c r="AF156" s="57"/>
      <c r="AG156" s="57" t="s">
        <v>21</v>
      </c>
      <c r="AJ156" s="33">
        <f>SUM(AN156,AP156,AR156,AT156,AV156,AX156,AZ156,BB156)</f>
        <v>15</v>
      </c>
      <c r="AK156" s="34">
        <f t="shared" si="99"/>
        <v>12</v>
      </c>
      <c r="AL156" s="33">
        <f t="shared" si="100"/>
        <v>180</v>
      </c>
      <c r="AN156" s="33">
        <f t="shared" si="101"/>
        <v>7</v>
      </c>
      <c r="AP156" s="33">
        <f t="shared" si="102"/>
        <v>8</v>
      </c>
      <c r="AR156" s="33">
        <f t="shared" si="103"/>
        <v>0</v>
      </c>
      <c r="AT156" s="33">
        <f t="shared" si="104"/>
        <v>0</v>
      </c>
      <c r="AV156" s="33">
        <f t="shared" si="105"/>
        <v>0</v>
      </c>
      <c r="AX156" s="33">
        <f t="shared" si="106"/>
        <v>0</v>
      </c>
      <c r="AZ156" s="33">
        <f t="shared" si="107"/>
        <v>0</v>
      </c>
      <c r="BB156" s="33">
        <f t="shared" ref="BB156:BB166" si="108">COUNTIF($C156:$AG156,"H")</f>
        <v>0</v>
      </c>
    </row>
    <row r="157" spans="2:54" ht="20.25" customHeight="1" thickBot="1" x14ac:dyDescent="0.25">
      <c r="B157" s="107" t="s">
        <v>110</v>
      </c>
      <c r="C157" s="112"/>
      <c r="D157" s="57"/>
      <c r="E157" s="57"/>
      <c r="F157" s="57"/>
      <c r="G157" s="57" t="s">
        <v>20</v>
      </c>
      <c r="H157" s="57" t="s">
        <v>20</v>
      </c>
      <c r="I157" s="32" t="s">
        <v>21</v>
      </c>
      <c r="J157" s="32"/>
      <c r="K157" s="57"/>
      <c r="L157" s="57" t="s">
        <v>20</v>
      </c>
      <c r="M157" s="57" t="s">
        <v>21</v>
      </c>
      <c r="N157" s="57" t="s">
        <v>21</v>
      </c>
      <c r="O157" s="57"/>
      <c r="P157" s="32"/>
      <c r="Q157" s="32" t="s">
        <v>21</v>
      </c>
      <c r="R157" s="57" t="s">
        <v>21</v>
      </c>
      <c r="S157" s="57"/>
      <c r="T157" s="57"/>
      <c r="U157" s="57"/>
      <c r="V157" s="57"/>
      <c r="W157" s="32"/>
      <c r="X157" s="32"/>
      <c r="Y157" s="57"/>
      <c r="Z157" s="57"/>
      <c r="AA157" s="57"/>
      <c r="AB157" s="57"/>
      <c r="AC157" s="57"/>
      <c r="AD157" s="32"/>
      <c r="AE157" s="32"/>
      <c r="AF157" s="57"/>
      <c r="AG157" s="57"/>
      <c r="AJ157" s="33">
        <f t="shared" ref="AJ157:AJ163" si="109">SUM(AN157,AP157,AR157,AT157,AV157,AX157,AZ157,BB157)</f>
        <v>8</v>
      </c>
      <c r="AK157" s="34">
        <f t="shared" si="99"/>
        <v>12</v>
      </c>
      <c r="AL157" s="33">
        <f t="shared" si="100"/>
        <v>96</v>
      </c>
      <c r="AN157" s="33">
        <f t="shared" si="101"/>
        <v>3</v>
      </c>
      <c r="AP157" s="33">
        <f t="shared" si="102"/>
        <v>5</v>
      </c>
      <c r="AR157" s="33">
        <f t="shared" si="103"/>
        <v>0</v>
      </c>
      <c r="AT157" s="33">
        <f t="shared" si="104"/>
        <v>0</v>
      </c>
      <c r="AV157" s="33">
        <f t="shared" si="105"/>
        <v>0</v>
      </c>
      <c r="AX157" s="33">
        <f t="shared" si="106"/>
        <v>0</v>
      </c>
      <c r="AZ157" s="33">
        <f t="shared" si="107"/>
        <v>0</v>
      </c>
      <c r="BB157" s="33">
        <f t="shared" si="108"/>
        <v>0</v>
      </c>
    </row>
    <row r="158" spans="2:54" ht="20.25" customHeight="1" thickBot="1" x14ac:dyDescent="0.25">
      <c r="B158" s="111" t="s">
        <v>98</v>
      </c>
      <c r="C158" s="112"/>
      <c r="D158" s="57"/>
      <c r="E158" s="57"/>
      <c r="F158" s="57"/>
      <c r="G158" s="57"/>
      <c r="H158" s="57"/>
      <c r="I158" s="32" t="s">
        <v>84</v>
      </c>
      <c r="J158" s="32" t="s">
        <v>84</v>
      </c>
      <c r="K158" s="57" t="s">
        <v>84</v>
      </c>
      <c r="L158" s="57"/>
      <c r="M158" s="57"/>
      <c r="N158" s="57" t="s">
        <v>20</v>
      </c>
      <c r="O158" s="57" t="s">
        <v>21</v>
      </c>
      <c r="P158" s="32" t="s">
        <v>21</v>
      </c>
      <c r="Q158" s="32"/>
      <c r="R158" s="57"/>
      <c r="S158" s="57" t="s">
        <v>21</v>
      </c>
      <c r="T158" s="57" t="s">
        <v>21</v>
      </c>
      <c r="U158" s="57"/>
      <c r="V158" s="57" t="s">
        <v>20</v>
      </c>
      <c r="W158" s="32"/>
      <c r="X158" s="32"/>
      <c r="Y158" s="57" t="s">
        <v>20</v>
      </c>
      <c r="Z158" s="57"/>
      <c r="AA158" s="57" t="s">
        <v>20</v>
      </c>
      <c r="AB158" s="57" t="s">
        <v>20</v>
      </c>
      <c r="AC158" s="57"/>
      <c r="AD158" s="32"/>
      <c r="AE158" s="32" t="s">
        <v>20</v>
      </c>
      <c r="AF158" s="57" t="s">
        <v>20</v>
      </c>
      <c r="AG158" s="57" t="s">
        <v>21</v>
      </c>
      <c r="AJ158" s="33">
        <f>SUM(AN158,AP158,AR158,AT158,AV158,AX158,AZ158,BB158)</f>
        <v>15</v>
      </c>
      <c r="AK158" s="34">
        <f>AL158/AJ158</f>
        <v>9.6</v>
      </c>
      <c r="AL158" s="33">
        <f>((AN158+AP158)*12+(AR158*9))</f>
        <v>144</v>
      </c>
      <c r="AN158" s="33">
        <f t="shared" si="101"/>
        <v>7</v>
      </c>
      <c r="AP158" s="33">
        <f t="shared" si="102"/>
        <v>5</v>
      </c>
      <c r="AR158" s="33">
        <f t="shared" si="103"/>
        <v>0</v>
      </c>
      <c r="AT158" s="33">
        <f t="shared" si="104"/>
        <v>3</v>
      </c>
      <c r="AV158" s="33">
        <f t="shared" si="105"/>
        <v>0</v>
      </c>
      <c r="AX158" s="33">
        <f t="shared" si="106"/>
        <v>0</v>
      </c>
      <c r="AZ158" s="33">
        <f t="shared" si="107"/>
        <v>0</v>
      </c>
      <c r="BB158" s="33">
        <f t="shared" si="108"/>
        <v>0</v>
      </c>
    </row>
    <row r="159" spans="2:54" ht="20.25" customHeight="1" thickBot="1" x14ac:dyDescent="0.25">
      <c r="B159" s="107" t="s">
        <v>111</v>
      </c>
      <c r="C159" s="112" t="s">
        <v>21</v>
      </c>
      <c r="D159" s="57" t="s">
        <v>21</v>
      </c>
      <c r="E159" s="57"/>
      <c r="F159" s="57"/>
      <c r="G159" s="57"/>
      <c r="H159" s="57"/>
      <c r="I159" s="32"/>
      <c r="J159" s="32"/>
      <c r="K159" s="57" t="s">
        <v>20</v>
      </c>
      <c r="L159" s="57" t="s">
        <v>20</v>
      </c>
      <c r="M159" s="57" t="s">
        <v>20</v>
      </c>
      <c r="N159" s="57"/>
      <c r="O159" s="57"/>
      <c r="P159" s="32" t="s">
        <v>20</v>
      </c>
      <c r="Q159" s="32" t="s">
        <v>84</v>
      </c>
      <c r="R159" s="57" t="s">
        <v>21</v>
      </c>
      <c r="S159" s="57"/>
      <c r="T159" s="57"/>
      <c r="U159" s="57" t="s">
        <v>21</v>
      </c>
      <c r="V159" s="57" t="s">
        <v>21</v>
      </c>
      <c r="W159" s="32"/>
      <c r="X159" s="32"/>
      <c r="Y159" s="57"/>
      <c r="Z159" s="57"/>
      <c r="AA159" s="57"/>
      <c r="AB159" s="57"/>
      <c r="AC159" s="57" t="s">
        <v>20</v>
      </c>
      <c r="AD159" s="32" t="s">
        <v>20</v>
      </c>
      <c r="AE159" s="32" t="s">
        <v>20</v>
      </c>
      <c r="AF159" s="57"/>
      <c r="AG159" s="57"/>
      <c r="AJ159" s="33">
        <f>SUM(AN159,AP159,AR159,AT159,AV159,AX159,AZ159,BB159)</f>
        <v>13</v>
      </c>
      <c r="AK159" s="34">
        <f>AL159/AJ159</f>
        <v>11.076923076923077</v>
      </c>
      <c r="AL159" s="33">
        <f>((AN159+AP159)*12+(AR159*9))</f>
        <v>144</v>
      </c>
      <c r="AN159" s="33">
        <f t="shared" si="101"/>
        <v>7</v>
      </c>
      <c r="AP159" s="33">
        <f t="shared" si="102"/>
        <v>5</v>
      </c>
      <c r="AR159" s="33">
        <f t="shared" si="103"/>
        <v>0</v>
      </c>
      <c r="AT159" s="33">
        <f t="shared" si="104"/>
        <v>1</v>
      </c>
      <c r="AV159" s="33">
        <f t="shared" si="105"/>
        <v>0</v>
      </c>
      <c r="AX159" s="33">
        <f t="shared" si="106"/>
        <v>0</v>
      </c>
      <c r="AZ159" s="33">
        <f t="shared" si="107"/>
        <v>0</v>
      </c>
      <c r="BB159" s="33">
        <f t="shared" si="108"/>
        <v>0</v>
      </c>
    </row>
    <row r="160" spans="2:54" ht="20.25" customHeight="1" thickBot="1" x14ac:dyDescent="0.25">
      <c r="B160" s="111" t="s">
        <v>112</v>
      </c>
      <c r="C160" s="112"/>
      <c r="D160" s="57"/>
      <c r="E160" s="57" t="s">
        <v>21</v>
      </c>
      <c r="F160" s="57" t="s">
        <v>21</v>
      </c>
      <c r="G160" s="57"/>
      <c r="H160" s="57"/>
      <c r="I160" s="32"/>
      <c r="J160" s="32"/>
      <c r="K160" s="57"/>
      <c r="L160" s="57"/>
      <c r="M160" s="57" t="s">
        <v>20</v>
      </c>
      <c r="N160" s="57" t="s">
        <v>20</v>
      </c>
      <c r="O160" s="57" t="s">
        <v>20</v>
      </c>
      <c r="P160" s="32"/>
      <c r="Q160" s="32"/>
      <c r="R160" s="57" t="s">
        <v>20</v>
      </c>
      <c r="S160" s="57" t="s">
        <v>21</v>
      </c>
      <c r="T160" s="57" t="s">
        <v>21</v>
      </c>
      <c r="U160" s="57"/>
      <c r="V160" s="57"/>
      <c r="W160" s="32" t="s">
        <v>21</v>
      </c>
      <c r="X160" s="32" t="s">
        <v>21</v>
      </c>
      <c r="Y160" s="57"/>
      <c r="Z160" s="57"/>
      <c r="AA160" s="57"/>
      <c r="AB160" s="57"/>
      <c r="AC160" s="57"/>
      <c r="AD160" s="32"/>
      <c r="AE160" s="32"/>
      <c r="AF160" s="57" t="s">
        <v>20</v>
      </c>
      <c r="AG160" s="57" t="s">
        <v>20</v>
      </c>
      <c r="AJ160" s="33">
        <f t="shared" si="109"/>
        <v>12</v>
      </c>
      <c r="AK160" s="34">
        <f t="shared" si="99"/>
        <v>12</v>
      </c>
      <c r="AL160" s="33">
        <f t="shared" si="100"/>
        <v>144</v>
      </c>
      <c r="AN160" s="33">
        <f t="shared" si="101"/>
        <v>6</v>
      </c>
      <c r="AP160" s="33">
        <f t="shared" si="102"/>
        <v>6</v>
      </c>
      <c r="AR160" s="33">
        <f t="shared" si="103"/>
        <v>0</v>
      </c>
      <c r="AT160" s="33">
        <f t="shared" si="104"/>
        <v>0</v>
      </c>
      <c r="AV160" s="33">
        <f t="shared" si="105"/>
        <v>0</v>
      </c>
      <c r="AX160" s="33">
        <f t="shared" si="106"/>
        <v>0</v>
      </c>
      <c r="AZ160" s="33">
        <f t="shared" si="107"/>
        <v>0</v>
      </c>
      <c r="BB160" s="33">
        <f t="shared" si="108"/>
        <v>0</v>
      </c>
    </row>
    <row r="161" spans="2:54" ht="20.25" customHeight="1" thickBot="1" x14ac:dyDescent="0.25">
      <c r="B161" s="107" t="s">
        <v>108</v>
      </c>
      <c r="C161" s="112" t="s">
        <v>21</v>
      </c>
      <c r="D161" s="57" t="s">
        <v>21</v>
      </c>
      <c r="E161" s="57"/>
      <c r="F161" s="57"/>
      <c r="G161" s="57" t="s">
        <v>21</v>
      </c>
      <c r="H161" s="57" t="s">
        <v>21</v>
      </c>
      <c r="I161" s="32"/>
      <c r="J161" s="32"/>
      <c r="K161" s="57"/>
      <c r="L161" s="57"/>
      <c r="M161" s="57"/>
      <c r="N161" s="57"/>
      <c r="O161" s="79" t="s">
        <v>84</v>
      </c>
      <c r="P161" s="81" t="s">
        <v>84</v>
      </c>
      <c r="Q161" s="81" t="s">
        <v>20</v>
      </c>
      <c r="R161" s="79"/>
      <c r="S161" s="79"/>
      <c r="T161" s="79" t="s">
        <v>20</v>
      </c>
      <c r="U161" s="79" t="s">
        <v>21</v>
      </c>
      <c r="V161" s="79" t="s">
        <v>21</v>
      </c>
      <c r="W161" s="32"/>
      <c r="X161" s="32"/>
      <c r="Y161" s="57" t="s">
        <v>21</v>
      </c>
      <c r="Z161" s="57" t="s">
        <v>21</v>
      </c>
      <c r="AA161" s="57"/>
      <c r="AB161" s="57"/>
      <c r="AC161" s="57"/>
      <c r="AD161" s="32"/>
      <c r="AE161" s="32"/>
      <c r="AF161" s="57"/>
      <c r="AG161" s="57" t="s">
        <v>20</v>
      </c>
      <c r="AJ161" s="33">
        <f t="shared" si="109"/>
        <v>13</v>
      </c>
      <c r="AK161" s="34">
        <f t="shared" si="99"/>
        <v>10.153846153846153</v>
      </c>
      <c r="AL161" s="33">
        <f t="shared" si="100"/>
        <v>132</v>
      </c>
      <c r="AN161" s="33">
        <f t="shared" si="101"/>
        <v>3</v>
      </c>
      <c r="AP161" s="33">
        <f t="shared" si="102"/>
        <v>8</v>
      </c>
      <c r="AR161" s="33">
        <f t="shared" si="103"/>
        <v>0</v>
      </c>
      <c r="AT161" s="33">
        <f t="shared" si="104"/>
        <v>2</v>
      </c>
      <c r="AV161" s="33">
        <f t="shared" si="105"/>
        <v>0</v>
      </c>
      <c r="AX161" s="33">
        <f t="shared" si="106"/>
        <v>0</v>
      </c>
      <c r="AZ161" s="33">
        <f t="shared" si="107"/>
        <v>0</v>
      </c>
      <c r="BB161" s="33">
        <f t="shared" si="108"/>
        <v>0</v>
      </c>
    </row>
    <row r="162" spans="2:54" ht="20.25" customHeight="1" thickBot="1" x14ac:dyDescent="0.25">
      <c r="B162" s="110" t="s">
        <v>113</v>
      </c>
      <c r="C162" s="112"/>
      <c r="D162" s="57" t="s">
        <v>20</v>
      </c>
      <c r="E162" s="57" t="s">
        <v>21</v>
      </c>
      <c r="F162" s="57" t="s">
        <v>21</v>
      </c>
      <c r="G162" s="57"/>
      <c r="H162" s="57"/>
      <c r="I162" s="32" t="s">
        <v>21</v>
      </c>
      <c r="J162" s="32" t="s">
        <v>21</v>
      </c>
      <c r="K162" s="57"/>
      <c r="L162" s="57"/>
      <c r="M162" s="57"/>
      <c r="N162" s="57"/>
      <c r="O162" s="57"/>
      <c r="P162" s="32"/>
      <c r="Q162" s="32" t="s">
        <v>20</v>
      </c>
      <c r="R162" s="57" t="s">
        <v>20</v>
      </c>
      <c r="S162" s="57" t="s">
        <v>20</v>
      </c>
      <c r="T162" s="57"/>
      <c r="U162" s="57"/>
      <c r="V162" s="57" t="s">
        <v>21</v>
      </c>
      <c r="W162" s="32"/>
      <c r="X162" s="32" t="s">
        <v>21</v>
      </c>
      <c r="Y162" s="57"/>
      <c r="Z162" s="57"/>
      <c r="AA162" s="57" t="s">
        <v>21</v>
      </c>
      <c r="AB162" s="57" t="s">
        <v>21</v>
      </c>
      <c r="AC162" s="57" t="s">
        <v>21</v>
      </c>
      <c r="AD162" s="32"/>
      <c r="AE162" s="32"/>
      <c r="AF162" s="57"/>
      <c r="AG162" s="57"/>
      <c r="AJ162" s="33">
        <f t="shared" si="109"/>
        <v>13</v>
      </c>
      <c r="AK162" s="34">
        <f t="shared" si="99"/>
        <v>12</v>
      </c>
      <c r="AL162" s="33">
        <f t="shared" si="100"/>
        <v>156</v>
      </c>
      <c r="AN162" s="33">
        <f t="shared" si="101"/>
        <v>4</v>
      </c>
      <c r="AP162" s="33">
        <f t="shared" si="102"/>
        <v>9</v>
      </c>
      <c r="AR162" s="33">
        <f t="shared" si="103"/>
        <v>0</v>
      </c>
      <c r="AT162" s="33">
        <f t="shared" si="104"/>
        <v>0</v>
      </c>
      <c r="AV162" s="33">
        <f t="shared" si="105"/>
        <v>0</v>
      </c>
      <c r="AX162" s="33">
        <f t="shared" si="106"/>
        <v>0</v>
      </c>
      <c r="AZ162" s="33">
        <f t="shared" si="107"/>
        <v>0</v>
      </c>
      <c r="BB162" s="33">
        <f t="shared" si="108"/>
        <v>0</v>
      </c>
    </row>
    <row r="163" spans="2:54" ht="20.25" customHeight="1" thickBot="1" x14ac:dyDescent="0.25">
      <c r="B163" s="110" t="s">
        <v>114</v>
      </c>
      <c r="C163" s="112" t="s">
        <v>20</v>
      </c>
      <c r="D163" s="57"/>
      <c r="E163" s="57"/>
      <c r="F163" s="57" t="s">
        <v>20</v>
      </c>
      <c r="G163" s="57" t="s">
        <v>21</v>
      </c>
      <c r="H163" s="57" t="s">
        <v>21</v>
      </c>
      <c r="I163" s="32"/>
      <c r="J163" s="32"/>
      <c r="K163" s="57" t="s">
        <v>21</v>
      </c>
      <c r="L163" s="57" t="s">
        <v>21</v>
      </c>
      <c r="M163" s="57" t="s">
        <v>21</v>
      </c>
      <c r="N163" s="57"/>
      <c r="O163" s="57"/>
      <c r="P163" s="32"/>
      <c r="Q163" s="32"/>
      <c r="R163" s="57"/>
      <c r="S163" s="57" t="s">
        <v>20</v>
      </c>
      <c r="T163" s="57" t="s">
        <v>20</v>
      </c>
      <c r="U163" s="57" t="s">
        <v>20</v>
      </c>
      <c r="V163" s="57"/>
      <c r="W163" s="32"/>
      <c r="X163" s="32" t="s">
        <v>20</v>
      </c>
      <c r="Y163" s="57" t="s">
        <v>21</v>
      </c>
      <c r="Z163" s="57" t="s">
        <v>21</v>
      </c>
      <c r="AA163" s="57"/>
      <c r="AB163" s="57"/>
      <c r="AC163" s="57"/>
      <c r="AD163" s="32" t="s">
        <v>21</v>
      </c>
      <c r="AE163" s="32" t="s">
        <v>21</v>
      </c>
      <c r="AF163" s="57" t="s">
        <v>21</v>
      </c>
      <c r="AG163" s="57"/>
      <c r="AJ163" s="33">
        <f t="shared" si="109"/>
        <v>16</v>
      </c>
      <c r="AK163" s="34">
        <f t="shared" si="99"/>
        <v>12</v>
      </c>
      <c r="AL163" s="33">
        <f t="shared" si="100"/>
        <v>192</v>
      </c>
      <c r="AN163" s="33">
        <f t="shared" si="101"/>
        <v>6</v>
      </c>
      <c r="AP163" s="33">
        <f t="shared" si="102"/>
        <v>10</v>
      </c>
      <c r="AR163" s="33">
        <f t="shared" si="103"/>
        <v>0</v>
      </c>
      <c r="AT163" s="33">
        <f t="shared" si="104"/>
        <v>0</v>
      </c>
      <c r="AV163" s="33">
        <f t="shared" si="105"/>
        <v>0</v>
      </c>
      <c r="AX163" s="33">
        <f t="shared" si="106"/>
        <v>0</v>
      </c>
      <c r="AZ163" s="33">
        <f t="shared" si="107"/>
        <v>0</v>
      </c>
      <c r="BB163" s="33">
        <f t="shared" si="108"/>
        <v>0</v>
      </c>
    </row>
    <row r="164" spans="2:54" ht="20.25" customHeight="1" thickBot="1" x14ac:dyDescent="0.25">
      <c r="B164" s="107" t="s">
        <v>115</v>
      </c>
      <c r="C164" s="113" t="s">
        <v>20</v>
      </c>
      <c r="D164" s="69" t="s">
        <v>20</v>
      </c>
      <c r="E164" s="69" t="s">
        <v>20</v>
      </c>
      <c r="F164" s="69"/>
      <c r="G164" s="69"/>
      <c r="H164" s="69" t="s">
        <v>20</v>
      </c>
      <c r="I164" s="36" t="s">
        <v>20</v>
      </c>
      <c r="J164" s="36" t="s">
        <v>20</v>
      </c>
      <c r="K164" s="69" t="s">
        <v>20</v>
      </c>
      <c r="L164" s="69"/>
      <c r="M164" s="69"/>
      <c r="N164" s="69"/>
      <c r="O164" s="69" t="s">
        <v>20</v>
      </c>
      <c r="P164" s="36" t="s">
        <v>20</v>
      </c>
      <c r="Q164" s="36" t="s">
        <v>21</v>
      </c>
      <c r="R164" s="69"/>
      <c r="S164" s="69"/>
      <c r="T164" s="69"/>
      <c r="U164" s="69" t="s">
        <v>20</v>
      </c>
      <c r="V164" s="69" t="s">
        <v>20</v>
      </c>
      <c r="W164" s="36" t="s">
        <v>20</v>
      </c>
      <c r="X164" s="36"/>
      <c r="Y164" s="69"/>
      <c r="Z164" s="69" t="s">
        <v>20</v>
      </c>
      <c r="AA164" s="69" t="s">
        <v>20</v>
      </c>
      <c r="AB164" s="69" t="s">
        <v>21</v>
      </c>
      <c r="AC164" s="69"/>
      <c r="AD164" s="36"/>
      <c r="AE164" s="36" t="s">
        <v>21</v>
      </c>
      <c r="AF164" s="69" t="s">
        <v>21</v>
      </c>
      <c r="AG164" s="69"/>
      <c r="AJ164" s="33">
        <f>SUM(AN164,AP164,AR164,AT164,AV164,AX164,AZ164,BB164)</f>
        <v>18</v>
      </c>
      <c r="AK164" s="34">
        <f>AL164/AJ164</f>
        <v>12</v>
      </c>
      <c r="AL164" s="33">
        <f>((AN164+AP164)*12+(AR164*9))</f>
        <v>216</v>
      </c>
      <c r="AN164" s="33">
        <f t="shared" si="101"/>
        <v>14</v>
      </c>
      <c r="AP164" s="33">
        <f t="shared" si="102"/>
        <v>4</v>
      </c>
      <c r="AR164" s="33">
        <f t="shared" si="103"/>
        <v>0</v>
      </c>
      <c r="AT164" s="33">
        <f t="shared" si="104"/>
        <v>0</v>
      </c>
      <c r="AV164" s="33">
        <f t="shared" si="105"/>
        <v>0</v>
      </c>
      <c r="AX164" s="33">
        <f t="shared" si="106"/>
        <v>0</v>
      </c>
      <c r="AZ164" s="33">
        <f t="shared" si="107"/>
        <v>0</v>
      </c>
      <c r="BB164" s="33">
        <f t="shared" si="108"/>
        <v>0</v>
      </c>
    </row>
    <row r="165" spans="2:54" ht="20.25" customHeight="1" thickBot="1" x14ac:dyDescent="0.25">
      <c r="B165" s="107" t="s">
        <v>116</v>
      </c>
      <c r="C165" s="66"/>
      <c r="D165" s="69"/>
      <c r="E165" s="69"/>
      <c r="F165" s="69"/>
      <c r="G165" s="69"/>
      <c r="H165" s="69"/>
      <c r="I165" s="36"/>
      <c r="J165" s="36"/>
      <c r="K165" s="69"/>
      <c r="L165" s="69"/>
      <c r="M165" s="69"/>
      <c r="N165" s="69" t="s">
        <v>21</v>
      </c>
      <c r="O165" s="69" t="s">
        <v>21</v>
      </c>
      <c r="P165" s="36" t="s">
        <v>21</v>
      </c>
      <c r="Q165" s="36"/>
      <c r="R165" s="69"/>
      <c r="S165" s="69" t="s">
        <v>21</v>
      </c>
      <c r="T165" s="69" t="s">
        <v>21</v>
      </c>
      <c r="U165" s="69"/>
      <c r="V165" s="69"/>
      <c r="W165" s="36" t="s">
        <v>21</v>
      </c>
      <c r="X165" s="36"/>
      <c r="Y165" s="69" t="s">
        <v>21</v>
      </c>
      <c r="Z165" s="69" t="s">
        <v>21</v>
      </c>
      <c r="AA165" s="69"/>
      <c r="AB165" s="69"/>
      <c r="AC165" s="69" t="s">
        <v>20</v>
      </c>
      <c r="AD165" s="36" t="s">
        <v>20</v>
      </c>
      <c r="AE165" s="36" t="s">
        <v>21</v>
      </c>
      <c r="AF165" s="69"/>
      <c r="AG165" s="69"/>
      <c r="AJ165" s="33">
        <f>SUM(AN165,AP165,AR165,AT165,AV165,AX165,AZ165,BB165)</f>
        <v>11</v>
      </c>
      <c r="AK165" s="34">
        <f>AL165/AJ165</f>
        <v>12</v>
      </c>
      <c r="AL165" s="33">
        <f>((AN165+AP165)*12+(AR165*9))</f>
        <v>132</v>
      </c>
      <c r="AN165" s="33">
        <f t="shared" si="101"/>
        <v>2</v>
      </c>
      <c r="AP165" s="33">
        <f t="shared" si="102"/>
        <v>9</v>
      </c>
      <c r="AR165" s="33">
        <f t="shared" si="103"/>
        <v>0</v>
      </c>
      <c r="AT165" s="33">
        <f t="shared" si="104"/>
        <v>0</v>
      </c>
      <c r="AV165" s="33">
        <f t="shared" si="105"/>
        <v>0</v>
      </c>
      <c r="AX165" s="33">
        <f t="shared" si="106"/>
        <v>0</v>
      </c>
      <c r="AZ165" s="33">
        <f t="shared" si="107"/>
        <v>0</v>
      </c>
      <c r="BB165" s="33">
        <f t="shared" si="108"/>
        <v>0</v>
      </c>
    </row>
    <row r="166" spans="2:54" ht="20.25" customHeight="1" thickBot="1" x14ac:dyDescent="0.25">
      <c r="B166" s="37" t="s">
        <v>34</v>
      </c>
      <c r="C166" s="67"/>
      <c r="D166" s="60"/>
      <c r="E166" s="60"/>
      <c r="F166" s="60"/>
      <c r="G166" s="60"/>
      <c r="H166" s="60"/>
      <c r="I166" s="38"/>
      <c r="J166" s="38"/>
      <c r="K166" s="60"/>
      <c r="L166" s="60"/>
      <c r="M166" s="60"/>
      <c r="N166" s="60"/>
      <c r="O166" s="60"/>
      <c r="P166" s="38"/>
      <c r="Q166" s="38"/>
      <c r="R166" s="60"/>
      <c r="S166" s="60"/>
      <c r="T166" s="71"/>
      <c r="U166" s="71"/>
      <c r="V166" s="71"/>
      <c r="W166" s="83"/>
      <c r="X166" s="83"/>
      <c r="Y166" s="60"/>
      <c r="Z166" s="60"/>
      <c r="AA166" s="60"/>
      <c r="AB166" s="60"/>
      <c r="AC166" s="60"/>
      <c r="AD166" s="38"/>
      <c r="AE166" s="38"/>
      <c r="AF166" s="60"/>
      <c r="AG166" s="60"/>
      <c r="AJ166" s="33">
        <f>SUM(AN166,AP166,AR166,AT166,AV166,AX166,AZ166,BB166)</f>
        <v>0</v>
      </c>
      <c r="AK166" s="40" t="e">
        <f t="shared" si="99"/>
        <v>#DIV/0!</v>
      </c>
      <c r="AL166" s="33">
        <f t="shared" si="100"/>
        <v>0</v>
      </c>
      <c r="AM166" s="41"/>
      <c r="AN166" s="33">
        <f t="shared" si="101"/>
        <v>0</v>
      </c>
      <c r="AP166" s="33">
        <f t="shared" si="102"/>
        <v>0</v>
      </c>
      <c r="AR166" s="33">
        <f t="shared" si="103"/>
        <v>0</v>
      </c>
      <c r="AT166" s="33">
        <f t="shared" si="104"/>
        <v>0</v>
      </c>
      <c r="AV166" s="33">
        <f t="shared" si="105"/>
        <v>0</v>
      </c>
      <c r="AX166" s="33">
        <f t="shared" si="106"/>
        <v>0</v>
      </c>
      <c r="AZ166" s="33">
        <f t="shared" si="107"/>
        <v>0</v>
      </c>
      <c r="BB166" s="33">
        <f t="shared" si="108"/>
        <v>0</v>
      </c>
    </row>
    <row r="167" spans="2:54" ht="20.25" customHeight="1" thickTop="1" thickBot="1" x14ac:dyDescent="0.25">
      <c r="B167" s="84" t="s">
        <v>65</v>
      </c>
      <c r="G167" t="s">
        <v>66</v>
      </c>
      <c r="J167" t="s">
        <v>67</v>
      </c>
      <c r="L167" s="42"/>
      <c r="M167" s="42"/>
      <c r="Q167" s="43"/>
      <c r="R167" s="42"/>
      <c r="S167" s="42"/>
      <c r="AI167" s="44" t="s">
        <v>26</v>
      </c>
      <c r="AJ167" s="45">
        <f>SUM(AJ155:AJ166)</f>
        <v>147</v>
      </c>
      <c r="AK167" s="46"/>
      <c r="AL167" s="45">
        <f>SUM(AL155:AL166)</f>
        <v>1692</v>
      </c>
      <c r="AM167" s="47"/>
      <c r="AN167" s="45">
        <f>SUM(AN155:AN166)</f>
        <v>69</v>
      </c>
      <c r="AO167" s="47"/>
      <c r="AP167" s="45">
        <f>SUM(AP155:AP166)</f>
        <v>72</v>
      </c>
      <c r="AQ167" s="47"/>
      <c r="AR167" s="48">
        <f>SUM(AR155:AR166)</f>
        <v>0</v>
      </c>
      <c r="AS167" s="47"/>
      <c r="AT167" s="48">
        <f>SUM(AT155:AT166)</f>
        <v>6</v>
      </c>
      <c r="AU167" s="47"/>
      <c r="AV167" s="48">
        <f>SUM(AV155:AV166)</f>
        <v>0</v>
      </c>
      <c r="AX167" s="48">
        <f>SUM(AX155:AX166)</f>
        <v>0</v>
      </c>
      <c r="AZ167" s="48">
        <f>SUM(AZ155:AZ166)</f>
        <v>0</v>
      </c>
      <c r="BB167" s="48">
        <f>SUM(BB155:BB166)</f>
        <v>0</v>
      </c>
    </row>
    <row r="168" spans="2:54" ht="20.25" customHeight="1" thickTop="1" thickBot="1" x14ac:dyDescent="0.25">
      <c r="B168" s="85" t="s">
        <v>68</v>
      </c>
      <c r="G168" t="s">
        <v>69</v>
      </c>
      <c r="J168" t="s">
        <v>70</v>
      </c>
      <c r="L168" s="42"/>
      <c r="M168" s="42"/>
      <c r="Q168" s="43"/>
      <c r="AI168" s="44" t="s">
        <v>27</v>
      </c>
      <c r="AJ168" s="49">
        <f>AJ167/9</f>
        <v>16.333333333333332</v>
      </c>
      <c r="AK168" s="50"/>
      <c r="AL168" s="49">
        <f>AL167/9</f>
        <v>188</v>
      </c>
      <c r="AM168" s="51"/>
      <c r="AN168" s="49">
        <f>AN167/9</f>
        <v>7.666666666666667</v>
      </c>
      <c r="AO168" s="51"/>
      <c r="AP168" s="49">
        <f>AP167/9</f>
        <v>8</v>
      </c>
      <c r="AQ168" s="51"/>
      <c r="AR168" s="49">
        <f>AR167/9</f>
        <v>0</v>
      </c>
      <c r="AS168" s="51"/>
      <c r="AT168" s="49">
        <f>AT167/9</f>
        <v>0.66666666666666663</v>
      </c>
      <c r="AU168" s="51"/>
      <c r="AV168" s="49">
        <f>AV167/9</f>
        <v>0</v>
      </c>
      <c r="AW168" s="51"/>
      <c r="AX168" s="49">
        <f>AX167/9</f>
        <v>0</v>
      </c>
      <c r="AY168" s="51"/>
      <c r="AZ168" s="49">
        <f>AZ167/9</f>
        <v>0</v>
      </c>
      <c r="BA168" s="51"/>
      <c r="BB168" s="49">
        <f>BB167/8</f>
        <v>0</v>
      </c>
    </row>
    <row r="169" spans="2:54" ht="20.25" customHeight="1" thickTop="1" thickBot="1" x14ac:dyDescent="0.3">
      <c r="B169" s="1" t="s">
        <v>0</v>
      </c>
      <c r="C169" s="2"/>
      <c r="D169" s="2"/>
      <c r="E169" s="2"/>
      <c r="F169" s="2"/>
      <c r="G169" s="3"/>
      <c r="H169" s="3"/>
      <c r="I169" s="3"/>
      <c r="J169" s="3"/>
      <c r="K169" s="3"/>
      <c r="L169" s="3"/>
      <c r="M169" s="2"/>
      <c r="N169" s="2"/>
      <c r="O169" s="2"/>
      <c r="P169" s="4"/>
      <c r="Q169" s="5" t="s">
        <v>62</v>
      </c>
      <c r="R169" s="6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7"/>
      <c r="AI169" s="8"/>
      <c r="AJ169" s="9" t="s">
        <v>42</v>
      </c>
      <c r="AK169" s="10"/>
      <c r="AL169" s="9"/>
      <c r="AM169" s="11"/>
      <c r="AN169" s="9"/>
      <c r="AO169" s="8"/>
    </row>
    <row r="170" spans="2:54" ht="20.25" customHeight="1" thickTop="1" thickBot="1" x14ac:dyDescent="0.3">
      <c r="B170" s="12"/>
      <c r="C170" s="15" t="s">
        <v>6</v>
      </c>
      <c r="D170" s="14" t="s">
        <v>40</v>
      </c>
      <c r="E170" s="14" t="s">
        <v>51</v>
      </c>
      <c r="F170" s="13" t="s">
        <v>2</v>
      </c>
      <c r="G170" s="13" t="s">
        <v>3</v>
      </c>
      <c r="H170" s="14" t="s">
        <v>4</v>
      </c>
      <c r="I170" s="14" t="s">
        <v>5</v>
      </c>
      <c r="J170" s="15" t="s">
        <v>6</v>
      </c>
      <c r="K170" s="14" t="s">
        <v>40</v>
      </c>
      <c r="L170" s="14" t="s">
        <v>51</v>
      </c>
      <c r="M170" s="13" t="s">
        <v>2</v>
      </c>
      <c r="N170" s="13" t="s">
        <v>3</v>
      </c>
      <c r="O170" s="14" t="s">
        <v>4</v>
      </c>
      <c r="P170" s="14" t="s">
        <v>5</v>
      </c>
      <c r="Q170" s="15" t="s">
        <v>6</v>
      </c>
      <c r="R170" s="14" t="s">
        <v>40</v>
      </c>
      <c r="S170" s="14" t="s">
        <v>51</v>
      </c>
      <c r="T170" s="13" t="s">
        <v>2</v>
      </c>
      <c r="U170" s="13" t="s">
        <v>3</v>
      </c>
      <c r="V170" s="14" t="s">
        <v>4</v>
      </c>
      <c r="W170" s="14" t="s">
        <v>5</v>
      </c>
      <c r="X170" s="15" t="s">
        <v>6</v>
      </c>
      <c r="Y170" s="87" t="s">
        <v>40</v>
      </c>
      <c r="Z170" s="87" t="s">
        <v>51</v>
      </c>
      <c r="AA170" s="13" t="s">
        <v>2</v>
      </c>
      <c r="AB170" s="13" t="s">
        <v>3</v>
      </c>
      <c r="AC170" s="14" t="s">
        <v>4</v>
      </c>
      <c r="AD170" s="14" t="s">
        <v>5</v>
      </c>
      <c r="AE170" s="15" t="s">
        <v>6</v>
      </c>
      <c r="AF170" s="14" t="s">
        <v>40</v>
      </c>
      <c r="AG170" s="52" t="s">
        <v>6</v>
      </c>
      <c r="AJ170" s="16" t="s">
        <v>7</v>
      </c>
      <c r="AK170" s="17" t="s">
        <v>8</v>
      </c>
      <c r="AL170" s="18" t="s">
        <v>7</v>
      </c>
      <c r="AM170" s="19"/>
      <c r="AN170" s="20" t="s">
        <v>7</v>
      </c>
      <c r="AP170" s="20" t="s">
        <v>7</v>
      </c>
      <c r="AR170" s="20" t="s">
        <v>7</v>
      </c>
      <c r="AT170" s="20" t="s">
        <v>7</v>
      </c>
      <c r="AV170" s="20" t="s">
        <v>7</v>
      </c>
      <c r="AX170" s="20" t="s">
        <v>7</v>
      </c>
      <c r="AZ170" s="20" t="s">
        <v>7</v>
      </c>
      <c r="BB170" s="20" t="s">
        <v>7</v>
      </c>
    </row>
    <row r="171" spans="2:54" ht="20.25" customHeight="1" thickTop="1" thickBot="1" x14ac:dyDescent="0.35">
      <c r="B171" s="109"/>
      <c r="C171" s="22">
        <v>1</v>
      </c>
      <c r="D171" s="23">
        <v>2</v>
      </c>
      <c r="E171" s="24">
        <v>3</v>
      </c>
      <c r="F171" s="24">
        <v>4</v>
      </c>
      <c r="G171" s="24">
        <v>5</v>
      </c>
      <c r="H171" s="24">
        <v>6</v>
      </c>
      <c r="I171" s="24">
        <v>7</v>
      </c>
      <c r="J171" s="24">
        <v>8</v>
      </c>
      <c r="K171" s="24">
        <v>9</v>
      </c>
      <c r="L171" s="24">
        <v>10</v>
      </c>
      <c r="M171" s="24">
        <v>11</v>
      </c>
      <c r="N171" s="24">
        <v>12</v>
      </c>
      <c r="O171" s="24">
        <v>13</v>
      </c>
      <c r="P171" s="24">
        <v>14</v>
      </c>
      <c r="Q171" s="24">
        <v>15</v>
      </c>
      <c r="R171" s="24">
        <v>16</v>
      </c>
      <c r="S171" s="24">
        <v>17</v>
      </c>
      <c r="T171" s="24">
        <v>18</v>
      </c>
      <c r="U171" s="24">
        <v>19</v>
      </c>
      <c r="V171" s="24">
        <v>20</v>
      </c>
      <c r="W171" s="24">
        <v>21</v>
      </c>
      <c r="X171" s="24">
        <v>22</v>
      </c>
      <c r="Y171" s="88">
        <v>23</v>
      </c>
      <c r="Z171" s="88">
        <v>24</v>
      </c>
      <c r="AA171" s="24">
        <v>25</v>
      </c>
      <c r="AB171" s="24">
        <v>26</v>
      </c>
      <c r="AC171" s="24">
        <v>27</v>
      </c>
      <c r="AD171" s="24">
        <v>28</v>
      </c>
      <c r="AE171" s="24">
        <v>29</v>
      </c>
      <c r="AF171" s="25">
        <v>30</v>
      </c>
      <c r="AG171" s="52" t="s">
        <v>40</v>
      </c>
      <c r="AJ171" s="27" t="s">
        <v>9</v>
      </c>
      <c r="AK171" s="28" t="s">
        <v>10</v>
      </c>
      <c r="AL171" s="29" t="s">
        <v>11</v>
      </c>
      <c r="AN171" s="30" t="s">
        <v>12</v>
      </c>
      <c r="AP171" s="30" t="s">
        <v>13</v>
      </c>
      <c r="AR171" s="30" t="s">
        <v>14</v>
      </c>
      <c r="AT171" s="30" t="s">
        <v>15</v>
      </c>
      <c r="AV171" s="30" t="s">
        <v>16</v>
      </c>
      <c r="AX171" s="30" t="s">
        <v>17</v>
      </c>
      <c r="AZ171" s="30" t="s">
        <v>18</v>
      </c>
      <c r="BB171" s="30" t="s">
        <v>19</v>
      </c>
    </row>
    <row r="172" spans="2:54" ht="20.25" customHeight="1" thickBot="1" x14ac:dyDescent="0.25">
      <c r="B172" s="110" t="s">
        <v>100</v>
      </c>
      <c r="C172" s="106"/>
      <c r="D172" s="57"/>
      <c r="E172" s="57"/>
      <c r="F172" s="32"/>
      <c r="G172" s="32"/>
      <c r="H172" s="57" t="s">
        <v>84</v>
      </c>
      <c r="I172" s="57" t="s">
        <v>84</v>
      </c>
      <c r="J172" s="57" t="s">
        <v>20</v>
      </c>
      <c r="K172" s="57"/>
      <c r="L172" s="57"/>
      <c r="M172" s="32" t="s">
        <v>20</v>
      </c>
      <c r="N172" s="32" t="s">
        <v>20</v>
      </c>
      <c r="O172" s="57" t="s">
        <v>21</v>
      </c>
      <c r="P172" s="57"/>
      <c r="Q172" s="57"/>
      <c r="R172" s="57" t="s">
        <v>21</v>
      </c>
      <c r="S172" s="57" t="s">
        <v>21</v>
      </c>
      <c r="T172" s="32"/>
      <c r="U172" s="32"/>
      <c r="V172" s="57"/>
      <c r="W172" s="57"/>
      <c r="X172" s="57"/>
      <c r="Y172" s="88"/>
      <c r="Z172" s="88" t="s">
        <v>20</v>
      </c>
      <c r="AA172" s="32" t="s">
        <v>20</v>
      </c>
      <c r="AB172" s="32" t="s">
        <v>20</v>
      </c>
      <c r="AC172" s="57"/>
      <c r="AD172" s="57"/>
      <c r="AE172" s="57" t="s">
        <v>20</v>
      </c>
      <c r="AF172" s="57" t="s">
        <v>21</v>
      </c>
      <c r="AG172" s="56"/>
      <c r="AJ172" s="33">
        <f>SUM(AN172,AP172,AR172,AT172,AV172,AX172,AZ172,BB172)</f>
        <v>13</v>
      </c>
      <c r="AK172" s="34">
        <f t="shared" ref="AK172:AK183" si="110">AL172/AJ172</f>
        <v>10.153846153846153</v>
      </c>
      <c r="AL172" s="33">
        <f t="shared" ref="AL172:AL183" si="111">((AN172+AP172)*12+(AR172*9))</f>
        <v>132</v>
      </c>
      <c r="AN172" s="33">
        <f t="shared" ref="AN172:AN183" si="112">COUNTIF($C172:$AG172,"D")</f>
        <v>7</v>
      </c>
      <c r="AP172" s="33">
        <f t="shared" ref="AP172:AP183" si="113">COUNTIF($C172:$AG172,"N")</f>
        <v>4</v>
      </c>
      <c r="AR172" s="33">
        <f t="shared" ref="AR172:AR183" si="114">COUNTIF($C172:$AG172,"C")</f>
        <v>0</v>
      </c>
      <c r="AT172" s="33">
        <f t="shared" ref="AT172:AT183" si="115">COUNTIF($C172:$AG172,"V")</f>
        <v>2</v>
      </c>
      <c r="AV172" s="33">
        <f t="shared" ref="AV172:AV183" si="116">COUNTIF($C172:$AG172,"S")</f>
        <v>0</v>
      </c>
      <c r="AX172" s="33">
        <f t="shared" ref="AX172:AX183" si="117">COUNTIF($C172:$AG172,"T")</f>
        <v>0</v>
      </c>
      <c r="AZ172" s="33">
        <f t="shared" ref="AZ172:AZ183" si="118">COUNTIF($C172:$AG172,"O")</f>
        <v>0</v>
      </c>
      <c r="BB172" s="33">
        <f>COUNTIF($C172:$AG172,"H")</f>
        <v>0</v>
      </c>
    </row>
    <row r="173" spans="2:54" ht="20.25" customHeight="1" thickBot="1" x14ac:dyDescent="0.25">
      <c r="B173" s="107" t="s">
        <v>109</v>
      </c>
      <c r="C173" s="106" t="s">
        <v>21</v>
      </c>
      <c r="D173" s="57"/>
      <c r="E173" s="57"/>
      <c r="F173" s="32"/>
      <c r="G173" s="32"/>
      <c r="H173" s="57"/>
      <c r="I173" s="57"/>
      <c r="J173" s="57" t="s">
        <v>20</v>
      </c>
      <c r="K173" s="57" t="s">
        <v>20</v>
      </c>
      <c r="L173" s="57" t="s">
        <v>20</v>
      </c>
      <c r="M173" s="32"/>
      <c r="N173" s="32"/>
      <c r="O173" s="57" t="s">
        <v>20</v>
      </c>
      <c r="P173" s="57" t="s">
        <v>21</v>
      </c>
      <c r="Q173" s="57" t="s">
        <v>21</v>
      </c>
      <c r="R173" s="57"/>
      <c r="S173" s="57"/>
      <c r="T173" s="32" t="s">
        <v>21</v>
      </c>
      <c r="U173" s="32" t="s">
        <v>21</v>
      </c>
      <c r="V173" s="57"/>
      <c r="W173" s="57"/>
      <c r="X173" s="57" t="s">
        <v>20</v>
      </c>
      <c r="Y173" s="88" t="s">
        <v>20</v>
      </c>
      <c r="Z173" s="88" t="s">
        <v>20</v>
      </c>
      <c r="AA173" s="32"/>
      <c r="AB173" s="32" t="s">
        <v>20</v>
      </c>
      <c r="AC173" s="57" t="s">
        <v>20</v>
      </c>
      <c r="AD173" s="57" t="s">
        <v>20</v>
      </c>
      <c r="AE173" s="57"/>
      <c r="AF173" s="57"/>
      <c r="AG173" s="56"/>
      <c r="AJ173" s="33">
        <f t="shared" ref="AJ173:AJ183" si="119">SUM(AN173,AP173,AR173,AT173,AV173,AX173,AZ173,BB173)</f>
        <v>15</v>
      </c>
      <c r="AK173" s="34">
        <f t="shared" si="110"/>
        <v>12</v>
      </c>
      <c r="AL173" s="33">
        <f t="shared" si="111"/>
        <v>180</v>
      </c>
      <c r="AN173" s="33">
        <f t="shared" si="112"/>
        <v>10</v>
      </c>
      <c r="AP173" s="33">
        <f t="shared" si="113"/>
        <v>5</v>
      </c>
      <c r="AR173" s="33">
        <f t="shared" si="114"/>
        <v>0</v>
      </c>
      <c r="AT173" s="33">
        <f t="shared" si="115"/>
        <v>0</v>
      </c>
      <c r="AV173" s="33">
        <f t="shared" si="116"/>
        <v>0</v>
      </c>
      <c r="AX173" s="33">
        <f t="shared" si="117"/>
        <v>0</v>
      </c>
      <c r="AZ173" s="33">
        <f t="shared" si="118"/>
        <v>0</v>
      </c>
      <c r="BB173" s="33">
        <f t="shared" ref="BB173:BB183" si="120">COUNTIF($C173:$AG173,"H")</f>
        <v>0</v>
      </c>
    </row>
    <row r="174" spans="2:54" ht="20.25" customHeight="1" thickBot="1" x14ac:dyDescent="0.25">
      <c r="B174" s="107" t="s">
        <v>115</v>
      </c>
      <c r="C174" s="106"/>
      <c r="D174" s="57" t="s">
        <v>21</v>
      </c>
      <c r="E174" s="57" t="s">
        <v>21</v>
      </c>
      <c r="F174" s="32"/>
      <c r="G174" s="32"/>
      <c r="H174" s="57"/>
      <c r="I174" s="57"/>
      <c r="J174" s="57"/>
      <c r="K174" s="57"/>
      <c r="L174" s="57" t="s">
        <v>20</v>
      </c>
      <c r="M174" s="32" t="s">
        <v>20</v>
      </c>
      <c r="N174" s="32" t="s">
        <v>20</v>
      </c>
      <c r="O174" s="57"/>
      <c r="P174" s="57"/>
      <c r="Q174" s="57" t="s">
        <v>20</v>
      </c>
      <c r="R174" s="57" t="s">
        <v>21</v>
      </c>
      <c r="S174" s="57" t="s">
        <v>21</v>
      </c>
      <c r="T174" s="32"/>
      <c r="U174" s="32"/>
      <c r="V174" s="57" t="s">
        <v>21</v>
      </c>
      <c r="W174" s="57" t="s">
        <v>21</v>
      </c>
      <c r="X174" s="57"/>
      <c r="Y174" s="88"/>
      <c r="Z174" s="88"/>
      <c r="AA174" s="32"/>
      <c r="AB174" s="32"/>
      <c r="AC174" s="57"/>
      <c r="AD174" s="57" t="s">
        <v>20</v>
      </c>
      <c r="AE174" s="57" t="s">
        <v>20</v>
      </c>
      <c r="AF174" s="57" t="s">
        <v>20</v>
      </c>
      <c r="AG174" s="56"/>
      <c r="AJ174" s="33">
        <f t="shared" si="119"/>
        <v>13</v>
      </c>
      <c r="AK174" s="34">
        <f t="shared" si="110"/>
        <v>12</v>
      </c>
      <c r="AL174" s="33">
        <f t="shared" si="111"/>
        <v>156</v>
      </c>
      <c r="AN174" s="33">
        <f t="shared" si="112"/>
        <v>7</v>
      </c>
      <c r="AP174" s="33">
        <f t="shared" si="113"/>
        <v>6</v>
      </c>
      <c r="AR174" s="33">
        <f t="shared" si="114"/>
        <v>0</v>
      </c>
      <c r="AT174" s="33">
        <f t="shared" si="115"/>
        <v>0</v>
      </c>
      <c r="AV174" s="33">
        <f t="shared" si="116"/>
        <v>0</v>
      </c>
      <c r="AX174" s="33">
        <f t="shared" si="117"/>
        <v>0</v>
      </c>
      <c r="AZ174" s="33">
        <f t="shared" si="118"/>
        <v>0</v>
      </c>
      <c r="BB174" s="33">
        <f t="shared" si="120"/>
        <v>0</v>
      </c>
    </row>
    <row r="175" spans="2:54" ht="20.25" customHeight="1" thickBot="1" x14ac:dyDescent="0.25">
      <c r="B175" s="111" t="s">
        <v>98</v>
      </c>
      <c r="C175" s="106"/>
      <c r="D175" s="57"/>
      <c r="E175" s="57"/>
      <c r="F175" s="32" t="s">
        <v>21</v>
      </c>
      <c r="G175" s="32" t="s">
        <v>21</v>
      </c>
      <c r="H175" s="57"/>
      <c r="I175" s="57" t="s">
        <v>20</v>
      </c>
      <c r="J175" s="57"/>
      <c r="K175" s="57"/>
      <c r="L175" s="57"/>
      <c r="M175" s="32"/>
      <c r="N175" s="32"/>
      <c r="O175" s="57" t="s">
        <v>20</v>
      </c>
      <c r="P175" s="57" t="s">
        <v>20</v>
      </c>
      <c r="Q175" s="57"/>
      <c r="R175" s="57" t="s">
        <v>20</v>
      </c>
      <c r="S175" s="57" t="s">
        <v>20</v>
      </c>
      <c r="T175" s="32" t="s">
        <v>21</v>
      </c>
      <c r="U175" s="32" t="s">
        <v>21</v>
      </c>
      <c r="V175" s="57"/>
      <c r="W175" s="57"/>
      <c r="X175" s="57" t="s">
        <v>21</v>
      </c>
      <c r="Y175" s="88" t="s">
        <v>21</v>
      </c>
      <c r="Z175" s="88"/>
      <c r="AA175" s="32"/>
      <c r="AB175" s="32"/>
      <c r="AC175" s="57"/>
      <c r="AD175" s="57"/>
      <c r="AE175" s="57"/>
      <c r="AF175" s="57" t="s">
        <v>20</v>
      </c>
      <c r="AG175" s="56"/>
      <c r="AJ175" s="33">
        <f>SUM(AN175,AP175,AR175,AT175,AV175,AX175,AZ175,BB175)</f>
        <v>12</v>
      </c>
      <c r="AK175" s="34">
        <f>AL175/AJ175</f>
        <v>12</v>
      </c>
      <c r="AL175" s="33">
        <f>((AN175+AP175)*12+(AR175*9))</f>
        <v>144</v>
      </c>
      <c r="AN175" s="33">
        <f t="shared" si="112"/>
        <v>6</v>
      </c>
      <c r="AP175" s="33">
        <f t="shared" si="113"/>
        <v>6</v>
      </c>
      <c r="AR175" s="33">
        <f t="shared" si="114"/>
        <v>0</v>
      </c>
      <c r="AT175" s="33">
        <f t="shared" si="115"/>
        <v>0</v>
      </c>
      <c r="AV175" s="33">
        <f t="shared" si="116"/>
        <v>0</v>
      </c>
      <c r="AX175" s="33">
        <f t="shared" si="117"/>
        <v>0</v>
      </c>
      <c r="AZ175" s="33">
        <f t="shared" si="118"/>
        <v>0</v>
      </c>
      <c r="BB175" s="33">
        <f t="shared" si="120"/>
        <v>0</v>
      </c>
    </row>
    <row r="176" spans="2:54" ht="20.25" customHeight="1" thickBot="1" x14ac:dyDescent="0.25">
      <c r="B176" s="107" t="s">
        <v>111</v>
      </c>
      <c r="C176" s="106" t="s">
        <v>20</v>
      </c>
      <c r="D176" s="57" t="s">
        <v>21</v>
      </c>
      <c r="E176" s="57"/>
      <c r="F176" s="32"/>
      <c r="G176" s="32"/>
      <c r="H176" s="57" t="s">
        <v>21</v>
      </c>
      <c r="I176" s="57" t="s">
        <v>21</v>
      </c>
      <c r="J176" s="57"/>
      <c r="K176" s="57"/>
      <c r="L176" s="57"/>
      <c r="M176" s="32"/>
      <c r="N176" s="32"/>
      <c r="O176" s="57"/>
      <c r="P176" s="57"/>
      <c r="Q176" s="57" t="s">
        <v>20</v>
      </c>
      <c r="R176" s="57" t="s">
        <v>20</v>
      </c>
      <c r="S176" s="57" t="s">
        <v>20</v>
      </c>
      <c r="T176" s="32"/>
      <c r="U176" s="32" t="s">
        <v>20</v>
      </c>
      <c r="V176" s="57" t="s">
        <v>21</v>
      </c>
      <c r="W176" s="57" t="s">
        <v>21</v>
      </c>
      <c r="X176" s="57"/>
      <c r="Y176" s="88"/>
      <c r="Z176" s="88" t="s">
        <v>21</v>
      </c>
      <c r="AA176" s="32" t="s">
        <v>21</v>
      </c>
      <c r="AB176" s="32"/>
      <c r="AC176" s="57"/>
      <c r="AD176" s="57"/>
      <c r="AE176" s="57"/>
      <c r="AF176" s="57"/>
      <c r="AG176" s="56"/>
      <c r="AJ176" s="33">
        <f>SUM(AN176,AP176,AR176,AT176,AV176,AX176,AZ176,BB176)</f>
        <v>12</v>
      </c>
      <c r="AK176" s="34">
        <f>AL176/AJ176</f>
        <v>12</v>
      </c>
      <c r="AL176" s="33">
        <f>((AN176+AP176)*12+(AR176*9))</f>
        <v>144</v>
      </c>
      <c r="AN176" s="33">
        <f t="shared" si="112"/>
        <v>5</v>
      </c>
      <c r="AP176" s="33">
        <f t="shared" si="113"/>
        <v>7</v>
      </c>
      <c r="AR176" s="33">
        <f t="shared" si="114"/>
        <v>0</v>
      </c>
      <c r="AT176" s="33">
        <f t="shared" si="115"/>
        <v>0</v>
      </c>
      <c r="AV176" s="33">
        <f t="shared" si="116"/>
        <v>0</v>
      </c>
      <c r="AX176" s="33">
        <f t="shared" si="117"/>
        <v>0</v>
      </c>
      <c r="AZ176" s="33">
        <f t="shared" si="118"/>
        <v>0</v>
      </c>
      <c r="BB176" s="33">
        <f t="shared" si="120"/>
        <v>0</v>
      </c>
    </row>
    <row r="177" spans="2:54" ht="20.25" customHeight="1" thickBot="1" x14ac:dyDescent="0.25">
      <c r="B177" s="111" t="s">
        <v>112</v>
      </c>
      <c r="C177" s="106" t="s">
        <v>21</v>
      </c>
      <c r="D177" s="57"/>
      <c r="E177" s="57" t="s">
        <v>20</v>
      </c>
      <c r="F177" s="32" t="s">
        <v>21</v>
      </c>
      <c r="G177" s="32" t="s">
        <v>21</v>
      </c>
      <c r="H177" s="57"/>
      <c r="I177" s="57"/>
      <c r="J177" s="57" t="s">
        <v>21</v>
      </c>
      <c r="K177" s="57" t="s">
        <v>21</v>
      </c>
      <c r="L177" s="57"/>
      <c r="M177" s="32"/>
      <c r="N177" s="32"/>
      <c r="O177" s="57"/>
      <c r="P177" s="57" t="s">
        <v>20</v>
      </c>
      <c r="Q177" s="57"/>
      <c r="R177" s="57"/>
      <c r="S177" s="57"/>
      <c r="T177" s="32" t="s">
        <v>20</v>
      </c>
      <c r="U177" s="32"/>
      <c r="V177" s="57"/>
      <c r="W177" s="57" t="s">
        <v>20</v>
      </c>
      <c r="X177" s="57" t="s">
        <v>21</v>
      </c>
      <c r="Y177" s="88" t="s">
        <v>21</v>
      </c>
      <c r="Z177" s="88"/>
      <c r="AA177" s="32"/>
      <c r="AB177" s="32" t="s">
        <v>21</v>
      </c>
      <c r="AC177" s="57" t="s">
        <v>21</v>
      </c>
      <c r="AD177" s="57"/>
      <c r="AE177" s="57"/>
      <c r="AF177" s="57"/>
      <c r="AG177" s="56"/>
      <c r="AJ177" s="33">
        <f t="shared" si="119"/>
        <v>13</v>
      </c>
      <c r="AK177" s="34">
        <f t="shared" si="110"/>
        <v>12</v>
      </c>
      <c r="AL177" s="33">
        <f t="shared" si="111"/>
        <v>156</v>
      </c>
      <c r="AN177" s="33">
        <f t="shared" si="112"/>
        <v>4</v>
      </c>
      <c r="AP177" s="33">
        <f t="shared" si="113"/>
        <v>9</v>
      </c>
      <c r="AR177" s="33">
        <f t="shared" si="114"/>
        <v>0</v>
      </c>
      <c r="AT177" s="33">
        <f>COUNTIF($C177:$AG177,"V")</f>
        <v>0</v>
      </c>
      <c r="AV177" s="33">
        <f t="shared" si="116"/>
        <v>0</v>
      </c>
      <c r="AX177" s="33">
        <f t="shared" si="117"/>
        <v>0</v>
      </c>
      <c r="AZ177" s="33">
        <f t="shared" si="118"/>
        <v>0</v>
      </c>
      <c r="BB177" s="33">
        <f t="shared" si="120"/>
        <v>0</v>
      </c>
    </row>
    <row r="178" spans="2:54" ht="20.25" customHeight="1" thickBot="1" x14ac:dyDescent="0.25">
      <c r="B178" s="107" t="s">
        <v>108</v>
      </c>
      <c r="C178" s="106" t="s">
        <v>20</v>
      </c>
      <c r="D178" s="57" t="s">
        <v>20</v>
      </c>
      <c r="E178" s="57" t="s">
        <v>21</v>
      </c>
      <c r="F178" s="32"/>
      <c r="G178" s="32" t="s">
        <v>20</v>
      </c>
      <c r="H178" s="57" t="s">
        <v>21</v>
      </c>
      <c r="I178" s="57" t="s">
        <v>21</v>
      </c>
      <c r="J178" s="57"/>
      <c r="K178" s="57"/>
      <c r="L178" s="57" t="s">
        <v>21</v>
      </c>
      <c r="M178" s="32" t="s">
        <v>21</v>
      </c>
      <c r="N178" s="32"/>
      <c r="O178" s="57"/>
      <c r="P178" s="57"/>
      <c r="Q178" s="57"/>
      <c r="R178" s="57"/>
      <c r="S178" s="57"/>
      <c r="T178" s="32" t="s">
        <v>20</v>
      </c>
      <c r="U178" s="32" t="s">
        <v>20</v>
      </c>
      <c r="V178" s="57" t="s">
        <v>20</v>
      </c>
      <c r="W178" s="57"/>
      <c r="X178" s="57"/>
      <c r="Y178" s="88" t="s">
        <v>20</v>
      </c>
      <c r="Z178" s="88" t="s">
        <v>21</v>
      </c>
      <c r="AA178" s="32" t="s">
        <v>21</v>
      </c>
      <c r="AB178" s="32"/>
      <c r="AC178" s="57"/>
      <c r="AD178" s="57" t="s">
        <v>21</v>
      </c>
      <c r="AE178" s="57" t="s">
        <v>21</v>
      </c>
      <c r="AF178" s="57"/>
      <c r="AG178" s="56"/>
      <c r="AJ178" s="33">
        <f t="shared" si="119"/>
        <v>16</v>
      </c>
      <c r="AK178" s="34">
        <f t="shared" si="110"/>
        <v>12</v>
      </c>
      <c r="AL178" s="33">
        <f t="shared" si="111"/>
        <v>192</v>
      </c>
      <c r="AN178" s="33">
        <f t="shared" si="112"/>
        <v>7</v>
      </c>
      <c r="AP178" s="33">
        <f t="shared" si="113"/>
        <v>9</v>
      </c>
      <c r="AR178" s="33">
        <f t="shared" si="114"/>
        <v>0</v>
      </c>
      <c r="AT178" s="33">
        <f t="shared" si="115"/>
        <v>0</v>
      </c>
      <c r="AV178" s="33">
        <f t="shared" si="116"/>
        <v>0</v>
      </c>
      <c r="AX178" s="33">
        <f t="shared" si="117"/>
        <v>0</v>
      </c>
      <c r="AZ178" s="33">
        <f t="shared" si="118"/>
        <v>0</v>
      </c>
      <c r="BB178" s="33">
        <f t="shared" si="120"/>
        <v>0</v>
      </c>
    </row>
    <row r="179" spans="2:54" ht="20.25" customHeight="1" thickBot="1" x14ac:dyDescent="0.25">
      <c r="B179" s="110" t="s">
        <v>113</v>
      </c>
      <c r="C179" s="106"/>
      <c r="D179" s="57" t="s">
        <v>20</v>
      </c>
      <c r="E179" s="57" t="s">
        <v>20</v>
      </c>
      <c r="F179" s="32" t="s">
        <v>20</v>
      </c>
      <c r="G179" s="32"/>
      <c r="H179" s="57"/>
      <c r="I179" s="57" t="s">
        <v>20</v>
      </c>
      <c r="J179" s="57" t="s">
        <v>21</v>
      </c>
      <c r="K179" s="57" t="s">
        <v>21</v>
      </c>
      <c r="L179" s="57"/>
      <c r="M179" s="32"/>
      <c r="N179" s="32" t="s">
        <v>21</v>
      </c>
      <c r="O179" s="57" t="s">
        <v>21</v>
      </c>
      <c r="P179" s="57"/>
      <c r="Q179" s="57"/>
      <c r="R179" s="57"/>
      <c r="S179" s="57"/>
      <c r="T179" s="32"/>
      <c r="U179" s="32"/>
      <c r="V179" s="57" t="s">
        <v>20</v>
      </c>
      <c r="W179" s="57" t="s">
        <v>20</v>
      </c>
      <c r="X179" s="57" t="s">
        <v>20</v>
      </c>
      <c r="Y179" s="88"/>
      <c r="Z179" s="88"/>
      <c r="AA179" s="32" t="s">
        <v>20</v>
      </c>
      <c r="AB179" s="32" t="s">
        <v>21</v>
      </c>
      <c r="AC179" s="57" t="s">
        <v>21</v>
      </c>
      <c r="AD179" s="57"/>
      <c r="AE179" s="57"/>
      <c r="AF179" s="57" t="s">
        <v>21</v>
      </c>
      <c r="AG179" s="56"/>
      <c r="AJ179" s="33">
        <f t="shared" si="119"/>
        <v>15</v>
      </c>
      <c r="AK179" s="34">
        <f t="shared" si="110"/>
        <v>12</v>
      </c>
      <c r="AL179" s="33">
        <f t="shared" si="111"/>
        <v>180</v>
      </c>
      <c r="AN179" s="33">
        <f t="shared" si="112"/>
        <v>8</v>
      </c>
      <c r="AP179" s="33">
        <f t="shared" si="113"/>
        <v>7</v>
      </c>
      <c r="AR179" s="33">
        <f t="shared" si="114"/>
        <v>0</v>
      </c>
      <c r="AT179" s="33">
        <f t="shared" si="115"/>
        <v>0</v>
      </c>
      <c r="AV179" s="33">
        <f t="shared" si="116"/>
        <v>0</v>
      </c>
      <c r="AX179" s="33">
        <f t="shared" si="117"/>
        <v>0</v>
      </c>
      <c r="AZ179" s="33">
        <f t="shared" si="118"/>
        <v>0</v>
      </c>
      <c r="BB179" s="33">
        <f t="shared" si="120"/>
        <v>0</v>
      </c>
    </row>
    <row r="180" spans="2:54" ht="20.25" customHeight="1" thickBot="1" x14ac:dyDescent="0.25">
      <c r="B180" s="110" t="s">
        <v>114</v>
      </c>
      <c r="C180" s="106"/>
      <c r="D180" s="57"/>
      <c r="E180" s="57"/>
      <c r="F180" s="32" t="s">
        <v>20</v>
      </c>
      <c r="G180" s="32" t="s">
        <v>20</v>
      </c>
      <c r="H180" s="57" t="s">
        <v>20</v>
      </c>
      <c r="I180" s="57"/>
      <c r="J180" s="57"/>
      <c r="K180" s="57" t="s">
        <v>20</v>
      </c>
      <c r="L180" s="57" t="s">
        <v>21</v>
      </c>
      <c r="M180" s="32" t="s">
        <v>21</v>
      </c>
      <c r="N180" s="32"/>
      <c r="O180" s="57"/>
      <c r="P180" s="57" t="s">
        <v>21</v>
      </c>
      <c r="Q180" s="57" t="s">
        <v>21</v>
      </c>
      <c r="R180" s="57"/>
      <c r="S180" s="57"/>
      <c r="T180" s="32"/>
      <c r="U180" s="32"/>
      <c r="V180" s="57"/>
      <c r="W180" s="57"/>
      <c r="X180" s="57" t="s">
        <v>84</v>
      </c>
      <c r="Y180" s="88" t="s">
        <v>84</v>
      </c>
      <c r="Z180" s="88" t="s">
        <v>84</v>
      </c>
      <c r="AA180" s="32"/>
      <c r="AB180" s="32"/>
      <c r="AC180" s="57" t="s">
        <v>20</v>
      </c>
      <c r="AD180" s="57" t="s">
        <v>21</v>
      </c>
      <c r="AE180" s="57" t="s">
        <v>21</v>
      </c>
      <c r="AF180" s="57"/>
      <c r="AG180" s="56"/>
      <c r="AJ180" s="33">
        <f t="shared" si="119"/>
        <v>14</v>
      </c>
      <c r="AK180" s="34">
        <f t="shared" si="110"/>
        <v>9.4285714285714288</v>
      </c>
      <c r="AL180" s="33">
        <f t="shared" si="111"/>
        <v>132</v>
      </c>
      <c r="AN180" s="33">
        <f t="shared" si="112"/>
        <v>5</v>
      </c>
      <c r="AP180" s="33">
        <f t="shared" si="113"/>
        <v>6</v>
      </c>
      <c r="AR180" s="33">
        <f t="shared" si="114"/>
        <v>0</v>
      </c>
      <c r="AT180" s="33">
        <f t="shared" si="115"/>
        <v>3</v>
      </c>
      <c r="AV180" s="33">
        <f t="shared" si="116"/>
        <v>0</v>
      </c>
      <c r="AX180" s="33">
        <f t="shared" si="117"/>
        <v>0</v>
      </c>
      <c r="AZ180" s="33">
        <f t="shared" si="118"/>
        <v>0</v>
      </c>
      <c r="BB180" s="33">
        <f t="shared" si="120"/>
        <v>0</v>
      </c>
    </row>
    <row r="181" spans="2:54" ht="20.25" customHeight="1" thickBot="1" x14ac:dyDescent="0.25">
      <c r="B181" s="107" t="s">
        <v>116</v>
      </c>
      <c r="C181" s="108"/>
      <c r="D181" s="69"/>
      <c r="E181" s="69" t="s">
        <v>21</v>
      </c>
      <c r="F181" s="36"/>
      <c r="G181" s="36"/>
      <c r="H181" s="69" t="s">
        <v>20</v>
      </c>
      <c r="I181" s="69" t="s">
        <v>20</v>
      </c>
      <c r="J181" s="69" t="s">
        <v>20</v>
      </c>
      <c r="K181" s="69"/>
      <c r="L181" s="69"/>
      <c r="M181" s="36" t="s">
        <v>20</v>
      </c>
      <c r="N181" s="36" t="s">
        <v>21</v>
      </c>
      <c r="O181" s="69" t="s">
        <v>21</v>
      </c>
      <c r="P181" s="69"/>
      <c r="Q181" s="69"/>
      <c r="R181" s="69" t="s">
        <v>21</v>
      </c>
      <c r="S181" s="69" t="s">
        <v>21</v>
      </c>
      <c r="T181" s="36"/>
      <c r="U181" s="36"/>
      <c r="V181" s="69"/>
      <c r="W181" s="69"/>
      <c r="X181" s="69"/>
      <c r="Y181" s="89"/>
      <c r="Z181" s="89" t="s">
        <v>20</v>
      </c>
      <c r="AA181" s="36" t="s">
        <v>20</v>
      </c>
      <c r="AB181" s="36" t="s">
        <v>20</v>
      </c>
      <c r="AC181" s="69"/>
      <c r="AD181" s="69"/>
      <c r="AE181" s="69" t="s">
        <v>20</v>
      </c>
      <c r="AF181" s="69" t="s">
        <v>21</v>
      </c>
      <c r="AG181" s="59"/>
      <c r="AJ181" s="33">
        <f>SUM(AN181,AP181,AR181,AT181,AV181,AX181,AZ181,BB181)</f>
        <v>14</v>
      </c>
      <c r="AK181" s="34">
        <f>AL181/AJ181</f>
        <v>12</v>
      </c>
      <c r="AL181" s="33">
        <f>((AN181+AP181)*12+(AR181*9))</f>
        <v>168</v>
      </c>
      <c r="AN181" s="33">
        <f t="shared" si="112"/>
        <v>8</v>
      </c>
      <c r="AP181" s="33">
        <f t="shared" si="113"/>
        <v>6</v>
      </c>
      <c r="AR181" s="33">
        <f t="shared" si="114"/>
        <v>0</v>
      </c>
      <c r="AT181" s="33">
        <f t="shared" si="115"/>
        <v>0</v>
      </c>
      <c r="AV181" s="33">
        <f t="shared" si="116"/>
        <v>0</v>
      </c>
      <c r="AX181" s="33">
        <f t="shared" si="117"/>
        <v>0</v>
      </c>
      <c r="AZ181" s="33">
        <f t="shared" si="118"/>
        <v>0</v>
      </c>
      <c r="BB181" s="33">
        <f t="shared" si="120"/>
        <v>0</v>
      </c>
    </row>
    <row r="182" spans="2:54" ht="20.25" customHeight="1" thickBot="1" x14ac:dyDescent="0.25">
      <c r="B182" s="35"/>
      <c r="C182" s="70"/>
      <c r="D182" s="69"/>
      <c r="E182" s="69"/>
      <c r="F182" s="36"/>
      <c r="G182" s="36"/>
      <c r="H182" s="69"/>
      <c r="I182" s="69"/>
      <c r="J182" s="69"/>
      <c r="K182" s="69"/>
      <c r="L182" s="69"/>
      <c r="M182" s="36"/>
      <c r="N182" s="36"/>
      <c r="O182" s="69"/>
      <c r="P182" s="69"/>
      <c r="Q182" s="69"/>
      <c r="R182" s="69"/>
      <c r="S182" s="69"/>
      <c r="T182" s="36"/>
      <c r="U182" s="36"/>
      <c r="V182" s="69"/>
      <c r="W182" s="69"/>
      <c r="X182" s="69"/>
      <c r="Y182" s="89"/>
      <c r="Z182" s="89"/>
      <c r="AA182" s="36"/>
      <c r="AB182" s="36"/>
      <c r="AC182" s="69"/>
      <c r="AD182" s="69"/>
      <c r="AE182" s="69"/>
      <c r="AF182" s="69"/>
      <c r="AG182" s="59"/>
      <c r="AJ182" s="33">
        <f>SUM(AN182,AP182,AR182,AT182,AV182,AX182,AZ182,BB182)</f>
        <v>0</v>
      </c>
      <c r="AK182" s="34" t="e">
        <f>AL182/AJ182</f>
        <v>#DIV/0!</v>
      </c>
      <c r="AL182" s="33">
        <f>((AN182+AP182)*12+(AR182*9))</f>
        <v>0</v>
      </c>
      <c r="AN182" s="33">
        <f t="shared" si="112"/>
        <v>0</v>
      </c>
      <c r="AP182" s="33">
        <f t="shared" si="113"/>
        <v>0</v>
      </c>
      <c r="AR182" s="33">
        <f t="shared" si="114"/>
        <v>0</v>
      </c>
      <c r="AT182" s="33">
        <f t="shared" si="115"/>
        <v>0</v>
      </c>
      <c r="AV182" s="33">
        <f t="shared" si="116"/>
        <v>0</v>
      </c>
      <c r="AX182" s="33">
        <f t="shared" si="117"/>
        <v>0</v>
      </c>
      <c r="AZ182" s="33">
        <f t="shared" si="118"/>
        <v>0</v>
      </c>
      <c r="BB182" s="33">
        <f t="shared" si="120"/>
        <v>0</v>
      </c>
    </row>
    <row r="183" spans="2:54" ht="20.25" customHeight="1" thickBot="1" x14ac:dyDescent="0.25">
      <c r="B183" s="37" t="s">
        <v>34</v>
      </c>
      <c r="C183" s="64"/>
      <c r="D183" s="60"/>
      <c r="E183" s="60"/>
      <c r="F183" s="38"/>
      <c r="G183" s="38"/>
      <c r="H183" s="60"/>
      <c r="I183" s="60"/>
      <c r="J183" s="60"/>
      <c r="K183" s="60"/>
      <c r="L183" s="60"/>
      <c r="M183" s="38"/>
      <c r="N183" s="38"/>
      <c r="O183" s="60"/>
      <c r="P183" s="60"/>
      <c r="Q183" s="60"/>
      <c r="R183" s="60"/>
      <c r="S183" s="60"/>
      <c r="T183" s="38"/>
      <c r="U183" s="38"/>
      <c r="V183" s="60"/>
      <c r="W183" s="60"/>
      <c r="X183" s="60"/>
      <c r="Y183" s="90"/>
      <c r="Z183" s="90"/>
      <c r="AA183" s="38"/>
      <c r="AB183" s="38"/>
      <c r="AC183" s="60"/>
      <c r="AD183" s="60"/>
      <c r="AE183" s="60"/>
      <c r="AF183" s="60"/>
      <c r="AG183" s="62"/>
      <c r="AJ183" s="33">
        <f t="shared" si="119"/>
        <v>0</v>
      </c>
      <c r="AK183" s="40" t="e">
        <f t="shared" si="110"/>
        <v>#DIV/0!</v>
      </c>
      <c r="AL183" s="33">
        <f t="shared" si="111"/>
        <v>0</v>
      </c>
      <c r="AM183" s="41"/>
      <c r="AN183" s="33">
        <f t="shared" si="112"/>
        <v>0</v>
      </c>
      <c r="AP183" s="33">
        <f t="shared" si="113"/>
        <v>0</v>
      </c>
      <c r="AR183" s="33">
        <f t="shared" si="114"/>
        <v>0</v>
      </c>
      <c r="AT183" s="33">
        <f t="shared" si="115"/>
        <v>0</v>
      </c>
      <c r="AV183" s="33">
        <f t="shared" si="116"/>
        <v>0</v>
      </c>
      <c r="AX183" s="33">
        <f t="shared" si="117"/>
        <v>0</v>
      </c>
      <c r="AZ183" s="33">
        <f t="shared" si="118"/>
        <v>0</v>
      </c>
      <c r="BB183" s="33">
        <f t="shared" si="120"/>
        <v>0</v>
      </c>
    </row>
    <row r="184" spans="2:54" ht="20.25" customHeight="1" thickTop="1" thickBot="1" x14ac:dyDescent="0.25">
      <c r="L184" s="42"/>
      <c r="M184" s="42"/>
      <c r="Q184" s="43"/>
      <c r="R184" s="42"/>
      <c r="S184" s="42"/>
      <c r="AI184" s="44" t="s">
        <v>26</v>
      </c>
      <c r="AJ184" s="45">
        <f>SUM(AJ172:AJ183)</f>
        <v>137</v>
      </c>
      <c r="AK184" s="46"/>
      <c r="AL184" s="45">
        <f>SUM(AL172:AL183)</f>
        <v>1584</v>
      </c>
      <c r="AM184" s="47"/>
      <c r="AN184" s="45">
        <f>SUM(AN172:AN183)</f>
        <v>67</v>
      </c>
      <c r="AO184" s="47"/>
      <c r="AP184" s="45">
        <f>SUM(AP172:AP183)</f>
        <v>65</v>
      </c>
      <c r="AQ184" s="47"/>
      <c r="AR184" s="48">
        <f>SUM(AR172:AR183)</f>
        <v>0</v>
      </c>
      <c r="AS184" s="47"/>
      <c r="AT184" s="48">
        <f>SUM(AT172:AT183)</f>
        <v>5</v>
      </c>
      <c r="AU184" s="47"/>
      <c r="AV184" s="48">
        <f>SUM(AV172:AV183)</f>
        <v>0</v>
      </c>
      <c r="AX184" s="48">
        <f>SUM(AX172:AX183)</f>
        <v>0</v>
      </c>
      <c r="AZ184" s="48">
        <f>SUM(AZ172:AZ183)</f>
        <v>0</v>
      </c>
      <c r="BB184" s="48">
        <f>SUM(BB172:BB183)</f>
        <v>0</v>
      </c>
    </row>
    <row r="185" spans="2:54" ht="20.25" customHeight="1" thickTop="1" thickBot="1" x14ac:dyDescent="0.25">
      <c r="L185" s="42"/>
      <c r="M185" s="42"/>
      <c r="Q185" s="43"/>
      <c r="AI185" s="44" t="s">
        <v>27</v>
      </c>
      <c r="AJ185" s="49">
        <f>AJ184/9</f>
        <v>15.222222222222221</v>
      </c>
      <c r="AK185" s="50"/>
      <c r="AL185" s="49">
        <f>AL184/9</f>
        <v>176</v>
      </c>
      <c r="AM185" s="51"/>
      <c r="AN185" s="49">
        <f>AN184/9</f>
        <v>7.4444444444444446</v>
      </c>
      <c r="AO185" s="51"/>
      <c r="AP185" s="49">
        <f>AP184/9</f>
        <v>7.2222222222222223</v>
      </c>
      <c r="AQ185" s="51"/>
      <c r="AR185" s="49">
        <f>AR184/9</f>
        <v>0</v>
      </c>
      <c r="AS185" s="51"/>
      <c r="AT185" s="49">
        <f>AT184/9</f>
        <v>0.55555555555555558</v>
      </c>
      <c r="AU185" s="51"/>
      <c r="AV185" s="49">
        <f>AV184/9</f>
        <v>0</v>
      </c>
      <c r="AW185" s="51"/>
      <c r="AX185" s="49">
        <f>AX184/9</f>
        <v>0</v>
      </c>
      <c r="AY185" s="51"/>
      <c r="AZ185" s="49">
        <f>AZ184/9</f>
        <v>0</v>
      </c>
      <c r="BA185" s="51"/>
      <c r="BB185" s="49">
        <f>BB184/8</f>
        <v>0</v>
      </c>
    </row>
    <row r="186" spans="2:54" ht="20.25" customHeight="1" thickTop="1" thickBot="1" x14ac:dyDescent="0.3">
      <c r="B186" s="1" t="s">
        <v>0</v>
      </c>
      <c r="C186" s="2"/>
      <c r="D186" s="2"/>
      <c r="E186" s="2"/>
      <c r="F186" s="2"/>
      <c r="G186" s="3"/>
      <c r="H186" s="3"/>
      <c r="I186" s="3"/>
      <c r="J186" s="3"/>
      <c r="K186" s="3"/>
      <c r="L186" s="3"/>
      <c r="M186" s="2"/>
      <c r="N186" s="2"/>
      <c r="O186" s="2"/>
      <c r="P186" s="4"/>
      <c r="Q186" s="5" t="s">
        <v>63</v>
      </c>
      <c r="R186" s="6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7"/>
      <c r="AI186" s="8"/>
      <c r="AJ186" s="9" t="s">
        <v>43</v>
      </c>
      <c r="AK186" s="10"/>
      <c r="AL186" s="9"/>
      <c r="AM186" s="11"/>
      <c r="AN186" s="9"/>
      <c r="AO186" s="8"/>
    </row>
    <row r="187" spans="2:54" ht="20.25" customHeight="1" thickTop="1" thickBot="1" x14ac:dyDescent="0.3">
      <c r="B187" s="12"/>
      <c r="C187" s="14" t="s">
        <v>51</v>
      </c>
      <c r="D187" s="13" t="s">
        <v>2</v>
      </c>
      <c r="E187" s="13" t="s">
        <v>3</v>
      </c>
      <c r="F187" s="14" t="s">
        <v>4</v>
      </c>
      <c r="G187" s="14" t="s">
        <v>5</v>
      </c>
      <c r="H187" s="15" t="s">
        <v>6</v>
      </c>
      <c r="I187" s="14" t="s">
        <v>40</v>
      </c>
      <c r="J187" s="14" t="s">
        <v>51</v>
      </c>
      <c r="K187" s="13" t="s">
        <v>2</v>
      </c>
      <c r="L187" s="13" t="s">
        <v>3</v>
      </c>
      <c r="M187" s="14" t="s">
        <v>4</v>
      </c>
      <c r="N187" s="14" t="s">
        <v>5</v>
      </c>
      <c r="O187" s="15" t="s">
        <v>6</v>
      </c>
      <c r="P187" s="14" t="s">
        <v>40</v>
      </c>
      <c r="Q187" s="14" t="s">
        <v>51</v>
      </c>
      <c r="R187" s="13" t="s">
        <v>2</v>
      </c>
      <c r="S187" s="13" t="s">
        <v>3</v>
      </c>
      <c r="T187" s="14" t="s">
        <v>4</v>
      </c>
      <c r="U187" s="14" t="s">
        <v>5</v>
      </c>
      <c r="V187" s="15" t="s">
        <v>6</v>
      </c>
      <c r="W187" s="14" t="s">
        <v>40</v>
      </c>
      <c r="X187" s="14" t="s">
        <v>51</v>
      </c>
      <c r="Y187" s="13" t="s">
        <v>2</v>
      </c>
      <c r="Z187" s="13" t="s">
        <v>3</v>
      </c>
      <c r="AA187" s="87" t="s">
        <v>4</v>
      </c>
      <c r="AB187" s="87" t="s">
        <v>5</v>
      </c>
      <c r="AC187" s="15" t="s">
        <v>6</v>
      </c>
      <c r="AD187" s="14" t="s">
        <v>40</v>
      </c>
      <c r="AE187" s="14" t="s">
        <v>51</v>
      </c>
      <c r="AF187" s="13" t="s">
        <v>2</v>
      </c>
      <c r="AG187" s="13" t="s">
        <v>3</v>
      </c>
      <c r="AJ187" s="16" t="s">
        <v>7</v>
      </c>
      <c r="AK187" s="17" t="s">
        <v>8</v>
      </c>
      <c r="AL187" s="18" t="s">
        <v>7</v>
      </c>
      <c r="AM187" s="19"/>
      <c r="AN187" s="20" t="s">
        <v>7</v>
      </c>
      <c r="AP187" s="20" t="s">
        <v>7</v>
      </c>
      <c r="AR187" s="20" t="s">
        <v>7</v>
      </c>
      <c r="AT187" s="20" t="s">
        <v>7</v>
      </c>
      <c r="AV187" s="20" t="s">
        <v>7</v>
      </c>
      <c r="AX187" s="20" t="s">
        <v>7</v>
      </c>
      <c r="AZ187" s="20" t="s">
        <v>7</v>
      </c>
      <c r="BB187" s="20" t="s">
        <v>7</v>
      </c>
    </row>
    <row r="188" spans="2:54" ht="20.25" customHeight="1" thickBot="1" x14ac:dyDescent="0.35">
      <c r="B188" s="21"/>
      <c r="C188" s="22">
        <v>1</v>
      </c>
      <c r="D188" s="23">
        <v>2</v>
      </c>
      <c r="E188" s="24">
        <v>3</v>
      </c>
      <c r="F188" s="24">
        <v>4</v>
      </c>
      <c r="G188" s="24">
        <v>5</v>
      </c>
      <c r="H188" s="24">
        <v>6</v>
      </c>
      <c r="I188" s="24">
        <v>7</v>
      </c>
      <c r="J188" s="24">
        <v>8</v>
      </c>
      <c r="K188" s="24">
        <v>9</v>
      </c>
      <c r="L188" s="24">
        <v>10</v>
      </c>
      <c r="M188" s="24">
        <v>11</v>
      </c>
      <c r="N188" s="24">
        <v>12</v>
      </c>
      <c r="O188" s="24">
        <v>13</v>
      </c>
      <c r="P188" s="24">
        <v>14</v>
      </c>
      <c r="Q188" s="24">
        <v>15</v>
      </c>
      <c r="R188" s="24">
        <v>16</v>
      </c>
      <c r="S188" s="24">
        <v>17</v>
      </c>
      <c r="T188" s="24">
        <v>18</v>
      </c>
      <c r="U188" s="24">
        <v>19</v>
      </c>
      <c r="V188" s="24">
        <v>20</v>
      </c>
      <c r="W188" s="24">
        <v>21</v>
      </c>
      <c r="X188" s="24">
        <v>22</v>
      </c>
      <c r="Y188" s="24">
        <v>23</v>
      </c>
      <c r="Z188" s="24">
        <v>24</v>
      </c>
      <c r="AA188" s="88">
        <v>25</v>
      </c>
      <c r="AB188" s="88">
        <v>26</v>
      </c>
      <c r="AC188" s="24">
        <v>27</v>
      </c>
      <c r="AD188" s="24">
        <v>28</v>
      </c>
      <c r="AE188" s="24">
        <v>29</v>
      </c>
      <c r="AF188" s="24">
        <v>30</v>
      </c>
      <c r="AG188" s="24">
        <v>31</v>
      </c>
      <c r="AJ188" s="27" t="s">
        <v>9</v>
      </c>
      <c r="AK188" s="28" t="s">
        <v>10</v>
      </c>
      <c r="AL188" s="29" t="s">
        <v>11</v>
      </c>
      <c r="AN188" s="30" t="s">
        <v>12</v>
      </c>
      <c r="AP188" s="30" t="s">
        <v>13</v>
      </c>
      <c r="AR188" s="30" t="s">
        <v>14</v>
      </c>
      <c r="AT188" s="30" t="s">
        <v>15</v>
      </c>
      <c r="AV188" s="30" t="s">
        <v>16</v>
      </c>
      <c r="AX188" s="30" t="s">
        <v>17</v>
      </c>
      <c r="AZ188" s="30" t="s">
        <v>18</v>
      </c>
      <c r="BB188" s="30" t="s">
        <v>19</v>
      </c>
    </row>
    <row r="189" spans="2:54" ht="22.5" customHeight="1" thickTop="1" thickBot="1" x14ac:dyDescent="0.25">
      <c r="B189" s="110" t="s">
        <v>100</v>
      </c>
      <c r="C189" s="63" t="s">
        <v>21</v>
      </c>
      <c r="D189" s="32"/>
      <c r="E189" s="32"/>
      <c r="F189" s="57" t="s">
        <v>21</v>
      </c>
      <c r="G189" s="57" t="s">
        <v>21</v>
      </c>
      <c r="H189" s="57"/>
      <c r="I189" s="57"/>
      <c r="J189" s="57"/>
      <c r="K189" s="32"/>
      <c r="L189" s="32"/>
      <c r="M189" s="57"/>
      <c r="N189" s="57" t="s">
        <v>20</v>
      </c>
      <c r="O189" s="57" t="s">
        <v>20</v>
      </c>
      <c r="P189" s="57" t="s">
        <v>20</v>
      </c>
      <c r="Q189" s="57"/>
      <c r="R189" s="32"/>
      <c r="S189" s="32" t="s">
        <v>20</v>
      </c>
      <c r="T189" s="57" t="s">
        <v>21</v>
      </c>
      <c r="U189" s="57" t="s">
        <v>21</v>
      </c>
      <c r="V189" s="57"/>
      <c r="W189" s="57"/>
      <c r="X189" s="57" t="s">
        <v>21</v>
      </c>
      <c r="Y189" s="32" t="s">
        <v>21</v>
      </c>
      <c r="Z189" s="32"/>
      <c r="AA189" s="88"/>
      <c r="AB189" s="88"/>
      <c r="AC189" s="57"/>
      <c r="AD189" s="57"/>
      <c r="AE189" s="57"/>
      <c r="AF189" s="32" t="s">
        <v>20</v>
      </c>
      <c r="AG189" s="32" t="s">
        <v>20</v>
      </c>
      <c r="AJ189" s="33">
        <f>SUM(AN189,AP189,AR189,AT189,AV189,AX189,AZ189,BB189)</f>
        <v>13</v>
      </c>
      <c r="AK189" s="34">
        <f t="shared" ref="AK189:AK200" si="121">AL189/AJ189</f>
        <v>12</v>
      </c>
      <c r="AL189" s="33">
        <f t="shared" ref="AL189:AL200" si="122">((AN189+AP189)*12+(AR189*9))</f>
        <v>156</v>
      </c>
      <c r="AN189" s="33">
        <f t="shared" ref="AN189:AN200" si="123">COUNTIF($C189:$AG189,"D")</f>
        <v>6</v>
      </c>
      <c r="AP189" s="33">
        <f t="shared" ref="AP189:AP200" si="124">COUNTIF($C189:$AG189,"N")</f>
        <v>7</v>
      </c>
      <c r="AR189" s="33">
        <f t="shared" ref="AR189:AR200" si="125">COUNTIF($C189:$AG189,"C")</f>
        <v>0</v>
      </c>
      <c r="AT189" s="33">
        <f t="shared" ref="AT189:AT200" si="126">COUNTIF($C189:$AG189,"V")</f>
        <v>0</v>
      </c>
      <c r="AV189" s="33">
        <f t="shared" ref="AV189:AV200" si="127">COUNTIF($C189:$AG189,"S")</f>
        <v>0</v>
      </c>
      <c r="AX189" s="33">
        <f t="shared" ref="AX189:AX200" si="128">COUNTIF($C189:$AG189,"T")</f>
        <v>0</v>
      </c>
      <c r="AZ189" s="33">
        <f t="shared" ref="AZ189:AZ200" si="129">COUNTIF($C189:$AG189,"O")</f>
        <v>0</v>
      </c>
      <c r="BB189" s="33">
        <f>COUNTIF($C189:$AG189,"H")</f>
        <v>0</v>
      </c>
    </row>
    <row r="190" spans="2:54" ht="22.5" customHeight="1" thickBot="1" x14ac:dyDescent="0.25">
      <c r="B190" s="107" t="s">
        <v>109</v>
      </c>
      <c r="C190" s="63" t="s">
        <v>20</v>
      </c>
      <c r="D190" s="32" t="s">
        <v>21</v>
      </c>
      <c r="E190" s="32" t="s">
        <v>21</v>
      </c>
      <c r="F190" s="57"/>
      <c r="G190" s="57"/>
      <c r="H190" s="57" t="s">
        <v>21</v>
      </c>
      <c r="I190" s="57" t="s">
        <v>21</v>
      </c>
      <c r="J190" s="57"/>
      <c r="K190" s="32"/>
      <c r="L190" s="32"/>
      <c r="M190" s="57"/>
      <c r="N190" s="57"/>
      <c r="O190" s="57"/>
      <c r="P190" s="57" t="s">
        <v>20</v>
      </c>
      <c r="Q190" s="57" t="s">
        <v>20</v>
      </c>
      <c r="R190" s="32" t="s">
        <v>20</v>
      </c>
      <c r="S190" s="32"/>
      <c r="T190" s="57"/>
      <c r="U190" s="57" t="s">
        <v>20</v>
      </c>
      <c r="V190" s="57" t="s">
        <v>21</v>
      </c>
      <c r="W190" s="57" t="s">
        <v>21</v>
      </c>
      <c r="X190" s="57"/>
      <c r="Y190" s="32"/>
      <c r="Z190" s="32" t="s">
        <v>21</v>
      </c>
      <c r="AA190" s="88" t="s">
        <v>21</v>
      </c>
      <c r="AB190" s="88"/>
      <c r="AC190" s="57"/>
      <c r="AD190" s="57"/>
      <c r="AE190" s="57"/>
      <c r="AF190" s="32"/>
      <c r="AG190" s="32"/>
      <c r="AJ190" s="33">
        <f>SUM(AN190,AP190,AR190,AT190,AV190,AX190,AZ190,BB190)</f>
        <v>13</v>
      </c>
      <c r="AK190" s="34">
        <f>AL190/AJ190</f>
        <v>12</v>
      </c>
      <c r="AL190" s="33">
        <f>((AN190+AP190)*12+(AR190*9))</f>
        <v>156</v>
      </c>
      <c r="AN190" s="33">
        <f t="shared" si="123"/>
        <v>5</v>
      </c>
      <c r="AP190" s="33">
        <f t="shared" si="124"/>
        <v>8</v>
      </c>
      <c r="AR190" s="33">
        <f t="shared" si="125"/>
        <v>0</v>
      </c>
      <c r="AT190" s="33">
        <f t="shared" si="126"/>
        <v>0</v>
      </c>
      <c r="AV190" s="33">
        <f t="shared" si="127"/>
        <v>0</v>
      </c>
      <c r="AX190" s="33">
        <f t="shared" si="128"/>
        <v>0</v>
      </c>
      <c r="AZ190" s="33">
        <f t="shared" si="129"/>
        <v>0</v>
      </c>
      <c r="BB190" s="33">
        <f>COUNTIF($C190:$AG190,"H")</f>
        <v>0</v>
      </c>
    </row>
    <row r="191" spans="2:54" ht="22.5" customHeight="1" thickBot="1" x14ac:dyDescent="0.25">
      <c r="B191" s="107" t="s">
        <v>115</v>
      </c>
      <c r="C191" s="63"/>
      <c r="D191" s="32"/>
      <c r="E191" s="32" t="s">
        <v>20</v>
      </c>
      <c r="F191" s="57" t="s">
        <v>21</v>
      </c>
      <c r="G191" s="57" t="s">
        <v>21</v>
      </c>
      <c r="H191" s="57"/>
      <c r="I191" s="57"/>
      <c r="J191" s="57" t="s">
        <v>21</v>
      </c>
      <c r="K191" s="32" t="s">
        <v>21</v>
      </c>
      <c r="L191" s="32"/>
      <c r="M191" s="57"/>
      <c r="N191" s="57"/>
      <c r="O191" s="57"/>
      <c r="P191" s="57"/>
      <c r="Q191" s="57"/>
      <c r="R191" s="32" t="s">
        <v>20</v>
      </c>
      <c r="S191" s="32" t="s">
        <v>20</v>
      </c>
      <c r="T191" s="57" t="s">
        <v>20</v>
      </c>
      <c r="U191" s="57"/>
      <c r="V191" s="57"/>
      <c r="W191" s="57" t="s">
        <v>20</v>
      </c>
      <c r="X191" s="57" t="s">
        <v>21</v>
      </c>
      <c r="Y191" s="32" t="s">
        <v>21</v>
      </c>
      <c r="Z191" s="32"/>
      <c r="AA191" s="88"/>
      <c r="AB191" s="88" t="s">
        <v>21</v>
      </c>
      <c r="AC191" s="57" t="s">
        <v>21</v>
      </c>
      <c r="AD191" s="57"/>
      <c r="AE191" s="57"/>
      <c r="AF191" s="32"/>
      <c r="AG191" s="32"/>
      <c r="AJ191" s="33">
        <f>SUM(AN191,AP191,AR191,AT191,AV191,AX191,AZ191,BB191)</f>
        <v>13</v>
      </c>
      <c r="AK191" s="34">
        <f>AL191/AJ191</f>
        <v>12</v>
      </c>
      <c r="AL191" s="33">
        <f>((AN191+AP191)*12+(AR191*9))</f>
        <v>156</v>
      </c>
      <c r="AN191" s="33">
        <f t="shared" si="123"/>
        <v>5</v>
      </c>
      <c r="AP191" s="33">
        <f t="shared" si="124"/>
        <v>8</v>
      </c>
      <c r="AR191" s="33">
        <f t="shared" si="125"/>
        <v>0</v>
      </c>
      <c r="AT191" s="33">
        <f t="shared" si="126"/>
        <v>0</v>
      </c>
      <c r="AV191" s="33">
        <f t="shared" si="127"/>
        <v>0</v>
      </c>
      <c r="AX191" s="33">
        <f t="shared" si="128"/>
        <v>0</v>
      </c>
      <c r="AZ191" s="33">
        <f t="shared" si="129"/>
        <v>0</v>
      </c>
      <c r="BB191" s="33">
        <f>COUNTIF($C191:$AG191,"H")</f>
        <v>0</v>
      </c>
    </row>
    <row r="192" spans="2:54" ht="18.75" customHeight="1" thickBot="1" x14ac:dyDescent="0.25">
      <c r="B192" s="111" t="s">
        <v>98</v>
      </c>
      <c r="C192" s="63"/>
      <c r="D192" s="32" t="s">
        <v>20</v>
      </c>
      <c r="E192" s="32"/>
      <c r="F192" s="57"/>
      <c r="G192" s="57" t="s">
        <v>20</v>
      </c>
      <c r="H192" s="57" t="s">
        <v>21</v>
      </c>
      <c r="I192" s="57" t="s">
        <v>21</v>
      </c>
      <c r="J192" s="57"/>
      <c r="K192" s="32"/>
      <c r="L192" s="32" t="s">
        <v>21</v>
      </c>
      <c r="M192" s="57" t="s">
        <v>21</v>
      </c>
      <c r="N192" s="57"/>
      <c r="O192" s="57"/>
      <c r="P192" s="57"/>
      <c r="Q192" s="57"/>
      <c r="R192" s="32"/>
      <c r="S192" s="32"/>
      <c r="T192" s="57" t="s">
        <v>20</v>
      </c>
      <c r="U192" s="57" t="s">
        <v>20</v>
      </c>
      <c r="V192" s="57" t="s">
        <v>20</v>
      </c>
      <c r="W192" s="57"/>
      <c r="X192" s="57"/>
      <c r="Y192" s="32" t="s">
        <v>20</v>
      </c>
      <c r="Z192" s="32" t="s">
        <v>21</v>
      </c>
      <c r="AA192" s="88" t="s">
        <v>21</v>
      </c>
      <c r="AB192" s="88"/>
      <c r="AC192" s="57"/>
      <c r="AD192" s="57" t="s">
        <v>21</v>
      </c>
      <c r="AE192" s="57" t="s">
        <v>21</v>
      </c>
      <c r="AF192" s="32"/>
      <c r="AG192" s="32"/>
      <c r="AJ192" s="33">
        <f>SUM(AN192,AP192,AR192,AT192,AV192,AX192,AZ192,BB192)</f>
        <v>14</v>
      </c>
      <c r="AK192" s="34">
        <f>AL192/AJ192</f>
        <v>12</v>
      </c>
      <c r="AL192" s="33">
        <f>((AN192+AP192)*12+(AR192*9))</f>
        <v>168</v>
      </c>
      <c r="AN192" s="33">
        <f t="shared" si="123"/>
        <v>6</v>
      </c>
      <c r="AP192" s="33">
        <f t="shared" si="124"/>
        <v>8</v>
      </c>
      <c r="AR192" s="33">
        <f t="shared" si="125"/>
        <v>0</v>
      </c>
      <c r="AT192" s="33">
        <f t="shared" si="126"/>
        <v>0</v>
      </c>
      <c r="AV192" s="33">
        <f t="shared" si="127"/>
        <v>0</v>
      </c>
      <c r="AX192" s="33">
        <f t="shared" si="128"/>
        <v>0</v>
      </c>
      <c r="AZ192" s="33">
        <f t="shared" si="129"/>
        <v>0</v>
      </c>
      <c r="BB192" s="33">
        <f>COUNTIF($C192:$AG192,"H")</f>
        <v>0</v>
      </c>
    </row>
    <row r="193" spans="2:54" ht="20.25" customHeight="1" thickBot="1" x14ac:dyDescent="0.25">
      <c r="B193" s="107" t="s">
        <v>111</v>
      </c>
      <c r="C193" s="63"/>
      <c r="D193" s="32" t="s">
        <v>20</v>
      </c>
      <c r="E193" s="32" t="s">
        <v>20</v>
      </c>
      <c r="F193" s="57" t="s">
        <v>20</v>
      </c>
      <c r="G193" s="57"/>
      <c r="H193" s="57"/>
      <c r="I193" s="57" t="s">
        <v>20</v>
      </c>
      <c r="J193" s="57" t="s">
        <v>21</v>
      </c>
      <c r="K193" s="32" t="s">
        <v>21</v>
      </c>
      <c r="L193" s="32"/>
      <c r="M193" s="57"/>
      <c r="N193" s="57" t="s">
        <v>21</v>
      </c>
      <c r="O193" s="57" t="s">
        <v>21</v>
      </c>
      <c r="P193" s="57"/>
      <c r="Q193" s="57"/>
      <c r="R193" s="32"/>
      <c r="S193" s="32"/>
      <c r="T193" s="57"/>
      <c r="U193" s="57"/>
      <c r="V193" s="57" t="s">
        <v>20</v>
      </c>
      <c r="W193" s="57" t="s">
        <v>20</v>
      </c>
      <c r="X193" s="57" t="s">
        <v>20</v>
      </c>
      <c r="Y193" s="32"/>
      <c r="Z193" s="32"/>
      <c r="AA193" s="88" t="s">
        <v>20</v>
      </c>
      <c r="AB193" s="88" t="s">
        <v>21</v>
      </c>
      <c r="AC193" s="57" t="s">
        <v>21</v>
      </c>
      <c r="AD193" s="57"/>
      <c r="AE193" s="57"/>
      <c r="AF193" s="32" t="s">
        <v>21</v>
      </c>
      <c r="AG193" s="32" t="s">
        <v>21</v>
      </c>
      <c r="AJ193" s="33">
        <f t="shared" ref="AJ193:AJ200" si="130">SUM(AN193,AP193,AR193,AT193,AV193,AX193,AZ193,BB193)</f>
        <v>16</v>
      </c>
      <c r="AK193" s="34">
        <f t="shared" si="121"/>
        <v>12</v>
      </c>
      <c r="AL193" s="33">
        <f t="shared" si="122"/>
        <v>192</v>
      </c>
      <c r="AN193" s="33">
        <f t="shared" si="123"/>
        <v>8</v>
      </c>
      <c r="AP193" s="33">
        <f t="shared" si="124"/>
        <v>8</v>
      </c>
      <c r="AR193" s="33">
        <f t="shared" si="125"/>
        <v>0</v>
      </c>
      <c r="AT193" s="33">
        <f t="shared" si="126"/>
        <v>0</v>
      </c>
      <c r="AV193" s="33">
        <f t="shared" si="127"/>
        <v>0</v>
      </c>
      <c r="AX193" s="33">
        <f t="shared" si="128"/>
        <v>0</v>
      </c>
      <c r="AZ193" s="33">
        <f t="shared" si="129"/>
        <v>0</v>
      </c>
      <c r="BB193" s="33">
        <f t="shared" ref="BB193:BB200" si="131">COUNTIF($C193:$AG193,"H")</f>
        <v>0</v>
      </c>
    </row>
    <row r="194" spans="2:54" ht="20.25" customHeight="1" thickBot="1" x14ac:dyDescent="0.25">
      <c r="B194" s="111" t="s">
        <v>112</v>
      </c>
      <c r="C194" s="63"/>
      <c r="D194" s="32"/>
      <c r="E194" s="32"/>
      <c r="F194" s="57" t="s">
        <v>20</v>
      </c>
      <c r="G194" s="57" t="s">
        <v>20</v>
      </c>
      <c r="H194" s="57" t="s">
        <v>20</v>
      </c>
      <c r="I194" s="57"/>
      <c r="J194" s="57"/>
      <c r="K194" s="32" t="s">
        <v>20</v>
      </c>
      <c r="L194" s="32" t="s">
        <v>21</v>
      </c>
      <c r="M194" s="57" t="s">
        <v>21</v>
      </c>
      <c r="N194" s="57"/>
      <c r="O194" s="57"/>
      <c r="P194" s="57" t="s">
        <v>21</v>
      </c>
      <c r="Q194" s="57" t="s">
        <v>21</v>
      </c>
      <c r="R194" s="32"/>
      <c r="S194" s="32"/>
      <c r="T194" s="57"/>
      <c r="U194" s="79"/>
      <c r="V194" s="79"/>
      <c r="W194" s="57"/>
      <c r="X194" s="57" t="s">
        <v>20</v>
      </c>
      <c r="Y194" s="32" t="s">
        <v>20</v>
      </c>
      <c r="Z194" s="32" t="s">
        <v>20</v>
      </c>
      <c r="AA194" s="88"/>
      <c r="AB194" s="88"/>
      <c r="AC194" s="57" t="s">
        <v>20</v>
      </c>
      <c r="AD194" s="57" t="s">
        <v>21</v>
      </c>
      <c r="AE194" s="57" t="s">
        <v>21</v>
      </c>
      <c r="AF194" s="32"/>
      <c r="AG194" s="32"/>
      <c r="AJ194" s="33">
        <f t="shared" si="130"/>
        <v>14</v>
      </c>
      <c r="AK194" s="34">
        <f t="shared" si="121"/>
        <v>12</v>
      </c>
      <c r="AL194" s="33">
        <f t="shared" si="122"/>
        <v>168</v>
      </c>
      <c r="AN194" s="33">
        <f t="shared" si="123"/>
        <v>8</v>
      </c>
      <c r="AP194" s="33">
        <f t="shared" si="124"/>
        <v>6</v>
      </c>
      <c r="AR194" s="33">
        <f t="shared" si="125"/>
        <v>0</v>
      </c>
      <c r="AT194" s="33">
        <f t="shared" si="126"/>
        <v>0</v>
      </c>
      <c r="AV194" s="33">
        <f t="shared" si="127"/>
        <v>0</v>
      </c>
      <c r="AX194" s="33">
        <f t="shared" si="128"/>
        <v>0</v>
      </c>
      <c r="AZ194" s="33">
        <f t="shared" si="129"/>
        <v>0</v>
      </c>
      <c r="BB194" s="33">
        <f t="shared" si="131"/>
        <v>0</v>
      </c>
    </row>
    <row r="195" spans="2:54" ht="20.25" customHeight="1" thickBot="1" x14ac:dyDescent="0.25">
      <c r="B195" s="107" t="s">
        <v>108</v>
      </c>
      <c r="C195" s="63"/>
      <c r="D195" s="32"/>
      <c r="E195" s="32"/>
      <c r="F195" s="57"/>
      <c r="G195" s="57"/>
      <c r="H195" s="57" t="s">
        <v>20</v>
      </c>
      <c r="I195" s="57" t="s">
        <v>20</v>
      </c>
      <c r="J195" s="57" t="s">
        <v>20</v>
      </c>
      <c r="K195" s="32"/>
      <c r="L195" s="32"/>
      <c r="M195" s="57" t="s">
        <v>20</v>
      </c>
      <c r="N195" s="57" t="s">
        <v>21</v>
      </c>
      <c r="O195" s="57" t="s">
        <v>21</v>
      </c>
      <c r="P195" s="57"/>
      <c r="Q195" s="57"/>
      <c r="R195" s="32" t="s">
        <v>21</v>
      </c>
      <c r="S195" s="32" t="s">
        <v>21</v>
      </c>
      <c r="T195" s="57"/>
      <c r="U195" s="57"/>
      <c r="V195" s="57"/>
      <c r="W195" s="57"/>
      <c r="X195" s="57"/>
      <c r="Y195" s="32"/>
      <c r="Z195" s="32" t="s">
        <v>20</v>
      </c>
      <c r="AA195" s="88" t="s">
        <v>20</v>
      </c>
      <c r="AB195" s="88" t="s">
        <v>20</v>
      </c>
      <c r="AC195" s="57"/>
      <c r="AD195" s="57"/>
      <c r="AE195" s="57" t="s">
        <v>20</v>
      </c>
      <c r="AF195" s="32" t="s">
        <v>21</v>
      </c>
      <c r="AG195" s="32" t="s">
        <v>21</v>
      </c>
      <c r="AJ195" s="33">
        <f t="shared" si="130"/>
        <v>14</v>
      </c>
      <c r="AK195" s="34">
        <f t="shared" si="121"/>
        <v>12</v>
      </c>
      <c r="AL195" s="33">
        <f t="shared" si="122"/>
        <v>168</v>
      </c>
      <c r="AN195" s="33">
        <f t="shared" si="123"/>
        <v>8</v>
      </c>
      <c r="AP195" s="33">
        <f t="shared" si="124"/>
        <v>6</v>
      </c>
      <c r="AR195" s="33">
        <f t="shared" si="125"/>
        <v>0</v>
      </c>
      <c r="AT195" s="33">
        <f t="shared" si="126"/>
        <v>0</v>
      </c>
      <c r="AV195" s="33">
        <f t="shared" si="127"/>
        <v>0</v>
      </c>
      <c r="AX195" s="33">
        <f t="shared" si="128"/>
        <v>0</v>
      </c>
      <c r="AZ195" s="33">
        <f t="shared" si="129"/>
        <v>0</v>
      </c>
      <c r="BB195" s="33">
        <f t="shared" si="131"/>
        <v>0</v>
      </c>
    </row>
    <row r="196" spans="2:54" ht="20.25" customHeight="1" thickBot="1" x14ac:dyDescent="0.25">
      <c r="B196" s="110" t="s">
        <v>113</v>
      </c>
      <c r="C196" s="63" t="s">
        <v>21</v>
      </c>
      <c r="D196" s="32"/>
      <c r="E196" s="32"/>
      <c r="F196" s="57"/>
      <c r="G196" s="57"/>
      <c r="H196" s="57"/>
      <c r="I196" s="57"/>
      <c r="J196" s="57" t="s">
        <v>20</v>
      </c>
      <c r="K196" s="32" t="s">
        <v>20</v>
      </c>
      <c r="L196" s="32" t="s">
        <v>20</v>
      </c>
      <c r="M196" s="57"/>
      <c r="N196" s="57"/>
      <c r="O196" s="57" t="s">
        <v>20</v>
      </c>
      <c r="P196" s="57" t="s">
        <v>21</v>
      </c>
      <c r="Q196" s="57" t="s">
        <v>21</v>
      </c>
      <c r="R196" s="32"/>
      <c r="S196" s="32"/>
      <c r="T196" s="57" t="s">
        <v>21</v>
      </c>
      <c r="U196" s="57" t="s">
        <v>21</v>
      </c>
      <c r="V196" s="57"/>
      <c r="W196" s="57"/>
      <c r="X196" s="57"/>
      <c r="Y196" s="32"/>
      <c r="Z196" s="32"/>
      <c r="AA196" s="88"/>
      <c r="AB196" s="88" t="s">
        <v>20</v>
      </c>
      <c r="AC196" s="57" t="s">
        <v>20</v>
      </c>
      <c r="AD196" s="57" t="s">
        <v>20</v>
      </c>
      <c r="AE196" s="57"/>
      <c r="AF196" s="32"/>
      <c r="AG196" s="32" t="s">
        <v>20</v>
      </c>
      <c r="AJ196" s="33">
        <f t="shared" si="130"/>
        <v>13</v>
      </c>
      <c r="AK196" s="34">
        <f t="shared" si="121"/>
        <v>12</v>
      </c>
      <c r="AL196" s="33">
        <f t="shared" si="122"/>
        <v>156</v>
      </c>
      <c r="AN196" s="33">
        <f t="shared" si="123"/>
        <v>8</v>
      </c>
      <c r="AP196" s="33">
        <f t="shared" si="124"/>
        <v>5</v>
      </c>
      <c r="AR196" s="33">
        <f t="shared" si="125"/>
        <v>0</v>
      </c>
      <c r="AT196" s="33">
        <f t="shared" si="126"/>
        <v>0</v>
      </c>
      <c r="AV196" s="33">
        <f t="shared" si="127"/>
        <v>0</v>
      </c>
      <c r="AX196" s="33">
        <f t="shared" si="128"/>
        <v>0</v>
      </c>
      <c r="AZ196" s="33">
        <f t="shared" si="129"/>
        <v>0</v>
      </c>
      <c r="BB196" s="33">
        <f t="shared" si="131"/>
        <v>0</v>
      </c>
    </row>
    <row r="197" spans="2:54" ht="20.25" customHeight="1" thickBot="1" x14ac:dyDescent="0.25">
      <c r="B197" s="110" t="s">
        <v>114</v>
      </c>
      <c r="C197" s="63"/>
      <c r="D197" s="32" t="s">
        <v>21</v>
      </c>
      <c r="E197" s="32" t="s">
        <v>21</v>
      </c>
      <c r="F197" s="57"/>
      <c r="G197" s="57"/>
      <c r="H197" s="57"/>
      <c r="I197" s="57"/>
      <c r="J197" s="57"/>
      <c r="K197" s="32"/>
      <c r="L197" s="32" t="s">
        <v>20</v>
      </c>
      <c r="M197" s="57" t="s">
        <v>20</v>
      </c>
      <c r="N197" s="57" t="s">
        <v>20</v>
      </c>
      <c r="O197" s="57"/>
      <c r="P197" s="57"/>
      <c r="Q197" s="57" t="s">
        <v>20</v>
      </c>
      <c r="R197" s="32" t="s">
        <v>21</v>
      </c>
      <c r="S197" s="32" t="s">
        <v>21</v>
      </c>
      <c r="T197" s="57"/>
      <c r="U197" s="57"/>
      <c r="V197" s="57" t="s">
        <v>21</v>
      </c>
      <c r="W197" s="57" t="s">
        <v>21</v>
      </c>
      <c r="X197" s="57"/>
      <c r="Y197" s="32"/>
      <c r="Z197" s="32"/>
      <c r="AA197" s="88"/>
      <c r="AB197" s="88"/>
      <c r="AC197" s="57"/>
      <c r="AD197" s="57" t="s">
        <v>20</v>
      </c>
      <c r="AE197" s="57" t="s">
        <v>20</v>
      </c>
      <c r="AF197" s="32" t="s">
        <v>20</v>
      </c>
      <c r="AG197" s="32"/>
      <c r="AJ197" s="33">
        <f t="shared" si="130"/>
        <v>13</v>
      </c>
      <c r="AK197" s="34">
        <f t="shared" si="121"/>
        <v>12</v>
      </c>
      <c r="AL197" s="33">
        <f t="shared" si="122"/>
        <v>156</v>
      </c>
      <c r="AN197" s="33">
        <f t="shared" si="123"/>
        <v>7</v>
      </c>
      <c r="AP197" s="33">
        <f t="shared" si="124"/>
        <v>6</v>
      </c>
      <c r="AR197" s="33">
        <f t="shared" si="125"/>
        <v>0</v>
      </c>
      <c r="AT197" s="33">
        <f t="shared" si="126"/>
        <v>0</v>
      </c>
      <c r="AV197" s="33">
        <f t="shared" si="127"/>
        <v>0</v>
      </c>
      <c r="AX197" s="33">
        <f t="shared" si="128"/>
        <v>0</v>
      </c>
      <c r="AZ197" s="33">
        <f t="shared" si="129"/>
        <v>0</v>
      </c>
      <c r="BB197" s="33">
        <f t="shared" si="131"/>
        <v>0</v>
      </c>
    </row>
    <row r="198" spans="2:54" ht="20.25" customHeight="1" thickBot="1" x14ac:dyDescent="0.25">
      <c r="B198" s="107" t="s">
        <v>116</v>
      </c>
      <c r="C198" s="70"/>
      <c r="D198" s="36"/>
      <c r="E198" s="36"/>
      <c r="F198" s="69" t="s">
        <v>21</v>
      </c>
      <c r="G198" s="69" t="s">
        <v>21</v>
      </c>
      <c r="H198" s="69"/>
      <c r="I198" s="69"/>
      <c r="J198" s="69"/>
      <c r="K198" s="36"/>
      <c r="L198" s="36"/>
      <c r="M198" s="69"/>
      <c r="N198" s="69" t="s">
        <v>20</v>
      </c>
      <c r="O198" s="69" t="s">
        <v>20</v>
      </c>
      <c r="P198" s="69" t="s">
        <v>20</v>
      </c>
      <c r="Q198" s="69"/>
      <c r="R198" s="36"/>
      <c r="S198" s="36" t="s">
        <v>20</v>
      </c>
      <c r="T198" s="69" t="s">
        <v>21</v>
      </c>
      <c r="U198" s="69" t="s">
        <v>21</v>
      </c>
      <c r="V198" s="69"/>
      <c r="W198" s="69"/>
      <c r="X198" s="69" t="s">
        <v>21</v>
      </c>
      <c r="Y198" s="36" t="s">
        <v>21</v>
      </c>
      <c r="Z198" s="36"/>
      <c r="AA198" s="89"/>
      <c r="AB198" s="89"/>
      <c r="AC198" s="69"/>
      <c r="AD198" s="69"/>
      <c r="AE198" s="69"/>
      <c r="AF198" s="36" t="s">
        <v>20</v>
      </c>
      <c r="AG198" s="36" t="s">
        <v>20</v>
      </c>
      <c r="AJ198" s="33">
        <f t="shared" si="130"/>
        <v>12</v>
      </c>
      <c r="AK198" s="34">
        <f t="shared" si="121"/>
        <v>12</v>
      </c>
      <c r="AL198" s="33">
        <f t="shared" si="122"/>
        <v>144</v>
      </c>
      <c r="AN198" s="33">
        <f t="shared" si="123"/>
        <v>6</v>
      </c>
      <c r="AP198" s="33">
        <f t="shared" si="124"/>
        <v>6</v>
      </c>
      <c r="AR198" s="33">
        <f t="shared" si="125"/>
        <v>0</v>
      </c>
      <c r="AT198" s="33">
        <f t="shared" si="126"/>
        <v>0</v>
      </c>
      <c r="AV198" s="33">
        <f t="shared" si="127"/>
        <v>0</v>
      </c>
      <c r="AX198" s="33">
        <f t="shared" si="128"/>
        <v>0</v>
      </c>
      <c r="AZ198" s="33">
        <f t="shared" si="129"/>
        <v>0</v>
      </c>
      <c r="BB198" s="33">
        <f t="shared" si="131"/>
        <v>0</v>
      </c>
    </row>
    <row r="199" spans="2:54" ht="20.25" customHeight="1" thickBot="1" x14ac:dyDescent="0.25">
      <c r="B199" s="114"/>
      <c r="C199" s="70"/>
      <c r="D199" s="36"/>
      <c r="E199" s="36"/>
      <c r="F199" s="69"/>
      <c r="G199" s="69"/>
      <c r="H199" s="69"/>
      <c r="I199" s="69"/>
      <c r="J199" s="69"/>
      <c r="K199" s="36"/>
      <c r="L199" s="36"/>
      <c r="M199" s="69"/>
      <c r="N199" s="69"/>
      <c r="O199" s="69"/>
      <c r="P199" s="69"/>
      <c r="Q199" s="69"/>
      <c r="R199" s="36"/>
      <c r="S199" s="36"/>
      <c r="T199" s="69"/>
      <c r="U199" s="69"/>
      <c r="V199" s="69"/>
      <c r="W199" s="69"/>
      <c r="X199" s="69"/>
      <c r="Y199" s="36"/>
      <c r="Z199" s="36"/>
      <c r="AA199" s="89"/>
      <c r="AB199" s="89"/>
      <c r="AC199" s="69"/>
      <c r="AD199" s="69"/>
      <c r="AE199" s="69"/>
      <c r="AF199" s="36"/>
      <c r="AG199" s="36"/>
      <c r="AJ199" s="33">
        <f>SUM(AN199,AP199,AR199,AT199,AV199,AX199,AZ199,BB199)</f>
        <v>0</v>
      </c>
      <c r="AK199" s="34" t="e">
        <f>AL199/AJ199</f>
        <v>#DIV/0!</v>
      </c>
      <c r="AL199" s="33">
        <f>((AN199+AP199)*12+(AR199*9))</f>
        <v>0</v>
      </c>
      <c r="AN199" s="33">
        <f t="shared" si="123"/>
        <v>0</v>
      </c>
      <c r="AP199" s="33">
        <f t="shared" si="124"/>
        <v>0</v>
      </c>
      <c r="AR199" s="33">
        <f t="shared" si="125"/>
        <v>0</v>
      </c>
      <c r="AT199" s="33">
        <f t="shared" si="126"/>
        <v>0</v>
      </c>
      <c r="AV199" s="33">
        <f t="shared" si="127"/>
        <v>0</v>
      </c>
      <c r="AX199" s="33">
        <f t="shared" si="128"/>
        <v>0</v>
      </c>
      <c r="AZ199" s="33">
        <f t="shared" si="129"/>
        <v>0</v>
      </c>
      <c r="BB199" s="33">
        <f t="shared" si="131"/>
        <v>0</v>
      </c>
    </row>
    <row r="200" spans="2:54" ht="20.25" customHeight="1" thickBot="1" x14ac:dyDescent="0.25">
      <c r="B200" s="37" t="s">
        <v>34</v>
      </c>
      <c r="C200" s="64"/>
      <c r="D200" s="38"/>
      <c r="E200" s="38"/>
      <c r="F200" s="60"/>
      <c r="G200" s="60"/>
      <c r="H200" s="60"/>
      <c r="I200" s="60"/>
      <c r="J200" s="60"/>
      <c r="K200" s="38"/>
      <c r="L200" s="38"/>
      <c r="M200" s="60"/>
      <c r="N200" s="60"/>
      <c r="O200" s="60"/>
      <c r="P200" s="60"/>
      <c r="Q200" s="60"/>
      <c r="R200" s="38"/>
      <c r="S200" s="38"/>
      <c r="T200" s="60"/>
      <c r="U200" s="60"/>
      <c r="V200" s="60"/>
      <c r="W200" s="60"/>
      <c r="X200" s="60"/>
      <c r="Y200" s="38"/>
      <c r="Z200" s="38"/>
      <c r="AA200" s="90"/>
      <c r="AB200" s="90"/>
      <c r="AC200" s="60"/>
      <c r="AD200" s="60"/>
      <c r="AE200" s="60"/>
      <c r="AF200" s="38"/>
      <c r="AG200" s="38"/>
      <c r="AJ200" s="33">
        <f t="shared" si="130"/>
        <v>0</v>
      </c>
      <c r="AK200" s="40" t="e">
        <f t="shared" si="121"/>
        <v>#DIV/0!</v>
      </c>
      <c r="AL200" s="33">
        <f t="shared" si="122"/>
        <v>0</v>
      </c>
      <c r="AM200" s="41"/>
      <c r="AN200" s="33">
        <f t="shared" si="123"/>
        <v>0</v>
      </c>
      <c r="AP200" s="33">
        <f t="shared" si="124"/>
        <v>0</v>
      </c>
      <c r="AR200" s="33">
        <f t="shared" si="125"/>
        <v>0</v>
      </c>
      <c r="AT200" s="33">
        <f t="shared" si="126"/>
        <v>0</v>
      </c>
      <c r="AV200" s="33">
        <f t="shared" si="127"/>
        <v>0</v>
      </c>
      <c r="AX200" s="33">
        <f t="shared" si="128"/>
        <v>0</v>
      </c>
      <c r="AZ200" s="33">
        <f t="shared" si="129"/>
        <v>0</v>
      </c>
      <c r="BB200" s="33">
        <f t="shared" si="131"/>
        <v>0</v>
      </c>
    </row>
    <row r="201" spans="2:54" ht="20.25" customHeight="1" thickTop="1" thickBot="1" x14ac:dyDescent="0.25">
      <c r="B201" s="84" t="s">
        <v>65</v>
      </c>
      <c r="G201" t="s">
        <v>66</v>
      </c>
      <c r="J201" t="s">
        <v>67</v>
      </c>
      <c r="L201" s="42"/>
      <c r="M201" s="42"/>
      <c r="Q201" s="43"/>
      <c r="R201" s="42"/>
      <c r="S201" s="42"/>
      <c r="AI201" s="44" t="s">
        <v>26</v>
      </c>
      <c r="AJ201" s="45">
        <f>SUM(AJ189:AJ200)</f>
        <v>135</v>
      </c>
      <c r="AK201" s="46"/>
      <c r="AL201" s="45">
        <f>SUM(AL189:AL200)</f>
        <v>1620</v>
      </c>
      <c r="AM201" s="47"/>
      <c r="AN201" s="45">
        <f>SUM(AN189:AN200)</f>
        <v>67</v>
      </c>
      <c r="AO201" s="47"/>
      <c r="AP201" s="45">
        <f>SUM(AP189:AP200)</f>
        <v>68</v>
      </c>
      <c r="AQ201" s="47"/>
      <c r="AR201" s="48">
        <f>SUM(AR189:AR200)</f>
        <v>0</v>
      </c>
      <c r="AS201" s="47"/>
      <c r="AT201" s="48">
        <f>SUM(AT189:AT200)</f>
        <v>0</v>
      </c>
      <c r="AU201" s="47"/>
      <c r="AV201" s="48">
        <f>SUM(AV189:AV200)</f>
        <v>0</v>
      </c>
      <c r="AX201" s="48">
        <f>SUM(AX189:AX200)</f>
        <v>0</v>
      </c>
      <c r="AZ201" s="48">
        <f>SUM(AZ189:AZ200)</f>
        <v>0</v>
      </c>
      <c r="BB201" s="48">
        <f>SUM(BB189:BB200)</f>
        <v>0</v>
      </c>
    </row>
    <row r="202" spans="2:54" ht="20.25" customHeight="1" thickTop="1" x14ac:dyDescent="0.2">
      <c r="B202" s="85" t="s">
        <v>68</v>
      </c>
      <c r="G202" t="s">
        <v>69</v>
      </c>
      <c r="J202" t="s">
        <v>70</v>
      </c>
      <c r="L202" s="42"/>
      <c r="M202" s="42"/>
      <c r="Q202" s="43"/>
      <c r="AI202" s="44" t="s">
        <v>27</v>
      </c>
      <c r="AJ202" s="49">
        <f>AJ201/9</f>
        <v>15</v>
      </c>
      <c r="AK202" s="50"/>
      <c r="AL202" s="49">
        <f>AL201/9</f>
        <v>180</v>
      </c>
      <c r="AM202" s="51"/>
      <c r="AN202" s="49">
        <f>AN201/9</f>
        <v>7.4444444444444446</v>
      </c>
      <c r="AO202" s="51"/>
      <c r="AP202" s="49">
        <f>AP201/9</f>
        <v>7.5555555555555554</v>
      </c>
      <c r="AQ202" s="51"/>
      <c r="AR202" s="49">
        <f>AR201/9</f>
        <v>0</v>
      </c>
      <c r="AS202" s="51"/>
      <c r="AT202" s="49">
        <f>AT201/9</f>
        <v>0</v>
      </c>
      <c r="AU202" s="51"/>
      <c r="AV202" s="49">
        <f>AV201/9</f>
        <v>0</v>
      </c>
      <c r="AW202" s="51"/>
      <c r="AX202" s="49">
        <f>AX201/9</f>
        <v>0</v>
      </c>
      <c r="AY202" s="51"/>
      <c r="AZ202" s="49">
        <f>AZ201/9</f>
        <v>0</v>
      </c>
      <c r="BA202" s="51"/>
      <c r="BB202" s="49">
        <f>BB201/8</f>
        <v>0</v>
      </c>
    </row>
    <row r="203" spans="2:54" ht="20.25" customHeight="1" x14ac:dyDescent="0.2">
      <c r="L203" s="42"/>
      <c r="M203" s="42"/>
      <c r="Q203" s="43"/>
      <c r="AK203" s="72"/>
    </row>
    <row r="204" spans="2:54" ht="20.25" customHeight="1" x14ac:dyDescent="0.2">
      <c r="L204" s="42"/>
      <c r="M204" s="42"/>
      <c r="Q204" s="43"/>
      <c r="AK204" s="72"/>
    </row>
    <row r="205" spans="2:54" ht="20.25" customHeight="1" x14ac:dyDescent="0.2">
      <c r="L205" s="42"/>
      <c r="M205" s="42"/>
      <c r="Q205" s="43"/>
      <c r="AK205" s="72"/>
    </row>
    <row r="206" spans="2:54" ht="20.25" customHeight="1" x14ac:dyDescent="0.25">
      <c r="L206" s="42"/>
      <c r="M206" s="42"/>
      <c r="Q206" s="43"/>
      <c r="AI206" s="73" t="s">
        <v>44</v>
      </c>
      <c r="AJ206" s="73">
        <f>AVERAGE(AJ202,AJ185,AJ168,AJ151,AJ133,AJ116,AJ98,AJ81,AJ64)</f>
        <v>15.139506172839504</v>
      </c>
      <c r="AK206" s="72"/>
    </row>
    <row r="207" spans="2:54" ht="20.25" customHeight="1" x14ac:dyDescent="0.2">
      <c r="L207" s="42"/>
      <c r="M207" s="42"/>
      <c r="Q207" s="43"/>
      <c r="AK207" s="72"/>
    </row>
    <row r="208" spans="2:54" ht="20.25" customHeight="1" x14ac:dyDescent="0.2">
      <c r="L208" s="42"/>
      <c r="M208" s="42"/>
      <c r="Q208" s="43"/>
      <c r="AI208" s="74" t="s">
        <v>45</v>
      </c>
      <c r="AJ208" s="74">
        <f>AVERAGE(AL64,AL81,AL98,AL116,AL133,AL151,AL168,AL185,AL202)</f>
        <v>186.22222222222223</v>
      </c>
      <c r="AK208" s="72"/>
    </row>
    <row r="209" spans="12:37" ht="20.25" customHeight="1" x14ac:dyDescent="0.2">
      <c r="L209" s="42"/>
      <c r="M209" s="42"/>
      <c r="Q209" s="43"/>
      <c r="AK209" s="72"/>
    </row>
    <row r="210" spans="12:37" ht="20.25" customHeight="1" x14ac:dyDescent="0.2">
      <c r="L210" s="42"/>
      <c r="M210" s="42"/>
      <c r="Q210" s="43"/>
      <c r="AI210" s="74" t="s">
        <v>46</v>
      </c>
      <c r="AJ210">
        <f>AL63+AL80+AL97+AL115+AL132+AL150+AL167+AL184+AL201</f>
        <v>14868</v>
      </c>
      <c r="AK210" s="72"/>
    </row>
    <row r="211" spans="12:37" ht="20.25" customHeight="1" x14ac:dyDescent="0.2">
      <c r="L211" s="42"/>
      <c r="M211" s="42"/>
      <c r="Q211" s="43"/>
      <c r="AK211" s="72"/>
    </row>
    <row r="212" spans="12:37" ht="20.25" customHeight="1" x14ac:dyDescent="0.2">
      <c r="L212" s="42"/>
      <c r="M212" s="42"/>
      <c r="Q212" s="43"/>
      <c r="AK212" s="72">
        <f>AVERAGE(11.78,15.625,12.25,12.75,12.75,12.25,11.625,11.25,11.625,11.5,11.5,11.5)</f>
        <v>12.200416666666667</v>
      </c>
    </row>
  </sheetData>
  <pageMargins left="0.2" right="0.22" top="0.59" bottom="1" header="0.27" footer="0.5"/>
  <pageSetup scale="61" orientation="landscape" r:id="rId1"/>
  <headerFooter alignWithMargins="0">
    <oddHeader>&amp;C&amp;11 2000 RT Schedule&amp;R&amp;D&amp;T</oddHeader>
    <oddFooter>&amp;Lm/electric/west/real-time/worksched2000
&amp;C&amp;F</oddFooter>
  </headerFooter>
  <rowBreaks count="1" manualBreakCount="1">
    <brk id="184" min="1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B188"/>
  <sheetViews>
    <sheetView windowProtection="1" topLeftCell="A58" zoomScale="55" zoomScaleNormal="50" workbookViewId="0">
      <selection activeCell="AJ108" sqref="AJ108"/>
    </sheetView>
  </sheetViews>
  <sheetFormatPr defaultRowHeight="12.75" x14ac:dyDescent="0.2"/>
  <cols>
    <col min="1" max="1" width="1.5703125" customWidth="1"/>
    <col min="2" max="2" width="10.42578125" customWidth="1"/>
    <col min="3" max="3" width="6.5703125" customWidth="1"/>
    <col min="4" max="5" width="6.140625" customWidth="1"/>
    <col min="6" max="6" width="6.28515625" customWidth="1"/>
    <col min="7" max="7" width="6.7109375" customWidth="1"/>
    <col min="8" max="8" width="6.42578125" customWidth="1"/>
    <col min="9" max="10" width="6.85546875" customWidth="1"/>
    <col min="11" max="11" width="6.28515625" customWidth="1"/>
    <col min="12" max="12" width="6.85546875" customWidth="1"/>
    <col min="13" max="13" width="6.140625" customWidth="1"/>
    <col min="14" max="14" width="6.85546875" customWidth="1"/>
    <col min="15" max="15" width="5.7109375" customWidth="1"/>
    <col min="16" max="16" width="6.5703125" customWidth="1"/>
    <col min="17" max="17" width="5.7109375" customWidth="1"/>
    <col min="18" max="18" width="6.140625" customWidth="1"/>
    <col min="19" max="19" width="6.5703125" customWidth="1"/>
    <col min="20" max="22" width="6.140625" customWidth="1"/>
    <col min="23" max="24" width="6.42578125" customWidth="1"/>
    <col min="25" max="25" width="7.28515625" customWidth="1"/>
    <col min="26" max="26" width="7.5703125" customWidth="1"/>
    <col min="27" max="27" width="7.7109375" customWidth="1"/>
    <col min="28" max="28" width="6.85546875" customWidth="1"/>
    <col min="29" max="29" width="7.28515625" bestFit="1" customWidth="1"/>
    <col min="30" max="30" width="7" customWidth="1"/>
    <col min="31" max="31" width="7.28515625" bestFit="1" customWidth="1"/>
    <col min="32" max="32" width="7.28515625" customWidth="1"/>
    <col min="33" max="33" width="7.85546875" customWidth="1"/>
  </cols>
  <sheetData>
    <row r="1" spans="2:54" ht="20.25" customHeight="1" thickTop="1" thickBot="1" x14ac:dyDescent="0.3">
      <c r="B1" s="1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2"/>
      <c r="N1" s="2"/>
      <c r="O1" s="2"/>
      <c r="P1" s="4"/>
      <c r="Q1" s="5" t="s">
        <v>47</v>
      </c>
      <c r="R1" s="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7"/>
      <c r="AI1" s="8"/>
      <c r="AJ1" s="9" t="s">
        <v>1</v>
      </c>
      <c r="AK1" s="10"/>
      <c r="AL1" s="9"/>
      <c r="AM1" s="11"/>
      <c r="AN1" s="9"/>
      <c r="AO1" s="8"/>
    </row>
    <row r="2" spans="2:54" ht="20.25" customHeight="1" thickTop="1" thickBot="1" x14ac:dyDescent="0.3">
      <c r="B2" s="12"/>
      <c r="C2" s="13" t="s">
        <v>2</v>
      </c>
      <c r="D2" s="13" t="s">
        <v>3</v>
      </c>
      <c r="E2" s="87" t="s">
        <v>4</v>
      </c>
      <c r="F2" s="14" t="s">
        <v>5</v>
      </c>
      <c r="G2" s="14" t="s">
        <v>6</v>
      </c>
      <c r="H2" s="14" t="s">
        <v>40</v>
      </c>
      <c r="I2" s="14" t="s">
        <v>51</v>
      </c>
      <c r="J2" s="13" t="s">
        <v>2</v>
      </c>
      <c r="K2" s="13" t="s">
        <v>3</v>
      </c>
      <c r="L2" s="14" t="s">
        <v>4</v>
      </c>
      <c r="M2" s="14" t="s">
        <v>5</v>
      </c>
      <c r="N2" s="14" t="s">
        <v>6</v>
      </c>
      <c r="O2" s="14" t="s">
        <v>40</v>
      </c>
      <c r="P2" s="14" t="s">
        <v>51</v>
      </c>
      <c r="Q2" s="13" t="s">
        <v>2</v>
      </c>
      <c r="R2" s="13" t="s">
        <v>3</v>
      </c>
      <c r="S2" s="14" t="s">
        <v>4</v>
      </c>
      <c r="T2" s="14" t="s">
        <v>5</v>
      </c>
      <c r="U2" s="14" t="s">
        <v>6</v>
      </c>
      <c r="V2" s="14" t="s">
        <v>40</v>
      </c>
      <c r="W2" s="14" t="s">
        <v>51</v>
      </c>
      <c r="X2" s="13" t="s">
        <v>2</v>
      </c>
      <c r="Y2" s="13" t="s">
        <v>3</v>
      </c>
      <c r="Z2" s="14" t="s">
        <v>4</v>
      </c>
      <c r="AA2" s="14" t="s">
        <v>5</v>
      </c>
      <c r="AB2" s="14" t="s">
        <v>6</v>
      </c>
      <c r="AC2" s="14" t="s">
        <v>40</v>
      </c>
      <c r="AD2" s="14" t="s">
        <v>51</v>
      </c>
      <c r="AE2" s="13" t="s">
        <v>2</v>
      </c>
      <c r="AF2" s="13" t="s">
        <v>3</v>
      </c>
      <c r="AG2" s="14" t="s">
        <v>4</v>
      </c>
      <c r="AJ2" s="16" t="s">
        <v>7</v>
      </c>
      <c r="AK2" s="17" t="s">
        <v>8</v>
      </c>
      <c r="AL2" s="18" t="s">
        <v>7</v>
      </c>
      <c r="AM2" s="19"/>
      <c r="AN2" s="20" t="s">
        <v>7</v>
      </c>
      <c r="AP2" s="20" t="s">
        <v>7</v>
      </c>
      <c r="AR2" s="20" t="s">
        <v>7</v>
      </c>
      <c r="AT2" s="20" t="s">
        <v>7</v>
      </c>
      <c r="AV2" s="20" t="s">
        <v>7</v>
      </c>
      <c r="AX2" s="20" t="s">
        <v>7</v>
      </c>
      <c r="AZ2" s="20" t="s">
        <v>7</v>
      </c>
      <c r="BB2" s="20" t="s">
        <v>7</v>
      </c>
    </row>
    <row r="3" spans="2:54" ht="20.25" customHeight="1" thickBot="1" x14ac:dyDescent="0.35">
      <c r="B3" s="21"/>
      <c r="C3" s="22">
        <v>1</v>
      </c>
      <c r="D3" s="23">
        <v>2</v>
      </c>
      <c r="E3" s="88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5">
        <v>30</v>
      </c>
      <c r="AG3" s="26">
        <v>31</v>
      </c>
      <c r="AJ3" s="27" t="s">
        <v>9</v>
      </c>
      <c r="AK3" s="28" t="s">
        <v>10</v>
      </c>
      <c r="AL3" s="29" t="s">
        <v>11</v>
      </c>
      <c r="AN3" s="30" t="s">
        <v>12</v>
      </c>
      <c r="AP3" s="30" t="s">
        <v>13</v>
      </c>
      <c r="AR3" s="30" t="s">
        <v>14</v>
      </c>
      <c r="AT3" s="30" t="s">
        <v>15</v>
      </c>
      <c r="AV3" s="30" t="s">
        <v>16</v>
      </c>
      <c r="AX3" s="30" t="s">
        <v>17</v>
      </c>
      <c r="AZ3" s="30" t="s">
        <v>18</v>
      </c>
      <c r="BB3" s="30" t="s">
        <v>19</v>
      </c>
    </row>
    <row r="4" spans="2:54" ht="20.25" customHeight="1" thickTop="1" thickBot="1" x14ac:dyDescent="0.25">
      <c r="B4" s="31" t="s">
        <v>77</v>
      </c>
      <c r="C4" s="65" t="s">
        <v>20</v>
      </c>
      <c r="D4" s="32" t="s">
        <v>20</v>
      </c>
      <c r="E4" s="88"/>
      <c r="F4" s="57" t="s">
        <v>21</v>
      </c>
      <c r="G4" s="57" t="s">
        <v>21</v>
      </c>
      <c r="H4" s="57"/>
      <c r="I4" s="57"/>
      <c r="J4" s="32" t="s">
        <v>20</v>
      </c>
      <c r="K4" s="32" t="s">
        <v>21</v>
      </c>
      <c r="L4" s="57" t="s">
        <v>21</v>
      </c>
      <c r="M4" s="57"/>
      <c r="N4" s="57"/>
      <c r="O4" s="57"/>
      <c r="P4" s="57"/>
      <c r="Q4" s="32"/>
      <c r="R4" s="32"/>
      <c r="S4" s="57" t="s">
        <v>20</v>
      </c>
      <c r="T4" s="57" t="s">
        <v>20</v>
      </c>
      <c r="U4" s="57"/>
      <c r="V4" s="57" t="s">
        <v>21</v>
      </c>
      <c r="W4" s="57" t="s">
        <v>21</v>
      </c>
      <c r="X4" s="32"/>
      <c r="Y4" s="32"/>
      <c r="Z4" s="57" t="s">
        <v>20</v>
      </c>
      <c r="AA4" s="57" t="s">
        <v>21</v>
      </c>
      <c r="AB4" s="57" t="s">
        <v>21</v>
      </c>
      <c r="AC4" s="57"/>
      <c r="AD4" s="57"/>
      <c r="AE4" s="32"/>
      <c r="AF4" s="32"/>
      <c r="AG4" s="76"/>
      <c r="AJ4" s="33">
        <f t="shared" ref="AJ4:AJ11" si="0">AN4+AP4+AR4</f>
        <v>14</v>
      </c>
      <c r="AK4" s="34">
        <f t="shared" ref="AK4:AK11" si="1">AL4/AJ4</f>
        <v>12</v>
      </c>
      <c r="AL4" s="33">
        <f t="shared" ref="AL4:AL11" si="2">((AN4+AP4)*12+(AR4*9))</f>
        <v>168</v>
      </c>
      <c r="AN4" s="33">
        <f t="shared" ref="AN4:AN11" si="3">COUNTIF($C4:$AG4,"D")</f>
        <v>6</v>
      </c>
      <c r="AP4" s="33">
        <f t="shared" ref="AP4:AP11" si="4">COUNTIF($C4:$AG4,"N")</f>
        <v>8</v>
      </c>
      <c r="AR4" s="33">
        <f t="shared" ref="AR4:AR11" si="5">COUNTIF($C4:$AG4,"C")</f>
        <v>0</v>
      </c>
      <c r="AT4" s="33">
        <f t="shared" ref="AT4:AT11" si="6">COUNTIF($C4:$AG4,"V")</f>
        <v>0</v>
      </c>
      <c r="AV4" s="33">
        <f t="shared" ref="AV4:AV11" si="7">COUNTIF($C4:$AG4,"S")</f>
        <v>0</v>
      </c>
      <c r="AX4" s="33">
        <f t="shared" ref="AX4:AX11" si="8">COUNTIF($C4:$AG4,"T")</f>
        <v>0</v>
      </c>
      <c r="AZ4" s="33">
        <f t="shared" ref="AZ4:AZ11" si="9">COUNTIF($C4:$AG4,"O")</f>
        <v>0</v>
      </c>
      <c r="BB4" s="33">
        <f t="shared" ref="BB4:BB11" si="10">COUNTIF($C4:$AG4,"H")</f>
        <v>0</v>
      </c>
    </row>
    <row r="5" spans="2:54" ht="20.25" customHeight="1" thickBot="1" x14ac:dyDescent="0.25">
      <c r="B5" s="31" t="s">
        <v>78</v>
      </c>
      <c r="C5" s="65"/>
      <c r="D5" s="32"/>
      <c r="E5" s="88" t="s">
        <v>20</v>
      </c>
      <c r="F5" s="57" t="s">
        <v>20</v>
      </c>
      <c r="G5" s="57"/>
      <c r="H5" s="57" t="s">
        <v>21</v>
      </c>
      <c r="I5" s="57" t="s">
        <v>21</v>
      </c>
      <c r="J5" s="32"/>
      <c r="K5" s="32" t="s">
        <v>20</v>
      </c>
      <c r="L5" s="57"/>
      <c r="M5" s="57" t="s">
        <v>21</v>
      </c>
      <c r="N5" s="57" t="s">
        <v>21</v>
      </c>
      <c r="O5" s="57"/>
      <c r="P5" s="57"/>
      <c r="Q5" s="32"/>
      <c r="R5" s="32"/>
      <c r="S5" s="57"/>
      <c r="T5" s="57"/>
      <c r="U5" s="57" t="s">
        <v>20</v>
      </c>
      <c r="V5" s="57" t="s">
        <v>20</v>
      </c>
      <c r="W5" s="57"/>
      <c r="X5" s="32" t="s">
        <v>21</v>
      </c>
      <c r="Y5" s="32" t="s">
        <v>21</v>
      </c>
      <c r="Z5" s="57"/>
      <c r="AA5" s="57"/>
      <c r="AB5" s="57" t="s">
        <v>20</v>
      </c>
      <c r="AC5" s="57" t="s">
        <v>21</v>
      </c>
      <c r="AD5" s="57" t="s">
        <v>21</v>
      </c>
      <c r="AE5" s="32"/>
      <c r="AF5" s="32"/>
      <c r="AG5" s="76"/>
      <c r="AJ5" s="33">
        <f t="shared" si="0"/>
        <v>14</v>
      </c>
      <c r="AK5" s="34">
        <f t="shared" si="1"/>
        <v>12</v>
      </c>
      <c r="AL5" s="33">
        <f t="shared" si="2"/>
        <v>168</v>
      </c>
      <c r="AN5" s="33">
        <f t="shared" si="3"/>
        <v>6</v>
      </c>
      <c r="AP5" s="33">
        <f t="shared" si="4"/>
        <v>8</v>
      </c>
      <c r="AR5" s="33">
        <f t="shared" si="5"/>
        <v>0</v>
      </c>
      <c r="AT5" s="33">
        <f t="shared" si="6"/>
        <v>0</v>
      </c>
      <c r="AV5" s="33">
        <f t="shared" si="7"/>
        <v>0</v>
      </c>
      <c r="AX5" s="33">
        <f t="shared" si="8"/>
        <v>0</v>
      </c>
      <c r="AZ5" s="33">
        <f t="shared" si="9"/>
        <v>0</v>
      </c>
      <c r="BB5" s="33">
        <f t="shared" si="10"/>
        <v>0</v>
      </c>
    </row>
    <row r="6" spans="2:54" ht="20.25" customHeight="1" thickBot="1" x14ac:dyDescent="0.25">
      <c r="B6" s="31" t="s">
        <v>79</v>
      </c>
      <c r="C6" s="65"/>
      <c r="D6" s="32"/>
      <c r="E6" s="88"/>
      <c r="F6" s="57"/>
      <c r="G6" s="57" t="s">
        <v>20</v>
      </c>
      <c r="H6" s="57" t="s">
        <v>20</v>
      </c>
      <c r="I6" s="57"/>
      <c r="J6" s="32" t="s">
        <v>21</v>
      </c>
      <c r="K6" s="32" t="s">
        <v>21</v>
      </c>
      <c r="L6" s="57"/>
      <c r="M6" s="57"/>
      <c r="N6" s="57"/>
      <c r="O6" s="57" t="s">
        <v>21</v>
      </c>
      <c r="P6" s="57" t="s">
        <v>21</v>
      </c>
      <c r="Q6" s="32"/>
      <c r="R6" s="32"/>
      <c r="S6" s="57"/>
      <c r="T6" s="57"/>
      <c r="U6" s="57"/>
      <c r="V6" s="57"/>
      <c r="W6" s="57" t="s">
        <v>20</v>
      </c>
      <c r="X6" s="32" t="s">
        <v>20</v>
      </c>
      <c r="Y6" s="32" t="s">
        <v>20</v>
      </c>
      <c r="Z6" s="57" t="s">
        <v>21</v>
      </c>
      <c r="AA6" s="57" t="s">
        <v>21</v>
      </c>
      <c r="AB6" s="57"/>
      <c r="AC6" s="57"/>
      <c r="AD6" s="57" t="s">
        <v>20</v>
      </c>
      <c r="AE6" s="32" t="s">
        <v>21</v>
      </c>
      <c r="AF6" s="32" t="s">
        <v>21</v>
      </c>
      <c r="AG6" s="76"/>
      <c r="AJ6" s="33">
        <f t="shared" si="0"/>
        <v>14</v>
      </c>
      <c r="AK6" s="34">
        <f t="shared" si="1"/>
        <v>12</v>
      </c>
      <c r="AL6" s="33">
        <f t="shared" si="2"/>
        <v>168</v>
      </c>
      <c r="AN6" s="33">
        <f t="shared" si="3"/>
        <v>6</v>
      </c>
      <c r="AP6" s="33">
        <f t="shared" si="4"/>
        <v>8</v>
      </c>
      <c r="AR6" s="33">
        <f t="shared" si="5"/>
        <v>0</v>
      </c>
      <c r="AT6" s="33">
        <f t="shared" si="6"/>
        <v>0</v>
      </c>
      <c r="AV6" s="33">
        <f t="shared" si="7"/>
        <v>0</v>
      </c>
      <c r="AX6" s="33">
        <f t="shared" si="8"/>
        <v>0</v>
      </c>
      <c r="AZ6" s="33">
        <f t="shared" si="9"/>
        <v>0</v>
      </c>
      <c r="BB6" s="33">
        <f t="shared" si="10"/>
        <v>0</v>
      </c>
    </row>
    <row r="7" spans="2:54" ht="20.25" customHeight="1" thickBot="1" x14ac:dyDescent="0.25">
      <c r="B7" s="31" t="s">
        <v>80</v>
      </c>
      <c r="C7" s="65"/>
      <c r="D7" s="32"/>
      <c r="E7" s="88"/>
      <c r="F7" s="57"/>
      <c r="G7" s="57"/>
      <c r="H7" s="57"/>
      <c r="I7" s="57" t="s">
        <v>20</v>
      </c>
      <c r="J7" s="32" t="s">
        <v>20</v>
      </c>
      <c r="K7" s="32"/>
      <c r="L7" s="57" t="s">
        <v>21</v>
      </c>
      <c r="M7" s="57" t="s">
        <v>21</v>
      </c>
      <c r="N7" s="57"/>
      <c r="O7" s="57"/>
      <c r="P7" s="57"/>
      <c r="Q7" s="32" t="s">
        <v>21</v>
      </c>
      <c r="R7" s="32" t="s">
        <v>21</v>
      </c>
      <c r="S7" s="57"/>
      <c r="T7" s="57"/>
      <c r="U7" s="57"/>
      <c r="V7" s="57"/>
      <c r="W7" s="57"/>
      <c r="X7" s="32"/>
      <c r="Y7" s="32" t="s">
        <v>20</v>
      </c>
      <c r="Z7" s="57" t="s">
        <v>20</v>
      </c>
      <c r="AA7" s="57"/>
      <c r="AB7" s="57" t="s">
        <v>21</v>
      </c>
      <c r="AC7" s="57" t="s">
        <v>21</v>
      </c>
      <c r="AD7" s="57"/>
      <c r="AE7" s="32" t="s">
        <v>20</v>
      </c>
      <c r="AF7" s="32" t="s">
        <v>20</v>
      </c>
      <c r="AG7" s="76" t="s">
        <v>21</v>
      </c>
      <c r="AJ7" s="33">
        <f t="shared" si="0"/>
        <v>13</v>
      </c>
      <c r="AK7" s="34">
        <f t="shared" si="1"/>
        <v>12</v>
      </c>
      <c r="AL7" s="33">
        <f t="shared" si="2"/>
        <v>156</v>
      </c>
      <c r="AN7" s="33">
        <f t="shared" si="3"/>
        <v>6</v>
      </c>
      <c r="AP7" s="33">
        <f t="shared" si="4"/>
        <v>7</v>
      </c>
      <c r="AR7" s="33">
        <f t="shared" si="5"/>
        <v>0</v>
      </c>
      <c r="AT7" s="33">
        <f t="shared" si="6"/>
        <v>0</v>
      </c>
      <c r="AV7" s="33">
        <f t="shared" si="7"/>
        <v>0</v>
      </c>
      <c r="AX7" s="33">
        <f t="shared" si="8"/>
        <v>0</v>
      </c>
      <c r="AZ7" s="33">
        <f t="shared" si="9"/>
        <v>0</v>
      </c>
      <c r="BB7" s="33">
        <f t="shared" si="10"/>
        <v>0</v>
      </c>
    </row>
    <row r="8" spans="2:54" ht="20.25" customHeight="1" thickBot="1" x14ac:dyDescent="0.25">
      <c r="B8" s="35" t="s">
        <v>81</v>
      </c>
      <c r="C8" s="65" t="s">
        <v>21</v>
      </c>
      <c r="D8" s="32" t="s">
        <v>21</v>
      </c>
      <c r="E8" s="88"/>
      <c r="F8" s="57"/>
      <c r="G8" s="57"/>
      <c r="H8" s="57"/>
      <c r="I8" s="57"/>
      <c r="J8" s="32"/>
      <c r="K8" s="32" t="s">
        <v>20</v>
      </c>
      <c r="L8" s="57" t="s">
        <v>20</v>
      </c>
      <c r="M8" s="57"/>
      <c r="N8" s="57" t="s">
        <v>21</v>
      </c>
      <c r="O8" s="57" t="s">
        <v>21</v>
      </c>
      <c r="P8" s="57"/>
      <c r="Q8" s="32"/>
      <c r="R8" s="32" t="s">
        <v>20</v>
      </c>
      <c r="S8" s="57" t="s">
        <v>21</v>
      </c>
      <c r="T8" s="57" t="s">
        <v>21</v>
      </c>
      <c r="U8" s="57"/>
      <c r="V8" s="57"/>
      <c r="W8" s="57"/>
      <c r="X8" s="32"/>
      <c r="Y8" s="32"/>
      <c r="Z8" s="57"/>
      <c r="AA8" s="57" t="s">
        <v>20</v>
      </c>
      <c r="AB8" s="57" t="s">
        <v>20</v>
      </c>
      <c r="AC8" s="57"/>
      <c r="AD8" s="57" t="s">
        <v>21</v>
      </c>
      <c r="AE8" s="32" t="s">
        <v>21</v>
      </c>
      <c r="AF8" s="32"/>
      <c r="AG8" s="76"/>
      <c r="AJ8" s="33">
        <f t="shared" si="0"/>
        <v>13</v>
      </c>
      <c r="AK8" s="34">
        <f t="shared" si="1"/>
        <v>12</v>
      </c>
      <c r="AL8" s="33">
        <f t="shared" si="2"/>
        <v>156</v>
      </c>
      <c r="AN8" s="33">
        <f t="shared" si="3"/>
        <v>5</v>
      </c>
      <c r="AP8" s="33">
        <f t="shared" si="4"/>
        <v>8</v>
      </c>
      <c r="AR8" s="33">
        <f t="shared" si="5"/>
        <v>0</v>
      </c>
      <c r="AT8" s="33">
        <f t="shared" si="6"/>
        <v>0</v>
      </c>
      <c r="AV8" s="33">
        <f t="shared" si="7"/>
        <v>0</v>
      </c>
      <c r="AX8" s="33">
        <f t="shared" si="8"/>
        <v>0</v>
      </c>
      <c r="AZ8" s="33">
        <f t="shared" si="9"/>
        <v>0</v>
      </c>
      <c r="BB8" s="33">
        <f t="shared" si="10"/>
        <v>0</v>
      </c>
    </row>
    <row r="9" spans="2:54" ht="20.25" customHeight="1" thickBot="1" x14ac:dyDescent="0.25">
      <c r="B9" s="35" t="s">
        <v>82</v>
      </c>
      <c r="C9" s="65"/>
      <c r="D9" s="32" t="s">
        <v>20</v>
      </c>
      <c r="E9" s="88" t="s">
        <v>21</v>
      </c>
      <c r="F9" s="57" t="s">
        <v>21</v>
      </c>
      <c r="G9" s="57"/>
      <c r="H9" s="57"/>
      <c r="I9" s="57"/>
      <c r="J9" s="32"/>
      <c r="K9" s="32"/>
      <c r="L9" s="57"/>
      <c r="M9" s="57" t="s">
        <v>20</v>
      </c>
      <c r="N9" s="57" t="s">
        <v>20</v>
      </c>
      <c r="O9" s="57"/>
      <c r="P9" s="57" t="s">
        <v>21</v>
      </c>
      <c r="Q9" s="32" t="s">
        <v>21</v>
      </c>
      <c r="R9" s="32"/>
      <c r="S9" s="57"/>
      <c r="T9" s="57"/>
      <c r="U9" s="57" t="s">
        <v>21</v>
      </c>
      <c r="V9" s="57" t="s">
        <v>21</v>
      </c>
      <c r="W9" s="57"/>
      <c r="X9" s="32"/>
      <c r="Y9" s="32"/>
      <c r="Z9" s="57"/>
      <c r="AA9" s="57"/>
      <c r="AB9" s="57"/>
      <c r="AC9" s="57" t="s">
        <v>20</v>
      </c>
      <c r="AD9" s="57" t="s">
        <v>20</v>
      </c>
      <c r="AE9" s="32"/>
      <c r="AF9" s="32" t="s">
        <v>21</v>
      </c>
      <c r="AG9" s="76" t="s">
        <v>21</v>
      </c>
      <c r="AJ9" s="33">
        <f t="shared" si="0"/>
        <v>13</v>
      </c>
      <c r="AK9" s="34">
        <f t="shared" si="1"/>
        <v>12</v>
      </c>
      <c r="AL9" s="33">
        <f t="shared" si="2"/>
        <v>156</v>
      </c>
      <c r="AN9" s="33">
        <f t="shared" si="3"/>
        <v>5</v>
      </c>
      <c r="AP9" s="33">
        <f t="shared" si="4"/>
        <v>8</v>
      </c>
      <c r="AR9" s="33">
        <f t="shared" si="5"/>
        <v>0</v>
      </c>
      <c r="AT9" s="33">
        <f t="shared" si="6"/>
        <v>0</v>
      </c>
      <c r="AV9" s="33">
        <f t="shared" si="7"/>
        <v>0</v>
      </c>
      <c r="AX9" s="33">
        <f t="shared" si="8"/>
        <v>0</v>
      </c>
      <c r="AZ9" s="33">
        <f t="shared" si="9"/>
        <v>0</v>
      </c>
      <c r="BB9" s="33">
        <f t="shared" si="10"/>
        <v>0</v>
      </c>
    </row>
    <row r="10" spans="2:54" ht="20.25" customHeight="1" thickBot="1" x14ac:dyDescent="0.25">
      <c r="B10" s="35" t="s">
        <v>83</v>
      </c>
      <c r="C10" s="66" t="s">
        <v>21</v>
      </c>
      <c r="D10" s="36"/>
      <c r="E10" s="89" t="s">
        <v>20</v>
      </c>
      <c r="F10" s="69"/>
      <c r="G10" s="69" t="s">
        <v>21</v>
      </c>
      <c r="H10" s="69" t="s">
        <v>21</v>
      </c>
      <c r="I10" s="69"/>
      <c r="J10" s="36"/>
      <c r="K10" s="36"/>
      <c r="L10" s="69"/>
      <c r="M10" s="69"/>
      <c r="N10" s="69"/>
      <c r="O10" s="69" t="s">
        <v>20</v>
      </c>
      <c r="P10" s="69" t="s">
        <v>20</v>
      </c>
      <c r="Q10" s="36" t="s">
        <v>20</v>
      </c>
      <c r="R10" s="36" t="s">
        <v>21</v>
      </c>
      <c r="S10" s="69" t="s">
        <v>21</v>
      </c>
      <c r="T10" s="69"/>
      <c r="U10" s="69"/>
      <c r="V10" s="69"/>
      <c r="W10" s="69" t="s">
        <v>21</v>
      </c>
      <c r="X10" s="36" t="s">
        <v>21</v>
      </c>
      <c r="Y10" s="36"/>
      <c r="Z10" s="69"/>
      <c r="AA10" s="69"/>
      <c r="AB10" s="69"/>
      <c r="AC10" s="69"/>
      <c r="AD10" s="69"/>
      <c r="AE10" s="36" t="s">
        <v>20</v>
      </c>
      <c r="AF10" s="36" t="s">
        <v>20</v>
      </c>
      <c r="AG10" s="77"/>
      <c r="AJ10" s="33">
        <f t="shared" si="0"/>
        <v>13</v>
      </c>
      <c r="AK10" s="34">
        <f t="shared" si="1"/>
        <v>12</v>
      </c>
      <c r="AL10" s="33">
        <f t="shared" si="2"/>
        <v>156</v>
      </c>
      <c r="AN10" s="33">
        <f t="shared" si="3"/>
        <v>6</v>
      </c>
      <c r="AP10" s="33">
        <f t="shared" si="4"/>
        <v>7</v>
      </c>
      <c r="AR10" s="33">
        <f t="shared" si="5"/>
        <v>0</v>
      </c>
      <c r="AT10" s="33">
        <f t="shared" si="6"/>
        <v>0</v>
      </c>
      <c r="AV10" s="33">
        <f t="shared" si="7"/>
        <v>0</v>
      </c>
      <c r="AX10" s="33">
        <f t="shared" si="8"/>
        <v>0</v>
      </c>
      <c r="AZ10" s="33">
        <f t="shared" si="9"/>
        <v>0</v>
      </c>
      <c r="BB10" s="33">
        <f t="shared" si="10"/>
        <v>0</v>
      </c>
    </row>
    <row r="11" spans="2:54" ht="20.25" customHeight="1" thickBot="1" x14ac:dyDescent="0.25">
      <c r="B11" s="86" t="s">
        <v>73</v>
      </c>
      <c r="C11" s="66" t="s">
        <v>20</v>
      </c>
      <c r="D11" s="36" t="s">
        <v>21</v>
      </c>
      <c r="E11" s="89" t="s">
        <v>21</v>
      </c>
      <c r="F11" s="69"/>
      <c r="G11" s="69"/>
      <c r="H11" s="69"/>
      <c r="I11" s="69" t="s">
        <v>21</v>
      </c>
      <c r="J11" s="36" t="s">
        <v>21</v>
      </c>
      <c r="K11" s="36"/>
      <c r="L11" s="69"/>
      <c r="M11" s="69"/>
      <c r="N11" s="69"/>
      <c r="O11" s="69"/>
      <c r="P11" s="69"/>
      <c r="Q11" s="36" t="s">
        <v>20</v>
      </c>
      <c r="R11" s="36" t="s">
        <v>20</v>
      </c>
      <c r="S11" s="69"/>
      <c r="T11" s="69" t="s">
        <v>21</v>
      </c>
      <c r="U11" s="69" t="s">
        <v>21</v>
      </c>
      <c r="V11" s="69"/>
      <c r="W11" s="69"/>
      <c r="X11" s="36" t="s">
        <v>20</v>
      </c>
      <c r="Y11" s="36" t="s">
        <v>21</v>
      </c>
      <c r="Z11" s="69" t="s">
        <v>21</v>
      </c>
      <c r="AA11" s="69"/>
      <c r="AB11" s="69"/>
      <c r="AC11" s="69"/>
      <c r="AD11" s="69"/>
      <c r="AE11" s="36"/>
      <c r="AF11" s="36"/>
      <c r="AG11" s="77" t="s">
        <v>20</v>
      </c>
      <c r="AJ11" s="33">
        <f t="shared" si="0"/>
        <v>13</v>
      </c>
      <c r="AK11" s="34">
        <f t="shared" si="1"/>
        <v>12</v>
      </c>
      <c r="AL11" s="33">
        <f t="shared" si="2"/>
        <v>156</v>
      </c>
      <c r="AN11" s="33">
        <f t="shared" si="3"/>
        <v>5</v>
      </c>
      <c r="AP11" s="33">
        <f t="shared" si="4"/>
        <v>8</v>
      </c>
      <c r="AR11" s="33">
        <f t="shared" si="5"/>
        <v>0</v>
      </c>
      <c r="AT11" s="33">
        <f t="shared" si="6"/>
        <v>0</v>
      </c>
      <c r="AV11" s="33">
        <f t="shared" si="7"/>
        <v>0</v>
      </c>
      <c r="AX11" s="33">
        <f t="shared" si="8"/>
        <v>0</v>
      </c>
      <c r="AZ11" s="33">
        <f t="shared" si="9"/>
        <v>0</v>
      </c>
      <c r="BB11" s="33">
        <f t="shared" si="10"/>
        <v>0</v>
      </c>
    </row>
    <row r="12" spans="2:54" ht="20.25" customHeight="1" thickBot="1" x14ac:dyDescent="0.25">
      <c r="B12" s="37" t="s">
        <v>34</v>
      </c>
      <c r="C12" s="67"/>
      <c r="D12" s="38"/>
      <c r="E12" s="90"/>
      <c r="F12" s="60" t="s">
        <v>20</v>
      </c>
      <c r="G12" s="60" t="s">
        <v>20</v>
      </c>
      <c r="H12" s="60" t="s">
        <v>20</v>
      </c>
      <c r="I12" s="60" t="s">
        <v>20</v>
      </c>
      <c r="J12" s="38"/>
      <c r="K12" s="38"/>
      <c r="L12" s="60" t="s">
        <v>20</v>
      </c>
      <c r="M12" s="60" t="s">
        <v>20</v>
      </c>
      <c r="N12" s="60" t="s">
        <v>20</v>
      </c>
      <c r="O12" s="60" t="s">
        <v>20</v>
      </c>
      <c r="P12" s="60" t="s">
        <v>20</v>
      </c>
      <c r="Q12" s="38"/>
      <c r="R12" s="38"/>
      <c r="S12" s="60" t="s">
        <v>20</v>
      </c>
      <c r="T12" s="60" t="s">
        <v>20</v>
      </c>
      <c r="U12" s="60" t="s">
        <v>20</v>
      </c>
      <c r="V12" s="60" t="s">
        <v>20</v>
      </c>
      <c r="W12" s="60" t="s">
        <v>20</v>
      </c>
      <c r="X12" s="38"/>
      <c r="Y12" s="38"/>
      <c r="Z12" s="60" t="s">
        <v>20</v>
      </c>
      <c r="AA12" s="60" t="s">
        <v>20</v>
      </c>
      <c r="AB12" s="60" t="s">
        <v>20</v>
      </c>
      <c r="AC12" s="60" t="s">
        <v>20</v>
      </c>
      <c r="AD12" s="60" t="s">
        <v>20</v>
      </c>
      <c r="AE12" s="38"/>
      <c r="AF12" s="38"/>
      <c r="AG12" s="68" t="s">
        <v>20</v>
      </c>
      <c r="AJ12" s="39">
        <f>AN12+AP12+AR12</f>
        <v>20</v>
      </c>
      <c r="AK12" s="40">
        <f>AL12/AJ12</f>
        <v>12</v>
      </c>
      <c r="AL12" s="33">
        <f>((AN12+AP12)*12+(AR12*9))</f>
        <v>240</v>
      </c>
      <c r="AM12" s="41"/>
      <c r="AN12" s="33">
        <f>COUNTIF($C12:$AG12,"D")</f>
        <v>20</v>
      </c>
      <c r="AP12" s="33">
        <f>COUNTIF($C12:$AG12,"N")</f>
        <v>0</v>
      </c>
      <c r="AR12" s="33">
        <f>COUNTIF($C12:$AG12,"C")</f>
        <v>0</v>
      </c>
      <c r="AT12" s="33">
        <f>COUNTIF($C12:$AG12,"V")</f>
        <v>0</v>
      </c>
      <c r="AV12" s="33">
        <f>COUNTIF($C12:$AG12,"S")</f>
        <v>0</v>
      </c>
      <c r="AX12" s="33">
        <f>COUNTIF($C12:$AG12,"T")</f>
        <v>0</v>
      </c>
      <c r="AZ12" s="33">
        <f>COUNTIF($C12:$AG12,"O")</f>
        <v>0</v>
      </c>
      <c r="BB12" s="33">
        <f>COUNTIF($C12:$AG12,"O")</f>
        <v>0</v>
      </c>
    </row>
    <row r="13" spans="2:54" ht="20.25" customHeight="1" thickTop="1" thickBot="1" x14ac:dyDescent="0.25">
      <c r="L13" s="42"/>
      <c r="M13" s="42"/>
      <c r="Q13" s="43"/>
      <c r="R13" s="42"/>
      <c r="S13" s="42"/>
      <c r="AI13" s="44" t="s">
        <v>26</v>
      </c>
      <c r="AJ13" s="45">
        <f>SUM(AJ4:AJ12)</f>
        <v>127</v>
      </c>
      <c r="AK13" s="46"/>
      <c r="AL13" s="45">
        <f>SUM(AL4:AL12)</f>
        <v>1524</v>
      </c>
      <c r="AM13" s="47"/>
      <c r="AN13" s="45">
        <f>SUM(AN4:AN12)</f>
        <v>65</v>
      </c>
      <c r="AO13" s="47"/>
      <c r="AP13" s="45">
        <f>SUM(AP4:AP12)</f>
        <v>62</v>
      </c>
      <c r="AQ13" s="47"/>
      <c r="AR13" s="48">
        <f>SUM(AR4:AR12)</f>
        <v>0</v>
      </c>
      <c r="AS13" s="47"/>
      <c r="AT13" s="48">
        <f>SUM(AT4:AT12)</f>
        <v>0</v>
      </c>
      <c r="AU13" s="47"/>
      <c r="AV13" s="48">
        <f>SUM(AV4:AV12)</f>
        <v>0</v>
      </c>
      <c r="AW13" s="47"/>
      <c r="AX13" s="48">
        <f>SUM(AX4:AX12)</f>
        <v>0</v>
      </c>
      <c r="AY13" s="47"/>
      <c r="AZ13" s="48">
        <f>SUM(AZ4:AZ12)</f>
        <v>0</v>
      </c>
      <c r="BB13" s="48">
        <f>SUM(BB4:BB12)</f>
        <v>0</v>
      </c>
    </row>
    <row r="14" spans="2:54" ht="20.25" customHeight="1" thickTop="1" thickBot="1" x14ac:dyDescent="0.25">
      <c r="L14" s="42"/>
      <c r="M14" s="42"/>
      <c r="Q14" s="43"/>
      <c r="AI14" s="44" t="s">
        <v>27</v>
      </c>
      <c r="AJ14" s="49">
        <f>AJ13/8</f>
        <v>15.875</v>
      </c>
      <c r="AK14" s="50"/>
      <c r="AL14" s="49">
        <f>AL13/8</f>
        <v>190.5</v>
      </c>
      <c r="AM14" s="51"/>
      <c r="AN14" s="49">
        <f>AN13/8</f>
        <v>8.125</v>
      </c>
      <c r="AO14" s="51"/>
      <c r="AP14" s="49">
        <f>AP13/8</f>
        <v>7.75</v>
      </c>
      <c r="AQ14" s="51"/>
      <c r="AR14" s="49">
        <f>AR13/8</f>
        <v>0</v>
      </c>
      <c r="AS14" s="51"/>
      <c r="AT14" s="49">
        <f>AT13/8</f>
        <v>0</v>
      </c>
      <c r="AU14" s="51"/>
      <c r="AV14" s="49">
        <f>AV13/8</f>
        <v>0</v>
      </c>
      <c r="AW14" s="51"/>
      <c r="AX14" s="49">
        <f>AX13/8</f>
        <v>0</v>
      </c>
      <c r="AY14" s="51"/>
      <c r="AZ14" s="49">
        <f>AZ13/8</f>
        <v>0</v>
      </c>
      <c r="BB14" s="49">
        <f>BB13/8</f>
        <v>0</v>
      </c>
    </row>
    <row r="15" spans="2:54" ht="20.25" customHeight="1" thickTop="1" thickBot="1" x14ac:dyDescent="0.3">
      <c r="B15" s="1" t="s">
        <v>0</v>
      </c>
      <c r="C15" s="2"/>
      <c r="D15" s="2"/>
      <c r="E15" s="2"/>
      <c r="F15" s="2"/>
      <c r="G15" s="3"/>
      <c r="H15" s="3"/>
      <c r="I15" s="3"/>
      <c r="J15" s="3"/>
      <c r="K15" s="3"/>
      <c r="L15" s="3"/>
      <c r="M15" s="2"/>
      <c r="N15" s="2"/>
      <c r="O15" s="2"/>
      <c r="P15" s="4"/>
      <c r="Q15" s="5" t="s">
        <v>48</v>
      </c>
      <c r="R15" s="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7"/>
      <c r="AI15" s="8"/>
      <c r="AJ15" s="9" t="s">
        <v>28</v>
      </c>
      <c r="AK15" s="10"/>
      <c r="AL15" s="9"/>
      <c r="AM15" s="11"/>
      <c r="AN15" s="9"/>
      <c r="AO15" s="8"/>
    </row>
    <row r="16" spans="2:54" ht="20.25" customHeight="1" thickTop="1" thickBot="1" x14ac:dyDescent="0.3">
      <c r="B16" s="12"/>
      <c r="C16" s="14" t="s">
        <v>5</v>
      </c>
      <c r="D16" s="14" t="s">
        <v>6</v>
      </c>
      <c r="E16" s="14" t="s">
        <v>40</v>
      </c>
      <c r="F16" s="14" t="s">
        <v>51</v>
      </c>
      <c r="G16" s="13" t="s">
        <v>2</v>
      </c>
      <c r="H16" s="13" t="s">
        <v>52</v>
      </c>
      <c r="I16" s="14" t="s">
        <v>4</v>
      </c>
      <c r="J16" s="14" t="s">
        <v>5</v>
      </c>
      <c r="K16" s="14" t="s">
        <v>6</v>
      </c>
      <c r="L16" s="14" t="s">
        <v>40</v>
      </c>
      <c r="M16" s="14" t="s">
        <v>51</v>
      </c>
      <c r="N16" s="13" t="s">
        <v>2</v>
      </c>
      <c r="O16" s="13" t="s">
        <v>3</v>
      </c>
      <c r="P16" s="14" t="s">
        <v>4</v>
      </c>
      <c r="Q16" s="14" t="s">
        <v>5</v>
      </c>
      <c r="R16" s="14" t="s">
        <v>6</v>
      </c>
      <c r="S16" s="14" t="s">
        <v>40</v>
      </c>
      <c r="T16" s="14" t="s">
        <v>51</v>
      </c>
      <c r="U16" s="13" t="s">
        <v>2</v>
      </c>
      <c r="V16" s="13" t="s">
        <v>3</v>
      </c>
      <c r="W16" s="87" t="s">
        <v>4</v>
      </c>
      <c r="X16" s="14" t="s">
        <v>5</v>
      </c>
      <c r="Y16" s="14" t="s">
        <v>6</v>
      </c>
      <c r="Z16" s="14" t="s">
        <v>40</v>
      </c>
      <c r="AA16" s="14" t="s">
        <v>51</v>
      </c>
      <c r="AB16" s="13" t="s">
        <v>2</v>
      </c>
      <c r="AC16" s="13" t="s">
        <v>3</v>
      </c>
      <c r="AD16" s="14" t="s">
        <v>4</v>
      </c>
      <c r="AE16" s="14" t="s">
        <v>5</v>
      </c>
      <c r="AF16" s="52" t="s">
        <v>2</v>
      </c>
      <c r="AG16" s="52" t="s">
        <v>3</v>
      </c>
      <c r="AJ16" s="16" t="s">
        <v>7</v>
      </c>
      <c r="AK16" s="17" t="s">
        <v>8</v>
      </c>
      <c r="AL16" s="18" t="s">
        <v>7</v>
      </c>
      <c r="AM16" s="19"/>
      <c r="AN16" s="20" t="s">
        <v>7</v>
      </c>
      <c r="AP16" s="20" t="s">
        <v>7</v>
      </c>
      <c r="AR16" s="20" t="s">
        <v>7</v>
      </c>
      <c r="AT16" s="20" t="s">
        <v>7</v>
      </c>
      <c r="AV16" s="20" t="s">
        <v>7</v>
      </c>
      <c r="AX16" s="20" t="s">
        <v>7</v>
      </c>
      <c r="AZ16" s="20" t="s">
        <v>7</v>
      </c>
      <c r="BB16" s="20" t="s">
        <v>7</v>
      </c>
    </row>
    <row r="17" spans="2:54" ht="20.25" customHeight="1" thickBot="1" x14ac:dyDescent="0.35">
      <c r="B17" s="21"/>
      <c r="C17" s="22">
        <v>1</v>
      </c>
      <c r="D17" s="23">
        <v>2</v>
      </c>
      <c r="E17" s="24">
        <v>3</v>
      </c>
      <c r="F17" s="24">
        <v>4</v>
      </c>
      <c r="G17" s="24">
        <v>5</v>
      </c>
      <c r="H17" s="24">
        <v>6</v>
      </c>
      <c r="I17" s="24">
        <v>7</v>
      </c>
      <c r="J17" s="24">
        <v>8</v>
      </c>
      <c r="K17" s="24">
        <v>9</v>
      </c>
      <c r="L17" s="24">
        <v>10</v>
      </c>
      <c r="M17" s="24">
        <v>11</v>
      </c>
      <c r="N17" s="24">
        <v>12</v>
      </c>
      <c r="O17" s="24">
        <v>13</v>
      </c>
      <c r="P17" s="24">
        <v>14</v>
      </c>
      <c r="Q17" s="24">
        <v>15</v>
      </c>
      <c r="R17" s="24">
        <v>16</v>
      </c>
      <c r="S17" s="24">
        <v>17</v>
      </c>
      <c r="T17" s="24">
        <v>18</v>
      </c>
      <c r="U17" s="24">
        <v>19</v>
      </c>
      <c r="V17" s="24">
        <v>20</v>
      </c>
      <c r="W17" s="88">
        <v>21</v>
      </c>
      <c r="X17" s="24">
        <v>22</v>
      </c>
      <c r="Y17" s="24">
        <v>23</v>
      </c>
      <c r="Z17" s="24">
        <v>24</v>
      </c>
      <c r="AA17" s="24">
        <v>25</v>
      </c>
      <c r="AB17" s="24">
        <v>26</v>
      </c>
      <c r="AC17" s="24">
        <v>27</v>
      </c>
      <c r="AD17" s="24">
        <v>28</v>
      </c>
      <c r="AE17" s="24">
        <v>29</v>
      </c>
      <c r="AF17" s="54">
        <v>30</v>
      </c>
      <c r="AG17" s="55">
        <v>31</v>
      </c>
      <c r="AJ17" s="27" t="s">
        <v>9</v>
      </c>
      <c r="AK17" s="28" t="s">
        <v>10</v>
      </c>
      <c r="AL17" s="29" t="s">
        <v>11</v>
      </c>
      <c r="AN17" s="30" t="s">
        <v>12</v>
      </c>
      <c r="AP17" s="30" t="s">
        <v>13</v>
      </c>
      <c r="AR17" s="30" t="s">
        <v>14</v>
      </c>
      <c r="AT17" s="30" t="s">
        <v>15</v>
      </c>
      <c r="AV17" s="30" t="s">
        <v>16</v>
      </c>
      <c r="AX17" s="30" t="s">
        <v>17</v>
      </c>
      <c r="AZ17" s="30" t="s">
        <v>18</v>
      </c>
      <c r="BB17" s="30" t="s">
        <v>19</v>
      </c>
    </row>
    <row r="18" spans="2:54" ht="20.25" customHeight="1" thickTop="1" thickBot="1" x14ac:dyDescent="0.25">
      <c r="B18" s="31" t="s">
        <v>77</v>
      </c>
      <c r="C18" s="63"/>
      <c r="D18" s="57" t="s">
        <v>20</v>
      </c>
      <c r="E18" s="57" t="s">
        <v>20</v>
      </c>
      <c r="F18" s="57"/>
      <c r="G18" s="32" t="s">
        <v>21</v>
      </c>
      <c r="H18" s="32" t="s">
        <v>21</v>
      </c>
      <c r="I18" s="57"/>
      <c r="J18" s="57"/>
      <c r="K18" s="57"/>
      <c r="L18" s="57" t="s">
        <v>21</v>
      </c>
      <c r="M18" s="57" t="s">
        <v>21</v>
      </c>
      <c r="N18" s="32"/>
      <c r="O18" s="32"/>
      <c r="P18" s="57"/>
      <c r="Q18" s="57"/>
      <c r="R18" s="57"/>
      <c r="S18" s="57"/>
      <c r="T18" s="57" t="s">
        <v>20</v>
      </c>
      <c r="U18" s="32" t="s">
        <v>20</v>
      </c>
      <c r="V18" s="32"/>
      <c r="W18" s="88" t="s">
        <v>21</v>
      </c>
      <c r="X18" s="57" t="s">
        <v>21</v>
      </c>
      <c r="Y18" s="57"/>
      <c r="Z18" s="57"/>
      <c r="AA18" s="57"/>
      <c r="AB18" s="32" t="s">
        <v>21</v>
      </c>
      <c r="AC18" s="32" t="s">
        <v>21</v>
      </c>
      <c r="AD18" s="57"/>
      <c r="AE18" s="57"/>
      <c r="AF18" s="53"/>
      <c r="AG18" s="56"/>
      <c r="AJ18" s="33">
        <f t="shared" ref="AJ18:AJ24" si="11">AN18+AP18+AR18</f>
        <v>12</v>
      </c>
      <c r="AK18" s="34">
        <f t="shared" ref="AK18:AK24" si="12">AL18/AJ18</f>
        <v>12</v>
      </c>
      <c r="AL18" s="33">
        <f t="shared" ref="AL18:AL24" si="13">((AN18+AP18)*12+(AR18*9))</f>
        <v>144</v>
      </c>
      <c r="AN18" s="33">
        <f t="shared" ref="AN18:AN25" si="14">COUNTIF($C18:$AG18,"D")</f>
        <v>4</v>
      </c>
      <c r="AP18" s="33">
        <f t="shared" ref="AP18:AP25" si="15">COUNTIF($C18:$AG18,"N")</f>
        <v>8</v>
      </c>
      <c r="AR18" s="33">
        <f t="shared" ref="AR18:AR25" si="16">COUNTIF($C18:$AG18,"C")</f>
        <v>0</v>
      </c>
      <c r="AT18" s="33">
        <f t="shared" ref="AT18:AT25" si="17">COUNTIF($C18:$AG18,"V")</f>
        <v>0</v>
      </c>
      <c r="AV18" s="33">
        <f t="shared" ref="AV18:AV25" si="18">COUNTIF($C18:$AG18,"S")</f>
        <v>0</v>
      </c>
      <c r="AX18" s="33">
        <f t="shared" ref="AX18:AX25" si="19">COUNTIF($C18:$AG18,"T")</f>
        <v>0</v>
      </c>
      <c r="AZ18" s="33">
        <f t="shared" ref="AZ18:AZ25" si="20">COUNTIF($C18:$AG18,"O")</f>
        <v>0</v>
      </c>
      <c r="BB18" s="33">
        <f t="shared" ref="BB18:BB25" si="21">COUNTIF($C18:$AG18,"H")</f>
        <v>0</v>
      </c>
    </row>
    <row r="19" spans="2:54" ht="20.25" customHeight="1" thickBot="1" x14ac:dyDescent="0.25">
      <c r="B19" s="31" t="s">
        <v>78</v>
      </c>
      <c r="C19" s="63"/>
      <c r="D19" s="57"/>
      <c r="E19" s="57"/>
      <c r="F19" s="57" t="s">
        <v>20</v>
      </c>
      <c r="G19" s="32" t="s">
        <v>20</v>
      </c>
      <c r="H19" s="32"/>
      <c r="I19" s="57" t="s">
        <v>21</v>
      </c>
      <c r="J19" s="57" t="s">
        <v>21</v>
      </c>
      <c r="K19" s="57"/>
      <c r="L19" s="57"/>
      <c r="M19" s="57"/>
      <c r="N19" s="32" t="s">
        <v>21</v>
      </c>
      <c r="O19" s="32" t="s">
        <v>21</v>
      </c>
      <c r="P19" s="57"/>
      <c r="Q19" s="57"/>
      <c r="R19" s="57"/>
      <c r="S19" s="57"/>
      <c r="T19" s="57"/>
      <c r="U19" s="32"/>
      <c r="V19" s="32" t="s">
        <v>20</v>
      </c>
      <c r="W19" s="88" t="s">
        <v>20</v>
      </c>
      <c r="X19" s="57"/>
      <c r="Y19" s="57" t="s">
        <v>21</v>
      </c>
      <c r="Z19" s="57" t="s">
        <v>21</v>
      </c>
      <c r="AA19" s="57"/>
      <c r="AB19" s="32"/>
      <c r="AC19" s="32"/>
      <c r="AD19" s="57" t="s">
        <v>21</v>
      </c>
      <c r="AE19" s="57" t="s">
        <v>21</v>
      </c>
      <c r="AF19" s="53"/>
      <c r="AG19" s="56"/>
      <c r="AJ19" s="33">
        <f t="shared" si="11"/>
        <v>12</v>
      </c>
      <c r="AK19" s="34">
        <f t="shared" si="12"/>
        <v>12</v>
      </c>
      <c r="AL19" s="33">
        <f t="shared" si="13"/>
        <v>144</v>
      </c>
      <c r="AN19" s="33">
        <f t="shared" si="14"/>
        <v>4</v>
      </c>
      <c r="AP19" s="33">
        <f t="shared" si="15"/>
        <v>8</v>
      </c>
      <c r="AR19" s="33">
        <f t="shared" si="16"/>
        <v>0</v>
      </c>
      <c r="AT19" s="33">
        <f t="shared" si="17"/>
        <v>0</v>
      </c>
      <c r="AV19" s="33">
        <f t="shared" si="18"/>
        <v>0</v>
      </c>
      <c r="AX19" s="33">
        <f t="shared" si="19"/>
        <v>0</v>
      </c>
      <c r="AZ19" s="33">
        <f t="shared" si="20"/>
        <v>0</v>
      </c>
      <c r="BB19" s="33">
        <f t="shared" si="21"/>
        <v>0</v>
      </c>
    </row>
    <row r="20" spans="2:54" ht="20.25" customHeight="1" thickBot="1" x14ac:dyDescent="0.25">
      <c r="B20" s="31" t="s">
        <v>79</v>
      </c>
      <c r="C20" s="63"/>
      <c r="D20" s="57"/>
      <c r="E20" s="57"/>
      <c r="F20" s="57"/>
      <c r="G20" s="32"/>
      <c r="H20" s="32" t="s">
        <v>20</v>
      </c>
      <c r="I20" s="57" t="s">
        <v>20</v>
      </c>
      <c r="J20" s="57"/>
      <c r="K20" s="57" t="s">
        <v>21</v>
      </c>
      <c r="L20" s="57" t="s">
        <v>21</v>
      </c>
      <c r="M20" s="57"/>
      <c r="N20" s="32"/>
      <c r="O20" s="32" t="s">
        <v>20</v>
      </c>
      <c r="P20" s="57" t="s">
        <v>21</v>
      </c>
      <c r="Q20" s="57" t="s">
        <v>21</v>
      </c>
      <c r="R20" s="57"/>
      <c r="S20" s="57"/>
      <c r="T20" s="57"/>
      <c r="U20" s="32"/>
      <c r="V20" s="32"/>
      <c r="W20" s="88" t="s">
        <v>20</v>
      </c>
      <c r="X20" s="57" t="s">
        <v>20</v>
      </c>
      <c r="Y20" s="57" t="s">
        <v>20</v>
      </c>
      <c r="Z20" s="57"/>
      <c r="AA20" s="57" t="s">
        <v>21</v>
      </c>
      <c r="AB20" s="32" t="s">
        <v>21</v>
      </c>
      <c r="AC20" s="32"/>
      <c r="AD20" s="57"/>
      <c r="AE20" s="57"/>
      <c r="AF20" s="53"/>
      <c r="AG20" s="56"/>
      <c r="AJ20" s="33">
        <f t="shared" si="11"/>
        <v>12</v>
      </c>
      <c r="AK20" s="34">
        <f t="shared" si="12"/>
        <v>12</v>
      </c>
      <c r="AL20" s="33">
        <f t="shared" si="13"/>
        <v>144</v>
      </c>
      <c r="AN20" s="33">
        <f t="shared" si="14"/>
        <v>6</v>
      </c>
      <c r="AP20" s="33">
        <f t="shared" si="15"/>
        <v>6</v>
      </c>
      <c r="AR20" s="33">
        <f t="shared" si="16"/>
        <v>0</v>
      </c>
      <c r="AT20" s="33">
        <f t="shared" si="17"/>
        <v>0</v>
      </c>
      <c r="AV20" s="33">
        <f t="shared" si="18"/>
        <v>0</v>
      </c>
      <c r="AX20" s="33">
        <f t="shared" si="19"/>
        <v>0</v>
      </c>
      <c r="AZ20" s="33">
        <f t="shared" si="20"/>
        <v>0</v>
      </c>
      <c r="BB20" s="33">
        <f t="shared" si="21"/>
        <v>0</v>
      </c>
    </row>
    <row r="21" spans="2:54" ht="20.25" customHeight="1" thickBot="1" x14ac:dyDescent="0.25">
      <c r="B21" s="31" t="s">
        <v>80</v>
      </c>
      <c r="C21" s="63" t="s">
        <v>21</v>
      </c>
      <c r="D21" s="57"/>
      <c r="E21" s="57"/>
      <c r="F21" s="57"/>
      <c r="G21" s="32"/>
      <c r="H21" s="32"/>
      <c r="I21" s="57"/>
      <c r="J21" s="57" t="s">
        <v>20</v>
      </c>
      <c r="K21" s="57" t="s">
        <v>20</v>
      </c>
      <c r="L21" s="57"/>
      <c r="M21" s="57" t="s">
        <v>21</v>
      </c>
      <c r="N21" s="32" t="s">
        <v>21</v>
      </c>
      <c r="O21" s="32"/>
      <c r="P21" s="57"/>
      <c r="Q21" s="57"/>
      <c r="R21" s="57" t="s">
        <v>21</v>
      </c>
      <c r="S21" s="57" t="s">
        <v>21</v>
      </c>
      <c r="T21" s="57"/>
      <c r="U21" s="32"/>
      <c r="V21" s="32"/>
      <c r="W21" s="88"/>
      <c r="X21" s="57"/>
      <c r="Y21" s="57"/>
      <c r="Z21" s="57" t="s">
        <v>20</v>
      </c>
      <c r="AA21" s="57" t="s">
        <v>20</v>
      </c>
      <c r="AB21" s="32" t="s">
        <v>20</v>
      </c>
      <c r="AC21" s="32" t="s">
        <v>21</v>
      </c>
      <c r="AD21" s="57" t="s">
        <v>21</v>
      </c>
      <c r="AE21" s="57"/>
      <c r="AF21" s="53"/>
      <c r="AG21" s="56"/>
      <c r="AJ21" s="33">
        <f t="shared" si="11"/>
        <v>12</v>
      </c>
      <c r="AK21" s="34">
        <f t="shared" si="12"/>
        <v>12</v>
      </c>
      <c r="AL21" s="33">
        <f t="shared" si="13"/>
        <v>144</v>
      </c>
      <c r="AN21" s="33">
        <f t="shared" si="14"/>
        <v>5</v>
      </c>
      <c r="AP21" s="33">
        <f t="shared" si="15"/>
        <v>7</v>
      </c>
      <c r="AR21" s="33">
        <f t="shared" si="16"/>
        <v>0</v>
      </c>
      <c r="AT21" s="33">
        <f t="shared" si="17"/>
        <v>0</v>
      </c>
      <c r="AV21" s="33">
        <f t="shared" si="18"/>
        <v>0</v>
      </c>
      <c r="AX21" s="33">
        <f t="shared" si="19"/>
        <v>0</v>
      </c>
      <c r="AZ21" s="33">
        <f t="shared" si="20"/>
        <v>0</v>
      </c>
      <c r="BB21" s="33">
        <f t="shared" si="21"/>
        <v>0</v>
      </c>
    </row>
    <row r="22" spans="2:54" ht="20.25" customHeight="1" thickBot="1" x14ac:dyDescent="0.25">
      <c r="B22" s="35" t="s">
        <v>81</v>
      </c>
      <c r="C22" s="63"/>
      <c r="D22" s="57" t="s">
        <v>21</v>
      </c>
      <c r="E22" s="57" t="s">
        <v>21</v>
      </c>
      <c r="F22" s="57"/>
      <c r="G22" s="32"/>
      <c r="H22" s="32"/>
      <c r="I22" s="57"/>
      <c r="J22" s="57"/>
      <c r="K22" s="57"/>
      <c r="L22" s="57" t="s">
        <v>20</v>
      </c>
      <c r="M22" s="57" t="s">
        <v>20</v>
      </c>
      <c r="N22" s="32" t="s">
        <v>20</v>
      </c>
      <c r="O22" s="32" t="s">
        <v>21</v>
      </c>
      <c r="P22" s="57" t="s">
        <v>21</v>
      </c>
      <c r="Q22" s="57"/>
      <c r="R22" s="57"/>
      <c r="S22" s="57"/>
      <c r="T22" s="57" t="s">
        <v>21</v>
      </c>
      <c r="U22" s="32" t="s">
        <v>21</v>
      </c>
      <c r="V22" s="32"/>
      <c r="W22" s="88"/>
      <c r="X22" s="57"/>
      <c r="Y22" s="57"/>
      <c r="Z22" s="57"/>
      <c r="AA22" s="57"/>
      <c r="AB22" s="32" t="s">
        <v>20</v>
      </c>
      <c r="AC22" s="32" t="s">
        <v>20</v>
      </c>
      <c r="AD22" s="57"/>
      <c r="AE22" s="57" t="s">
        <v>21</v>
      </c>
      <c r="AF22" s="53"/>
      <c r="AG22" s="56"/>
      <c r="AJ22" s="33">
        <f t="shared" si="11"/>
        <v>12</v>
      </c>
      <c r="AK22" s="34">
        <f t="shared" si="12"/>
        <v>12</v>
      </c>
      <c r="AL22" s="33">
        <f t="shared" si="13"/>
        <v>144</v>
      </c>
      <c r="AN22" s="33">
        <f t="shared" si="14"/>
        <v>5</v>
      </c>
      <c r="AP22" s="33">
        <f t="shared" si="15"/>
        <v>7</v>
      </c>
      <c r="AR22" s="33">
        <f t="shared" si="16"/>
        <v>0</v>
      </c>
      <c r="AT22" s="33">
        <f t="shared" si="17"/>
        <v>0</v>
      </c>
      <c r="AV22" s="33">
        <f t="shared" si="18"/>
        <v>0</v>
      </c>
      <c r="AX22" s="33">
        <f t="shared" si="19"/>
        <v>0</v>
      </c>
      <c r="AZ22" s="33">
        <f t="shared" si="20"/>
        <v>0</v>
      </c>
      <c r="BB22" s="33">
        <f t="shared" si="21"/>
        <v>0</v>
      </c>
    </row>
    <row r="23" spans="2:54" ht="20.25" customHeight="1" thickBot="1" x14ac:dyDescent="0.25">
      <c r="B23" s="35" t="s">
        <v>82</v>
      </c>
      <c r="C23" s="63"/>
      <c r="D23" s="57"/>
      <c r="E23" s="57"/>
      <c r="F23" s="57" t="s">
        <v>21</v>
      </c>
      <c r="G23" s="32" t="s">
        <v>21</v>
      </c>
      <c r="H23" s="32"/>
      <c r="I23" s="57"/>
      <c r="J23" s="57"/>
      <c r="K23" s="57"/>
      <c r="L23" s="57"/>
      <c r="M23" s="57"/>
      <c r="N23" s="32" t="s">
        <v>20</v>
      </c>
      <c r="O23" s="32" t="s">
        <v>20</v>
      </c>
      <c r="P23" s="57"/>
      <c r="Q23" s="57" t="s">
        <v>21</v>
      </c>
      <c r="R23" s="57" t="s">
        <v>21</v>
      </c>
      <c r="S23" s="57"/>
      <c r="T23" s="57"/>
      <c r="U23" s="32" t="s">
        <v>20</v>
      </c>
      <c r="V23" s="32" t="s">
        <v>21</v>
      </c>
      <c r="W23" s="88" t="s">
        <v>21</v>
      </c>
      <c r="X23" s="57"/>
      <c r="Y23" s="57"/>
      <c r="Z23" s="57"/>
      <c r="AA23" s="57"/>
      <c r="AB23" s="32"/>
      <c r="AC23" s="32" t="s">
        <v>20</v>
      </c>
      <c r="AD23" s="57" t="s">
        <v>20</v>
      </c>
      <c r="AE23" s="57" t="s">
        <v>20</v>
      </c>
      <c r="AF23" s="53"/>
      <c r="AG23" s="56"/>
      <c r="AJ23" s="33">
        <f t="shared" si="11"/>
        <v>12</v>
      </c>
      <c r="AK23" s="34">
        <f t="shared" si="12"/>
        <v>12</v>
      </c>
      <c r="AL23" s="33">
        <f t="shared" si="13"/>
        <v>144</v>
      </c>
      <c r="AN23" s="33">
        <f t="shared" si="14"/>
        <v>6</v>
      </c>
      <c r="AP23" s="33">
        <f t="shared" si="15"/>
        <v>6</v>
      </c>
      <c r="AR23" s="33">
        <f t="shared" si="16"/>
        <v>0</v>
      </c>
      <c r="AT23" s="33">
        <f t="shared" si="17"/>
        <v>0</v>
      </c>
      <c r="AV23" s="33">
        <f t="shared" si="18"/>
        <v>0</v>
      </c>
      <c r="AX23" s="33">
        <f t="shared" si="19"/>
        <v>0</v>
      </c>
      <c r="AZ23" s="33">
        <f t="shared" si="20"/>
        <v>0</v>
      </c>
      <c r="BB23" s="33">
        <f t="shared" si="21"/>
        <v>0</v>
      </c>
    </row>
    <row r="24" spans="2:54" ht="20.25" customHeight="1" thickBot="1" x14ac:dyDescent="0.25">
      <c r="B24" s="35" t="s">
        <v>83</v>
      </c>
      <c r="C24" s="70" t="s">
        <v>21</v>
      </c>
      <c r="D24" s="69" t="s">
        <v>21</v>
      </c>
      <c r="E24" s="69"/>
      <c r="F24" s="69"/>
      <c r="G24" s="36" t="s">
        <v>20</v>
      </c>
      <c r="H24" s="36" t="s">
        <v>21</v>
      </c>
      <c r="I24" s="69" t="s">
        <v>21</v>
      </c>
      <c r="J24" s="69"/>
      <c r="K24" s="69"/>
      <c r="L24" s="69"/>
      <c r="M24" s="69"/>
      <c r="N24" s="36"/>
      <c r="O24" s="36"/>
      <c r="P24" s="69" t="s">
        <v>20</v>
      </c>
      <c r="Q24" s="69" t="s">
        <v>20</v>
      </c>
      <c r="R24" s="69"/>
      <c r="S24" s="69" t="s">
        <v>21</v>
      </c>
      <c r="T24" s="69" t="s">
        <v>21</v>
      </c>
      <c r="U24" s="36"/>
      <c r="V24" s="36" t="s">
        <v>20</v>
      </c>
      <c r="W24" s="89"/>
      <c r="X24" s="69" t="s">
        <v>21</v>
      </c>
      <c r="Y24" s="69" t="s">
        <v>21</v>
      </c>
      <c r="Z24" s="69"/>
      <c r="AA24" s="69"/>
      <c r="AB24" s="36"/>
      <c r="AC24" s="36"/>
      <c r="AD24" s="69"/>
      <c r="AE24" s="69"/>
      <c r="AF24" s="58"/>
      <c r="AG24" s="59"/>
      <c r="AJ24" s="33">
        <f t="shared" si="11"/>
        <v>12</v>
      </c>
      <c r="AK24" s="34">
        <f t="shared" si="12"/>
        <v>12</v>
      </c>
      <c r="AL24" s="33">
        <f t="shared" si="13"/>
        <v>144</v>
      </c>
      <c r="AN24" s="33">
        <f t="shared" si="14"/>
        <v>4</v>
      </c>
      <c r="AP24" s="33">
        <f t="shared" si="15"/>
        <v>8</v>
      </c>
      <c r="AR24" s="33">
        <f t="shared" si="16"/>
        <v>0</v>
      </c>
      <c r="AT24" s="33">
        <f t="shared" si="17"/>
        <v>0</v>
      </c>
      <c r="AV24" s="33">
        <f t="shared" si="18"/>
        <v>0</v>
      </c>
      <c r="AX24" s="33">
        <f t="shared" si="19"/>
        <v>0</v>
      </c>
      <c r="AZ24" s="33">
        <f t="shared" si="20"/>
        <v>0</v>
      </c>
      <c r="BB24" s="33">
        <f t="shared" si="21"/>
        <v>0</v>
      </c>
    </row>
    <row r="25" spans="2:54" ht="20.25" customHeight="1" thickBot="1" x14ac:dyDescent="0.25">
      <c r="B25" s="86" t="s">
        <v>73</v>
      </c>
      <c r="C25" s="70" t="s">
        <v>20</v>
      </c>
      <c r="D25" s="69"/>
      <c r="E25" s="69" t="s">
        <v>21</v>
      </c>
      <c r="F25" s="69" t="s">
        <v>21</v>
      </c>
      <c r="G25" s="36"/>
      <c r="H25" s="36" t="s">
        <v>20</v>
      </c>
      <c r="I25" s="69"/>
      <c r="J25" s="69" t="s">
        <v>21</v>
      </c>
      <c r="K25" s="69" t="s">
        <v>21</v>
      </c>
      <c r="L25" s="69"/>
      <c r="M25" s="69"/>
      <c r="N25" s="36"/>
      <c r="O25" s="36"/>
      <c r="P25" s="69"/>
      <c r="Q25" s="69"/>
      <c r="R25" s="69" t="s">
        <v>20</v>
      </c>
      <c r="S25" s="69" t="s">
        <v>20</v>
      </c>
      <c r="T25" s="69"/>
      <c r="U25" s="36" t="s">
        <v>21</v>
      </c>
      <c r="V25" s="36" t="s">
        <v>21</v>
      </c>
      <c r="W25" s="89"/>
      <c r="X25" s="69"/>
      <c r="Y25" s="69"/>
      <c r="Z25" s="69" t="s">
        <v>21</v>
      </c>
      <c r="AA25" s="69" t="s">
        <v>21</v>
      </c>
      <c r="AB25" s="36"/>
      <c r="AC25" s="36"/>
      <c r="AD25" s="69"/>
      <c r="AE25" s="69"/>
      <c r="AF25" s="58"/>
      <c r="AG25" s="59"/>
      <c r="AJ25" s="33">
        <f>AN25+AP25+AR25</f>
        <v>12</v>
      </c>
      <c r="AK25" s="34">
        <f>AL25/AJ25</f>
        <v>12</v>
      </c>
      <c r="AL25" s="33">
        <f>((AN25+AP25)*12+(AR25*9))</f>
        <v>144</v>
      </c>
      <c r="AN25" s="33">
        <f t="shared" si="14"/>
        <v>4</v>
      </c>
      <c r="AP25" s="33">
        <f t="shared" si="15"/>
        <v>8</v>
      </c>
      <c r="AR25" s="33">
        <f t="shared" si="16"/>
        <v>0</v>
      </c>
      <c r="AT25" s="33">
        <f t="shared" si="17"/>
        <v>0</v>
      </c>
      <c r="AV25" s="33">
        <f t="shared" si="18"/>
        <v>0</v>
      </c>
      <c r="AX25" s="33">
        <f t="shared" si="19"/>
        <v>0</v>
      </c>
      <c r="AZ25" s="33">
        <f t="shared" si="20"/>
        <v>0</v>
      </c>
      <c r="BB25" s="33">
        <f t="shared" si="21"/>
        <v>0</v>
      </c>
    </row>
    <row r="26" spans="2:54" ht="20.25" customHeight="1" thickBot="1" x14ac:dyDescent="0.25">
      <c r="B26" s="37" t="s">
        <v>34</v>
      </c>
      <c r="C26" s="64" t="s">
        <v>20</v>
      </c>
      <c r="D26" s="60" t="s">
        <v>20</v>
      </c>
      <c r="E26" s="60" t="s">
        <v>20</v>
      </c>
      <c r="F26" s="60" t="s">
        <v>20</v>
      </c>
      <c r="G26" s="38"/>
      <c r="H26" s="38"/>
      <c r="I26" s="60" t="s">
        <v>20</v>
      </c>
      <c r="J26" s="60" t="s">
        <v>20</v>
      </c>
      <c r="K26" s="60" t="s">
        <v>20</v>
      </c>
      <c r="L26" s="60" t="s">
        <v>20</v>
      </c>
      <c r="M26" s="60" t="s">
        <v>20</v>
      </c>
      <c r="N26" s="38"/>
      <c r="O26" s="38"/>
      <c r="P26" s="60" t="s">
        <v>20</v>
      </c>
      <c r="Q26" s="60" t="s">
        <v>20</v>
      </c>
      <c r="R26" s="60" t="s">
        <v>20</v>
      </c>
      <c r="S26" s="60" t="s">
        <v>20</v>
      </c>
      <c r="T26" s="60" t="s">
        <v>20</v>
      </c>
      <c r="U26" s="38"/>
      <c r="V26" s="38"/>
      <c r="W26" s="90"/>
      <c r="X26" s="60" t="s">
        <v>20</v>
      </c>
      <c r="Y26" s="60" t="s">
        <v>20</v>
      </c>
      <c r="Z26" s="60" t="s">
        <v>20</v>
      </c>
      <c r="AA26" s="60" t="s">
        <v>20</v>
      </c>
      <c r="AB26" s="38"/>
      <c r="AC26" s="38"/>
      <c r="AD26" s="60" t="s">
        <v>20</v>
      </c>
      <c r="AE26" s="60" t="s">
        <v>20</v>
      </c>
      <c r="AF26" s="61"/>
      <c r="AG26" s="62"/>
      <c r="AJ26" s="39">
        <f>AN26+AP26+AR26</f>
        <v>20</v>
      </c>
      <c r="AK26" s="40">
        <f>AL26/AJ26</f>
        <v>12</v>
      </c>
      <c r="AL26" s="33">
        <f>((AN26+AP26)*12+(AR26*9))</f>
        <v>240</v>
      </c>
      <c r="AM26" s="41"/>
      <c r="AN26" s="33">
        <f>COUNTIF($C26:$AG26,"D")</f>
        <v>20</v>
      </c>
      <c r="AP26" s="33">
        <f>COUNTIF($C26:$AG26,"N")</f>
        <v>0</v>
      </c>
      <c r="AR26" s="33">
        <f>COUNTIF($C26:$AG26,"C")</f>
        <v>0</v>
      </c>
      <c r="AT26" s="33">
        <f>COUNTIF($C26:$AG26,"V")</f>
        <v>0</v>
      </c>
      <c r="AV26" s="33">
        <f>COUNTIF($C26:$AG26,"S")</f>
        <v>0</v>
      </c>
      <c r="AX26" s="33">
        <f>COUNTIF($C26:$AG26,"T")</f>
        <v>0</v>
      </c>
      <c r="AZ26" s="33">
        <f>COUNTIF($C26:$AG26,"O")</f>
        <v>0</v>
      </c>
      <c r="BB26" s="33">
        <f>COUNTIF($C26:$AG26,"O")</f>
        <v>0</v>
      </c>
    </row>
    <row r="27" spans="2:54" ht="20.25" customHeight="1" thickTop="1" thickBot="1" x14ac:dyDescent="0.25">
      <c r="B27" s="84" t="s">
        <v>65</v>
      </c>
      <c r="G27" t="s">
        <v>66</v>
      </c>
      <c r="J27" t="s">
        <v>67</v>
      </c>
      <c r="L27" s="42"/>
      <c r="M27" s="42"/>
      <c r="Q27" s="43"/>
      <c r="R27" s="42"/>
      <c r="S27" s="42"/>
      <c r="AI27" s="44" t="s">
        <v>26</v>
      </c>
      <c r="AJ27" s="45">
        <f>SUM(AJ18:AJ26)</f>
        <v>116</v>
      </c>
      <c r="AK27" s="46"/>
      <c r="AL27" s="45">
        <f>SUM(AL18:AL26)</f>
        <v>1392</v>
      </c>
      <c r="AM27" s="47"/>
      <c r="AN27" s="45">
        <f>SUM(AN18:AN26)</f>
        <v>58</v>
      </c>
      <c r="AO27" s="47"/>
      <c r="AP27" s="45">
        <f>SUM(AP18:AP26)</f>
        <v>58</v>
      </c>
      <c r="AQ27" s="47"/>
      <c r="AR27" s="48">
        <f>SUM(AR18:AR26)</f>
        <v>0</v>
      </c>
      <c r="AS27" s="47"/>
      <c r="AT27" s="48">
        <f>SUM(AT18:AT26)</f>
        <v>0</v>
      </c>
      <c r="AU27" s="47"/>
      <c r="AV27" s="48">
        <f>SUM(AV18:AV26)</f>
        <v>0</v>
      </c>
      <c r="AW27" s="47"/>
      <c r="AX27" s="48">
        <f>SUM(AX18:AX26)</f>
        <v>0</v>
      </c>
      <c r="AY27" s="47"/>
      <c r="AZ27" s="48">
        <f>SUM(AZ18:AZ26)</f>
        <v>0</v>
      </c>
      <c r="BB27" s="48">
        <f>SUM(BB18:BB26)</f>
        <v>0</v>
      </c>
    </row>
    <row r="28" spans="2:54" ht="20.25" customHeight="1" thickTop="1" thickBot="1" x14ac:dyDescent="0.25">
      <c r="B28" s="85" t="s">
        <v>68</v>
      </c>
      <c r="G28" t="s">
        <v>69</v>
      </c>
      <c r="J28" t="s">
        <v>70</v>
      </c>
      <c r="L28" s="42"/>
      <c r="M28" s="42"/>
      <c r="Q28" s="43"/>
      <c r="AI28" s="44" t="s">
        <v>27</v>
      </c>
      <c r="AJ28" s="49">
        <f>AJ27/8</f>
        <v>14.5</v>
      </c>
      <c r="AK28" s="50"/>
      <c r="AL28" s="49">
        <f>AL27/8</f>
        <v>174</v>
      </c>
      <c r="AM28" s="51"/>
      <c r="AN28" s="49">
        <f>AN27/8</f>
        <v>7.25</v>
      </c>
      <c r="AO28" s="51"/>
      <c r="AP28" s="49">
        <f>AP27/8</f>
        <v>7.25</v>
      </c>
      <c r="AQ28" s="51"/>
      <c r="AR28" s="49">
        <f>AR27/8</f>
        <v>0</v>
      </c>
      <c r="AS28" s="51"/>
      <c r="AT28" s="49">
        <f>AT27/8</f>
        <v>0</v>
      </c>
      <c r="AU28" s="51"/>
      <c r="AV28" s="49">
        <f>AV27/8</f>
        <v>0</v>
      </c>
      <c r="AW28" s="51"/>
      <c r="AX28" s="49">
        <f>AX27/8</f>
        <v>0</v>
      </c>
      <c r="AY28" s="51"/>
      <c r="AZ28" s="49">
        <f>AZ27/8</f>
        <v>0</v>
      </c>
      <c r="BB28" s="49">
        <f>BB27/8</f>
        <v>0</v>
      </c>
    </row>
    <row r="29" spans="2:54" ht="20.25" customHeight="1" thickTop="1" thickBot="1" x14ac:dyDescent="0.3">
      <c r="B29" s="1" t="s">
        <v>0</v>
      </c>
      <c r="C29" s="2"/>
      <c r="D29" s="2"/>
      <c r="E29" s="2"/>
      <c r="F29" s="2"/>
      <c r="G29" s="3"/>
      <c r="H29" s="3"/>
      <c r="I29" s="3"/>
      <c r="J29" s="3"/>
      <c r="K29" s="3"/>
      <c r="L29" s="3"/>
      <c r="M29" s="2"/>
      <c r="N29" s="2"/>
      <c r="O29" s="2"/>
      <c r="P29" s="4"/>
      <c r="Q29" s="5" t="s">
        <v>49</v>
      </c>
      <c r="R29" s="6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7"/>
      <c r="AI29" s="8"/>
      <c r="AJ29" s="9" t="s">
        <v>29</v>
      </c>
      <c r="AK29" s="10"/>
      <c r="AL29" s="9"/>
      <c r="AM29" s="11"/>
      <c r="AN29" s="9"/>
      <c r="AO29" s="8"/>
    </row>
    <row r="30" spans="2:54" ht="20.25" customHeight="1" thickTop="1" thickBot="1" x14ac:dyDescent="0.3">
      <c r="B30" s="12"/>
      <c r="C30" s="14" t="s">
        <v>6</v>
      </c>
      <c r="D30" s="14" t="s">
        <v>40</v>
      </c>
      <c r="E30" s="14" t="s">
        <v>51</v>
      </c>
      <c r="F30" s="13" t="s">
        <v>2</v>
      </c>
      <c r="G30" s="13" t="s">
        <v>3</v>
      </c>
      <c r="H30" s="14" t="s">
        <v>4</v>
      </c>
      <c r="I30" s="14" t="s">
        <v>5</v>
      </c>
      <c r="J30" s="14" t="s">
        <v>6</v>
      </c>
      <c r="K30" s="14" t="s">
        <v>40</v>
      </c>
      <c r="L30" s="14" t="s">
        <v>51</v>
      </c>
      <c r="M30" s="13" t="s">
        <v>2</v>
      </c>
      <c r="N30" s="13" t="s">
        <v>3</v>
      </c>
      <c r="O30" s="14" t="s">
        <v>4</v>
      </c>
      <c r="P30" s="14" t="s">
        <v>5</v>
      </c>
      <c r="Q30" s="14" t="s">
        <v>6</v>
      </c>
      <c r="R30" s="14" t="s">
        <v>40</v>
      </c>
      <c r="S30" s="14" t="s">
        <v>51</v>
      </c>
      <c r="T30" s="13" t="s">
        <v>2</v>
      </c>
      <c r="U30" s="13" t="s">
        <v>3</v>
      </c>
      <c r="V30" s="14" t="s">
        <v>4</v>
      </c>
      <c r="W30" s="14" t="s">
        <v>5</v>
      </c>
      <c r="X30" s="14" t="s">
        <v>6</v>
      </c>
      <c r="Y30" s="14" t="s">
        <v>40</v>
      </c>
      <c r="Z30" s="14" t="s">
        <v>51</v>
      </c>
      <c r="AA30" s="13" t="s">
        <v>2</v>
      </c>
      <c r="AB30" s="13" t="s">
        <v>3</v>
      </c>
      <c r="AC30" s="14" t="s">
        <v>4</v>
      </c>
      <c r="AD30" s="14" t="s">
        <v>5</v>
      </c>
      <c r="AE30" s="14" t="s">
        <v>6</v>
      </c>
      <c r="AF30" s="14" t="s">
        <v>40</v>
      </c>
      <c r="AG30" s="14" t="s">
        <v>51</v>
      </c>
      <c r="AJ30" s="16" t="s">
        <v>7</v>
      </c>
      <c r="AK30" s="17" t="s">
        <v>8</v>
      </c>
      <c r="AL30" s="18" t="s">
        <v>7</v>
      </c>
      <c r="AM30" s="19"/>
      <c r="AN30" s="20" t="s">
        <v>7</v>
      </c>
      <c r="AP30" s="20" t="s">
        <v>7</v>
      </c>
      <c r="AR30" s="20" t="s">
        <v>7</v>
      </c>
      <c r="AT30" s="20" t="s">
        <v>7</v>
      </c>
      <c r="AV30" s="20" t="s">
        <v>7</v>
      </c>
      <c r="AX30" s="20" t="s">
        <v>7</v>
      </c>
      <c r="AZ30" s="20" t="s">
        <v>7</v>
      </c>
      <c r="BB30" s="20" t="s">
        <v>7</v>
      </c>
    </row>
    <row r="31" spans="2:54" ht="20.25" customHeight="1" thickBot="1" x14ac:dyDescent="0.35">
      <c r="B31" s="21"/>
      <c r="C31" s="22">
        <v>1</v>
      </c>
      <c r="D31" s="23">
        <v>2</v>
      </c>
      <c r="E31" s="24">
        <v>3</v>
      </c>
      <c r="F31" s="24">
        <v>4</v>
      </c>
      <c r="G31" s="24">
        <v>5</v>
      </c>
      <c r="H31" s="24">
        <v>6</v>
      </c>
      <c r="I31" s="24">
        <v>7</v>
      </c>
      <c r="J31" s="24">
        <v>8</v>
      </c>
      <c r="K31" s="24">
        <v>9</v>
      </c>
      <c r="L31" s="24">
        <v>10</v>
      </c>
      <c r="M31" s="24">
        <v>11</v>
      </c>
      <c r="N31" s="24">
        <v>12</v>
      </c>
      <c r="O31" s="24">
        <v>13</v>
      </c>
      <c r="P31" s="24">
        <v>14</v>
      </c>
      <c r="Q31" s="24">
        <v>15</v>
      </c>
      <c r="R31" s="24">
        <v>16</v>
      </c>
      <c r="S31" s="24">
        <v>17</v>
      </c>
      <c r="T31" s="24">
        <v>18</v>
      </c>
      <c r="U31" s="24">
        <v>19</v>
      </c>
      <c r="V31" s="24">
        <v>20</v>
      </c>
      <c r="W31" s="24">
        <v>21</v>
      </c>
      <c r="X31" s="24">
        <v>22</v>
      </c>
      <c r="Y31" s="24">
        <v>23</v>
      </c>
      <c r="Z31" s="24">
        <v>24</v>
      </c>
      <c r="AA31" s="24">
        <v>25</v>
      </c>
      <c r="AB31" s="24">
        <v>26</v>
      </c>
      <c r="AC31" s="24">
        <v>27</v>
      </c>
      <c r="AD31" s="24">
        <v>28</v>
      </c>
      <c r="AE31" s="24">
        <v>29</v>
      </c>
      <c r="AF31" s="25">
        <v>30</v>
      </c>
      <c r="AG31" s="26">
        <v>31</v>
      </c>
      <c r="AJ31" s="27" t="s">
        <v>9</v>
      </c>
      <c r="AK31" s="28" t="s">
        <v>10</v>
      </c>
      <c r="AL31" s="29" t="s">
        <v>11</v>
      </c>
      <c r="AN31" s="30" t="s">
        <v>12</v>
      </c>
      <c r="AP31" s="30" t="s">
        <v>13</v>
      </c>
      <c r="AR31" s="30" t="s">
        <v>14</v>
      </c>
      <c r="AT31" s="30" t="s">
        <v>15</v>
      </c>
      <c r="AV31" s="30" t="s">
        <v>16</v>
      </c>
      <c r="AX31" s="30" t="s">
        <v>17</v>
      </c>
      <c r="AZ31" s="30" t="s">
        <v>18</v>
      </c>
      <c r="BB31" s="30" t="s">
        <v>19</v>
      </c>
    </row>
    <row r="32" spans="2:54" ht="20.25" customHeight="1" thickTop="1" thickBot="1" x14ac:dyDescent="0.25">
      <c r="B32" s="31" t="s">
        <v>77</v>
      </c>
      <c r="C32" s="63" t="s">
        <v>21</v>
      </c>
      <c r="D32" s="57" t="s">
        <v>21</v>
      </c>
      <c r="E32" s="57" t="s">
        <v>21</v>
      </c>
      <c r="F32" s="32"/>
      <c r="G32" s="32"/>
      <c r="H32" s="97" t="s">
        <v>20</v>
      </c>
      <c r="I32" s="97" t="s">
        <v>20</v>
      </c>
      <c r="J32" s="97" t="s">
        <v>21</v>
      </c>
      <c r="K32" s="97"/>
      <c r="L32" s="97"/>
      <c r="M32" s="32" t="s">
        <v>20</v>
      </c>
      <c r="N32" s="32" t="s">
        <v>20</v>
      </c>
      <c r="O32" s="97"/>
      <c r="P32" s="97"/>
      <c r="Q32" s="97"/>
      <c r="R32" s="97"/>
      <c r="S32" s="97"/>
      <c r="T32" s="32"/>
      <c r="U32" s="32" t="s">
        <v>21</v>
      </c>
      <c r="V32" s="97" t="s">
        <v>21</v>
      </c>
      <c r="W32" s="97" t="s">
        <v>21</v>
      </c>
      <c r="X32" s="97"/>
      <c r="Y32" s="97"/>
      <c r="Z32" s="97" t="s">
        <v>20</v>
      </c>
      <c r="AA32" s="32" t="s">
        <v>20</v>
      </c>
      <c r="AB32" s="32" t="s">
        <v>21</v>
      </c>
      <c r="AC32" s="97"/>
      <c r="AD32" s="97"/>
      <c r="AE32" s="97"/>
      <c r="AF32" s="97"/>
      <c r="AG32" s="76"/>
      <c r="AJ32" s="33">
        <f t="shared" ref="AJ32:AJ41" si="22">AN32+AP32+AR32</f>
        <v>14</v>
      </c>
      <c r="AK32" s="34">
        <f t="shared" ref="AK32:AK38" si="23">AL32/AJ32</f>
        <v>12</v>
      </c>
      <c r="AL32" s="33">
        <f t="shared" ref="AL32:AL38" si="24">((AN32+AP32)*12+(AR32*9))</f>
        <v>168</v>
      </c>
      <c r="AN32" s="33">
        <f t="shared" ref="AN32:AN42" si="25">COUNTIF($C32:$AG32,"D")</f>
        <v>6</v>
      </c>
      <c r="AP32" s="33">
        <f t="shared" ref="AP32:AP42" si="26">COUNTIF($C32:$AG32,"N")</f>
        <v>8</v>
      </c>
      <c r="AR32" s="33">
        <f t="shared" ref="AR32:AR42" si="27">COUNTIF($C32:$AG32,"C")</f>
        <v>0</v>
      </c>
      <c r="AT32" s="33">
        <f t="shared" ref="AT32:AT42" si="28">COUNTIF($C32:$AG32,"V")</f>
        <v>0</v>
      </c>
      <c r="AV32" s="33">
        <f t="shared" ref="AV32:AV42" si="29">COUNTIF($C32:$AG32,"S")</f>
        <v>0</v>
      </c>
      <c r="AX32" s="33">
        <f t="shared" ref="AX32:AX42" si="30">COUNTIF($C32:$AG32,"T")</f>
        <v>0</v>
      </c>
      <c r="AZ32" s="33">
        <f t="shared" ref="AZ32:AZ42" si="31">COUNTIF($C32:$AG32,"O")</f>
        <v>0</v>
      </c>
      <c r="BB32" s="33">
        <f t="shared" ref="BB32:BB42" si="32">COUNTIF($C32:$AG32,"H")</f>
        <v>0</v>
      </c>
    </row>
    <row r="33" spans="2:54" ht="20.25" customHeight="1" thickBot="1" x14ac:dyDescent="0.25">
      <c r="B33" s="31" t="s">
        <v>78</v>
      </c>
      <c r="C33" s="63"/>
      <c r="D33" s="57"/>
      <c r="E33" s="57"/>
      <c r="F33" s="32" t="s">
        <v>21</v>
      </c>
      <c r="G33" s="32" t="s">
        <v>21</v>
      </c>
      <c r="H33" s="97" t="s">
        <v>21</v>
      </c>
      <c r="I33" s="97"/>
      <c r="J33" s="97"/>
      <c r="K33" s="97" t="s">
        <v>20</v>
      </c>
      <c r="L33" s="97" t="s">
        <v>20</v>
      </c>
      <c r="M33" s="32" t="s">
        <v>21</v>
      </c>
      <c r="N33" s="32"/>
      <c r="O33" s="97"/>
      <c r="P33" s="97" t="s">
        <v>20</v>
      </c>
      <c r="Q33" s="97" t="s">
        <v>20</v>
      </c>
      <c r="R33" s="97"/>
      <c r="S33" s="97"/>
      <c r="T33" s="32"/>
      <c r="U33" s="32"/>
      <c r="V33" s="97"/>
      <c r="W33" s="97"/>
      <c r="X33" s="97" t="s">
        <v>21</v>
      </c>
      <c r="Y33" s="97" t="s">
        <v>21</v>
      </c>
      <c r="Z33" s="97" t="s">
        <v>21</v>
      </c>
      <c r="AA33" s="32"/>
      <c r="AB33" s="32"/>
      <c r="AC33" s="97" t="s">
        <v>20</v>
      </c>
      <c r="AD33" s="97" t="s">
        <v>20</v>
      </c>
      <c r="AE33" s="97" t="s">
        <v>21</v>
      </c>
      <c r="AF33" s="97"/>
      <c r="AG33" s="76"/>
      <c r="AJ33" s="33">
        <f t="shared" si="22"/>
        <v>14</v>
      </c>
      <c r="AK33" s="34">
        <f t="shared" si="23"/>
        <v>12</v>
      </c>
      <c r="AL33" s="33">
        <f t="shared" si="24"/>
        <v>168</v>
      </c>
      <c r="AN33" s="33">
        <f t="shared" si="25"/>
        <v>6</v>
      </c>
      <c r="AP33" s="33">
        <f t="shared" si="26"/>
        <v>8</v>
      </c>
      <c r="AR33" s="33">
        <f t="shared" si="27"/>
        <v>0</v>
      </c>
      <c r="AT33" s="33">
        <f t="shared" si="28"/>
        <v>0</v>
      </c>
      <c r="AV33" s="33">
        <f t="shared" si="29"/>
        <v>0</v>
      </c>
      <c r="AX33" s="33">
        <f t="shared" si="30"/>
        <v>0</v>
      </c>
      <c r="AZ33" s="33">
        <f t="shared" si="31"/>
        <v>0</v>
      </c>
      <c r="BB33" s="33">
        <f t="shared" si="32"/>
        <v>0</v>
      </c>
    </row>
    <row r="34" spans="2:54" ht="20.25" customHeight="1" thickBot="1" x14ac:dyDescent="0.25">
      <c r="B34" s="31" t="s">
        <v>79</v>
      </c>
      <c r="C34" s="63"/>
      <c r="D34" s="57"/>
      <c r="E34" s="57"/>
      <c r="F34" s="32"/>
      <c r="G34" s="32"/>
      <c r="H34" s="97"/>
      <c r="I34" s="97" t="s">
        <v>21</v>
      </c>
      <c r="J34" s="97" t="s">
        <v>21</v>
      </c>
      <c r="K34" s="97" t="s">
        <v>21</v>
      </c>
      <c r="L34" s="97"/>
      <c r="M34" s="32"/>
      <c r="N34" s="32" t="s">
        <v>20</v>
      </c>
      <c r="O34" s="97" t="s">
        <v>20</v>
      </c>
      <c r="P34" s="97" t="s">
        <v>21</v>
      </c>
      <c r="Q34" s="97"/>
      <c r="R34" s="97"/>
      <c r="S34" s="97" t="s">
        <v>20</v>
      </c>
      <c r="T34" s="32" t="s">
        <v>20</v>
      </c>
      <c r="U34" s="32"/>
      <c r="V34" s="97"/>
      <c r="W34" s="97"/>
      <c r="X34" s="97"/>
      <c r="Y34" s="97"/>
      <c r="Z34" s="97"/>
      <c r="AA34" s="32" t="s">
        <v>21</v>
      </c>
      <c r="AB34" s="32" t="s">
        <v>21</v>
      </c>
      <c r="AC34" s="97" t="s">
        <v>21</v>
      </c>
      <c r="AD34" s="97"/>
      <c r="AE34" s="97"/>
      <c r="AF34" s="97" t="s">
        <v>20</v>
      </c>
      <c r="AG34" s="57" t="s">
        <v>20</v>
      </c>
      <c r="AJ34" s="33">
        <f t="shared" si="22"/>
        <v>13</v>
      </c>
      <c r="AK34" s="34">
        <f t="shared" si="23"/>
        <v>12</v>
      </c>
      <c r="AL34" s="33">
        <f t="shared" si="24"/>
        <v>156</v>
      </c>
      <c r="AN34" s="33">
        <f t="shared" si="25"/>
        <v>6</v>
      </c>
      <c r="AP34" s="33">
        <f t="shared" si="26"/>
        <v>7</v>
      </c>
      <c r="AR34" s="33">
        <f t="shared" si="27"/>
        <v>0</v>
      </c>
      <c r="AT34" s="33">
        <f t="shared" si="28"/>
        <v>0</v>
      </c>
      <c r="AV34" s="33">
        <f t="shared" si="29"/>
        <v>0</v>
      </c>
      <c r="AX34" s="33">
        <f t="shared" si="30"/>
        <v>0</v>
      </c>
      <c r="AZ34" s="33">
        <f t="shared" si="31"/>
        <v>0</v>
      </c>
      <c r="BB34" s="33">
        <f t="shared" si="32"/>
        <v>0</v>
      </c>
    </row>
    <row r="35" spans="2:54" ht="20.25" customHeight="1" thickBot="1" x14ac:dyDescent="0.25">
      <c r="B35" s="31" t="s">
        <v>80</v>
      </c>
      <c r="C35" s="63"/>
      <c r="D35" s="57"/>
      <c r="E35" s="57"/>
      <c r="F35" s="32"/>
      <c r="G35" s="32"/>
      <c r="H35" s="97"/>
      <c r="I35" s="97"/>
      <c r="J35" s="97"/>
      <c r="K35" s="97"/>
      <c r="L35" s="97" t="s">
        <v>21</v>
      </c>
      <c r="M35" s="32" t="s">
        <v>21</v>
      </c>
      <c r="N35" s="32" t="s">
        <v>21</v>
      </c>
      <c r="O35" s="97"/>
      <c r="P35" s="97"/>
      <c r="Q35" s="97" t="s">
        <v>20</v>
      </c>
      <c r="R35" s="97" t="s">
        <v>20</v>
      </c>
      <c r="S35" s="97" t="s">
        <v>21</v>
      </c>
      <c r="T35" s="32"/>
      <c r="U35" s="32"/>
      <c r="V35" s="97" t="s">
        <v>20</v>
      </c>
      <c r="W35" s="97" t="s">
        <v>20</v>
      </c>
      <c r="X35" s="97"/>
      <c r="Y35" s="97"/>
      <c r="Z35" s="97"/>
      <c r="AA35" s="32"/>
      <c r="AB35" s="32"/>
      <c r="AC35" s="97"/>
      <c r="AD35" s="97" t="s">
        <v>21</v>
      </c>
      <c r="AE35" s="97" t="s">
        <v>21</v>
      </c>
      <c r="AF35" s="97" t="s">
        <v>21</v>
      </c>
      <c r="AG35" s="76"/>
      <c r="AJ35" s="33">
        <f t="shared" si="22"/>
        <v>11</v>
      </c>
      <c r="AK35" s="34">
        <f t="shared" si="23"/>
        <v>12</v>
      </c>
      <c r="AL35" s="33">
        <f t="shared" si="24"/>
        <v>132</v>
      </c>
      <c r="AN35" s="33">
        <f t="shared" si="25"/>
        <v>4</v>
      </c>
      <c r="AP35" s="33">
        <f t="shared" si="26"/>
        <v>7</v>
      </c>
      <c r="AR35" s="33">
        <f t="shared" si="27"/>
        <v>0</v>
      </c>
      <c r="AT35" s="33">
        <f t="shared" si="28"/>
        <v>0</v>
      </c>
      <c r="AV35" s="33">
        <f t="shared" si="29"/>
        <v>0</v>
      </c>
      <c r="AX35" s="33">
        <f t="shared" si="30"/>
        <v>0</v>
      </c>
      <c r="AZ35" s="33">
        <f t="shared" si="31"/>
        <v>0</v>
      </c>
      <c r="BB35" s="33">
        <f t="shared" si="32"/>
        <v>0</v>
      </c>
    </row>
    <row r="36" spans="2:54" ht="20.25" customHeight="1" thickBot="1" x14ac:dyDescent="0.25">
      <c r="B36" s="35" t="s">
        <v>81</v>
      </c>
      <c r="C36" s="63"/>
      <c r="D36" s="57"/>
      <c r="E36" s="57"/>
      <c r="F36" s="32"/>
      <c r="G36" s="32"/>
      <c r="H36" s="97"/>
      <c r="I36" s="97"/>
      <c r="J36" s="97"/>
      <c r="K36" s="97"/>
      <c r="L36" s="97"/>
      <c r="M36" s="32"/>
      <c r="N36" s="32"/>
      <c r="O36" s="97" t="s">
        <v>21</v>
      </c>
      <c r="P36" s="97" t="s">
        <v>21</v>
      </c>
      <c r="Q36" s="97" t="s">
        <v>21</v>
      </c>
      <c r="R36" s="97"/>
      <c r="S36" s="97"/>
      <c r="T36" s="32" t="s">
        <v>20</v>
      </c>
      <c r="U36" s="32" t="s">
        <v>20</v>
      </c>
      <c r="V36" s="97" t="s">
        <v>21</v>
      </c>
      <c r="W36" s="97"/>
      <c r="X36" s="97"/>
      <c r="Y36" s="97" t="s">
        <v>20</v>
      </c>
      <c r="Z36" s="97" t="s">
        <v>20</v>
      </c>
      <c r="AA36" s="32"/>
      <c r="AB36" s="32"/>
      <c r="AC36" s="97"/>
      <c r="AD36" s="97"/>
      <c r="AE36" s="97"/>
      <c r="AF36" s="97"/>
      <c r="AG36" s="57" t="s">
        <v>21</v>
      </c>
      <c r="AJ36" s="33">
        <f t="shared" si="22"/>
        <v>9</v>
      </c>
      <c r="AK36" s="34">
        <f t="shared" si="23"/>
        <v>12</v>
      </c>
      <c r="AL36" s="33">
        <f t="shared" si="24"/>
        <v>108</v>
      </c>
      <c r="AN36" s="33">
        <f t="shared" si="25"/>
        <v>4</v>
      </c>
      <c r="AP36" s="33">
        <f t="shared" si="26"/>
        <v>5</v>
      </c>
      <c r="AR36" s="33">
        <f t="shared" si="27"/>
        <v>0</v>
      </c>
      <c r="AT36" s="33">
        <f t="shared" si="28"/>
        <v>0</v>
      </c>
      <c r="AV36" s="33">
        <f t="shared" si="29"/>
        <v>0</v>
      </c>
      <c r="AX36" s="33">
        <f t="shared" si="30"/>
        <v>0</v>
      </c>
      <c r="AZ36" s="33">
        <f t="shared" si="31"/>
        <v>0</v>
      </c>
      <c r="BB36" s="33">
        <f t="shared" si="32"/>
        <v>0</v>
      </c>
    </row>
    <row r="37" spans="2:54" ht="20.25" customHeight="1" thickBot="1" x14ac:dyDescent="0.25">
      <c r="B37" s="35" t="s">
        <v>82</v>
      </c>
      <c r="C37" s="63" t="s">
        <v>20</v>
      </c>
      <c r="D37" s="57"/>
      <c r="E37" s="57"/>
      <c r="F37" s="32"/>
      <c r="G37" s="32"/>
      <c r="H37" s="97"/>
      <c r="I37" s="97"/>
      <c r="J37" s="97"/>
      <c r="K37" s="97"/>
      <c r="L37" s="97"/>
      <c r="M37" s="32"/>
      <c r="N37" s="32"/>
      <c r="O37" s="97"/>
      <c r="P37" s="97"/>
      <c r="Q37" s="97"/>
      <c r="R37" s="97" t="s">
        <v>21</v>
      </c>
      <c r="S37" s="97" t="s">
        <v>21</v>
      </c>
      <c r="T37" s="32" t="s">
        <v>21</v>
      </c>
      <c r="U37" s="32"/>
      <c r="V37" s="97"/>
      <c r="W37" s="97" t="s">
        <v>20</v>
      </c>
      <c r="X37" s="97" t="s">
        <v>20</v>
      </c>
      <c r="Y37" s="97" t="s">
        <v>21</v>
      </c>
      <c r="Z37" s="97"/>
      <c r="AA37" s="32"/>
      <c r="AB37" s="32" t="s">
        <v>20</v>
      </c>
      <c r="AC37" s="97" t="s">
        <v>20</v>
      </c>
      <c r="AD37" s="97"/>
      <c r="AE37" s="97"/>
      <c r="AF37" s="97"/>
      <c r="AG37" s="57"/>
      <c r="AJ37" s="33">
        <f t="shared" si="22"/>
        <v>9</v>
      </c>
      <c r="AK37" s="34">
        <f t="shared" si="23"/>
        <v>12</v>
      </c>
      <c r="AL37" s="33">
        <f t="shared" si="24"/>
        <v>108</v>
      </c>
      <c r="AN37" s="33">
        <f t="shared" si="25"/>
        <v>5</v>
      </c>
      <c r="AP37" s="33">
        <f t="shared" si="26"/>
        <v>4</v>
      </c>
      <c r="AR37" s="33">
        <f t="shared" si="27"/>
        <v>0</v>
      </c>
      <c r="AT37" s="33">
        <f t="shared" si="28"/>
        <v>0</v>
      </c>
      <c r="AV37" s="33">
        <f t="shared" si="29"/>
        <v>0</v>
      </c>
      <c r="AX37" s="33">
        <f t="shared" si="30"/>
        <v>0</v>
      </c>
      <c r="AZ37" s="33">
        <f t="shared" si="31"/>
        <v>0</v>
      </c>
      <c r="BB37" s="33">
        <f t="shared" si="32"/>
        <v>0</v>
      </c>
    </row>
    <row r="38" spans="2:54" ht="20.25" customHeight="1" thickBot="1" x14ac:dyDescent="0.25">
      <c r="B38" s="35" t="s">
        <v>83</v>
      </c>
      <c r="C38" s="70"/>
      <c r="D38" s="69" t="s">
        <v>20</v>
      </c>
      <c r="E38" s="69" t="s">
        <v>20</v>
      </c>
      <c r="F38" s="36"/>
      <c r="G38" s="36"/>
      <c r="H38" s="98"/>
      <c r="I38" s="98"/>
      <c r="J38" s="98"/>
      <c r="K38" s="98"/>
      <c r="L38" s="98"/>
      <c r="M38" s="36"/>
      <c r="N38" s="36"/>
      <c r="O38" s="98"/>
      <c r="P38" s="97"/>
      <c r="Q38" s="97"/>
      <c r="R38" s="97"/>
      <c r="S38" s="97"/>
      <c r="T38" s="32"/>
      <c r="U38" s="32" t="s">
        <v>21</v>
      </c>
      <c r="V38" s="97" t="s">
        <v>21</v>
      </c>
      <c r="W38" s="97" t="s">
        <v>21</v>
      </c>
      <c r="X38" s="97"/>
      <c r="Y38" s="97"/>
      <c r="Z38" s="97" t="s">
        <v>20</v>
      </c>
      <c r="AA38" s="32" t="s">
        <v>20</v>
      </c>
      <c r="AB38" s="32" t="s">
        <v>21</v>
      </c>
      <c r="AC38" s="97"/>
      <c r="AD38" s="97"/>
      <c r="AE38" s="97" t="s">
        <v>20</v>
      </c>
      <c r="AF38" s="97" t="s">
        <v>20</v>
      </c>
      <c r="AG38" s="97"/>
      <c r="AJ38" s="33">
        <f t="shared" si="22"/>
        <v>10</v>
      </c>
      <c r="AK38" s="34">
        <f t="shared" si="23"/>
        <v>12</v>
      </c>
      <c r="AL38" s="33">
        <f t="shared" si="24"/>
        <v>120</v>
      </c>
      <c r="AN38" s="33">
        <f t="shared" si="25"/>
        <v>6</v>
      </c>
      <c r="AP38" s="33">
        <f t="shared" si="26"/>
        <v>4</v>
      </c>
      <c r="AR38" s="33">
        <f t="shared" si="27"/>
        <v>0</v>
      </c>
      <c r="AT38" s="33">
        <f t="shared" si="28"/>
        <v>0</v>
      </c>
      <c r="AV38" s="33">
        <f t="shared" si="29"/>
        <v>0</v>
      </c>
      <c r="AX38" s="33">
        <f t="shared" si="30"/>
        <v>0</v>
      </c>
      <c r="AZ38" s="33">
        <f t="shared" si="31"/>
        <v>0</v>
      </c>
      <c r="BB38" s="33">
        <f t="shared" si="32"/>
        <v>0</v>
      </c>
    </row>
    <row r="39" spans="2:54" ht="20.25" customHeight="1" thickBot="1" x14ac:dyDescent="0.25">
      <c r="B39" s="86" t="s">
        <v>73</v>
      </c>
      <c r="C39" s="70" t="s">
        <v>20</v>
      </c>
      <c r="D39" s="69" t="s">
        <v>21</v>
      </c>
      <c r="E39" s="69"/>
      <c r="F39" s="36"/>
      <c r="G39" s="36" t="s">
        <v>20</v>
      </c>
      <c r="H39" s="98" t="s">
        <v>20</v>
      </c>
      <c r="I39" s="98"/>
      <c r="J39" s="98"/>
      <c r="K39" s="98"/>
      <c r="L39" s="98"/>
      <c r="M39" s="36"/>
      <c r="N39" s="36"/>
      <c r="O39" s="98"/>
      <c r="P39" s="98"/>
      <c r="Q39" s="98"/>
      <c r="R39" s="97"/>
      <c r="S39" s="97"/>
      <c r="T39" s="32"/>
      <c r="U39" s="32"/>
      <c r="V39" s="97"/>
      <c r="W39" s="97"/>
      <c r="X39" s="97" t="s">
        <v>21</v>
      </c>
      <c r="Y39" s="97" t="s">
        <v>21</v>
      </c>
      <c r="Z39" s="97" t="s">
        <v>21</v>
      </c>
      <c r="AA39" s="32"/>
      <c r="AB39" s="32"/>
      <c r="AC39" s="97" t="s">
        <v>20</v>
      </c>
      <c r="AD39" s="97" t="s">
        <v>20</v>
      </c>
      <c r="AE39" s="97" t="s">
        <v>21</v>
      </c>
      <c r="AF39" s="97"/>
      <c r="AG39" s="97"/>
      <c r="AJ39" s="33">
        <f t="shared" si="22"/>
        <v>10</v>
      </c>
      <c r="AK39" s="34">
        <f>AL39/AJ39</f>
        <v>12</v>
      </c>
      <c r="AL39" s="33">
        <f>((AN39+AP39)*12+(AR39*9))</f>
        <v>120</v>
      </c>
      <c r="AN39" s="33">
        <f t="shared" si="25"/>
        <v>5</v>
      </c>
      <c r="AP39" s="33">
        <f t="shared" si="26"/>
        <v>5</v>
      </c>
      <c r="AR39" s="33">
        <f t="shared" si="27"/>
        <v>0</v>
      </c>
      <c r="AT39" s="33">
        <f t="shared" si="28"/>
        <v>0</v>
      </c>
      <c r="AV39" s="33">
        <f t="shared" si="29"/>
        <v>0</v>
      </c>
      <c r="AX39" s="33">
        <f t="shared" si="30"/>
        <v>0</v>
      </c>
      <c r="AZ39" s="33">
        <f t="shared" si="31"/>
        <v>0</v>
      </c>
      <c r="BB39" s="33">
        <f t="shared" si="32"/>
        <v>0</v>
      </c>
    </row>
    <row r="40" spans="2:54" ht="20.25" customHeight="1" thickBot="1" x14ac:dyDescent="0.25">
      <c r="B40" s="86" t="s">
        <v>89</v>
      </c>
      <c r="C40" s="70"/>
      <c r="D40" s="69"/>
      <c r="E40" s="69" t="s">
        <v>20</v>
      </c>
      <c r="F40" s="36" t="s">
        <v>20</v>
      </c>
      <c r="G40" s="36" t="s">
        <v>21</v>
      </c>
      <c r="H40" s="98"/>
      <c r="I40" s="98"/>
      <c r="J40" s="98" t="s">
        <v>20</v>
      </c>
      <c r="K40" s="98" t="s">
        <v>20</v>
      </c>
      <c r="L40" s="98"/>
      <c r="M40" s="36"/>
      <c r="N40" s="36"/>
      <c r="O40" s="69"/>
      <c r="P40" s="98"/>
      <c r="Q40" s="98"/>
      <c r="R40" s="98"/>
      <c r="S40" s="98"/>
      <c r="T40" s="36"/>
      <c r="U40" s="36"/>
      <c r="V40" s="98"/>
      <c r="W40" s="98"/>
      <c r="X40" s="98"/>
      <c r="Y40" s="98"/>
      <c r="Z40" s="98"/>
      <c r="AA40" s="36" t="s">
        <v>21</v>
      </c>
      <c r="AB40" s="36" t="s">
        <v>21</v>
      </c>
      <c r="AC40" s="98" t="s">
        <v>21</v>
      </c>
      <c r="AD40" s="98"/>
      <c r="AE40" s="98"/>
      <c r="AF40" s="98" t="s">
        <v>20</v>
      </c>
      <c r="AG40" s="77" t="s">
        <v>20</v>
      </c>
      <c r="AJ40" s="33">
        <f t="shared" si="22"/>
        <v>10</v>
      </c>
      <c r="AK40" s="34">
        <f>AL40/AJ40</f>
        <v>12</v>
      </c>
      <c r="AL40" s="33">
        <f>((AN40+AP40)*12+(AR40*9))</f>
        <v>120</v>
      </c>
      <c r="AN40" s="33">
        <f t="shared" si="25"/>
        <v>6</v>
      </c>
      <c r="AP40" s="33">
        <f t="shared" si="26"/>
        <v>4</v>
      </c>
      <c r="AR40" s="33">
        <f t="shared" si="27"/>
        <v>0</v>
      </c>
      <c r="AT40" s="33">
        <f t="shared" si="28"/>
        <v>0</v>
      </c>
      <c r="AV40" s="33">
        <f t="shared" si="29"/>
        <v>0</v>
      </c>
      <c r="AX40" s="33">
        <f t="shared" si="30"/>
        <v>0</v>
      </c>
      <c r="AZ40" s="33">
        <f t="shared" si="31"/>
        <v>0</v>
      </c>
      <c r="BB40" s="33">
        <f t="shared" si="32"/>
        <v>0</v>
      </c>
    </row>
    <row r="41" spans="2:54" ht="20.25" customHeight="1" thickBot="1" x14ac:dyDescent="0.25">
      <c r="B41" s="86"/>
      <c r="C41" s="70"/>
      <c r="D41" s="69"/>
      <c r="E41" s="69"/>
      <c r="F41" s="36"/>
      <c r="G41" s="36"/>
      <c r="H41" s="98"/>
      <c r="I41" s="98"/>
      <c r="J41" s="98"/>
      <c r="K41" s="98"/>
      <c r="L41" s="98"/>
      <c r="M41" s="36"/>
      <c r="N41" s="36"/>
      <c r="O41" s="69"/>
      <c r="P41" s="98"/>
      <c r="Q41" s="98"/>
      <c r="R41" s="98"/>
      <c r="S41" s="98"/>
      <c r="T41" s="36"/>
      <c r="U41" s="36"/>
      <c r="V41" s="98"/>
      <c r="W41" s="98"/>
      <c r="X41" s="98"/>
      <c r="Y41" s="98"/>
      <c r="Z41" s="98"/>
      <c r="AA41" s="36"/>
      <c r="AB41" s="36"/>
      <c r="AC41" s="98"/>
      <c r="AD41" s="98"/>
      <c r="AE41" s="98"/>
      <c r="AF41" s="98"/>
      <c r="AG41" s="77"/>
      <c r="AJ41" s="33">
        <f t="shared" si="22"/>
        <v>0</v>
      </c>
      <c r="AK41" s="34" t="e">
        <f>AL41/AJ41</f>
        <v>#DIV/0!</v>
      </c>
      <c r="AL41" s="33">
        <f>((AN41+AP41)*12+(AR41*9))</f>
        <v>0</v>
      </c>
      <c r="AN41" s="33">
        <f t="shared" si="25"/>
        <v>0</v>
      </c>
      <c r="AP41" s="33">
        <f t="shared" si="26"/>
        <v>0</v>
      </c>
      <c r="AR41" s="33">
        <f t="shared" si="27"/>
        <v>0</v>
      </c>
      <c r="AT41" s="33">
        <f t="shared" si="28"/>
        <v>0</v>
      </c>
      <c r="AV41" s="33">
        <f t="shared" si="29"/>
        <v>0</v>
      </c>
      <c r="AX41" s="33">
        <f t="shared" si="30"/>
        <v>0</v>
      </c>
      <c r="AZ41" s="33">
        <f t="shared" si="31"/>
        <v>0</v>
      </c>
      <c r="BB41" s="33">
        <f t="shared" si="32"/>
        <v>0</v>
      </c>
    </row>
    <row r="42" spans="2:54" ht="20.25" customHeight="1" thickBot="1" x14ac:dyDescent="0.25">
      <c r="B42" s="86"/>
      <c r="C42" s="70"/>
      <c r="D42" s="69"/>
      <c r="E42" s="69"/>
      <c r="F42" s="36"/>
      <c r="G42" s="36"/>
      <c r="H42" s="69"/>
      <c r="I42" s="69"/>
      <c r="J42" s="69"/>
      <c r="K42" s="69"/>
      <c r="L42" s="69"/>
      <c r="M42" s="36"/>
      <c r="N42" s="36"/>
      <c r="O42" s="69"/>
      <c r="P42" s="69"/>
      <c r="Q42" s="69"/>
      <c r="R42" s="69"/>
      <c r="S42" s="69"/>
      <c r="T42" s="36"/>
      <c r="U42" s="36"/>
      <c r="V42" s="98"/>
      <c r="W42" s="98"/>
      <c r="X42" s="98"/>
      <c r="Y42" s="98"/>
      <c r="Z42" s="98"/>
      <c r="AA42" s="36"/>
      <c r="AB42" s="36"/>
      <c r="AC42" s="69"/>
      <c r="AD42" s="69"/>
      <c r="AE42" s="69"/>
      <c r="AF42" s="69"/>
      <c r="AG42" s="77"/>
      <c r="AJ42" s="33">
        <f>AN42+AP42+AR42</f>
        <v>0</v>
      </c>
      <c r="AK42" s="34" t="e">
        <f>AL42/AJ42</f>
        <v>#DIV/0!</v>
      </c>
      <c r="AL42" s="33">
        <f>((AN42+AP42)*12+(AR42*9))</f>
        <v>0</v>
      </c>
      <c r="AN42" s="33">
        <f t="shared" si="25"/>
        <v>0</v>
      </c>
      <c r="AP42" s="33">
        <f t="shared" si="26"/>
        <v>0</v>
      </c>
      <c r="AR42" s="33">
        <f t="shared" si="27"/>
        <v>0</v>
      </c>
      <c r="AT42" s="33">
        <f t="shared" si="28"/>
        <v>0</v>
      </c>
      <c r="AV42" s="33">
        <f t="shared" si="29"/>
        <v>0</v>
      </c>
      <c r="AX42" s="33">
        <f t="shared" si="30"/>
        <v>0</v>
      </c>
      <c r="AZ42" s="33">
        <f t="shared" si="31"/>
        <v>0</v>
      </c>
      <c r="BB42" s="33">
        <f t="shared" si="32"/>
        <v>0</v>
      </c>
    </row>
    <row r="43" spans="2:54" ht="20.25" customHeight="1" thickBot="1" x14ac:dyDescent="0.25">
      <c r="B43" s="37" t="s">
        <v>34</v>
      </c>
      <c r="C43" s="64" t="s">
        <v>20</v>
      </c>
      <c r="D43" s="60" t="s">
        <v>20</v>
      </c>
      <c r="E43" s="60" t="s">
        <v>20</v>
      </c>
      <c r="F43" s="38"/>
      <c r="G43" s="38"/>
      <c r="H43" s="60" t="s">
        <v>20</v>
      </c>
      <c r="I43" s="60" t="s">
        <v>20</v>
      </c>
      <c r="J43" s="60" t="s">
        <v>20</v>
      </c>
      <c r="K43" s="60" t="s">
        <v>20</v>
      </c>
      <c r="L43" s="60" t="s">
        <v>20</v>
      </c>
      <c r="M43" s="38"/>
      <c r="N43" s="38"/>
      <c r="O43" s="60" t="s">
        <v>20</v>
      </c>
      <c r="P43" s="60" t="s">
        <v>20</v>
      </c>
      <c r="Q43" s="60" t="s">
        <v>20</v>
      </c>
      <c r="R43" s="60" t="s">
        <v>20</v>
      </c>
      <c r="S43" s="60" t="s">
        <v>20</v>
      </c>
      <c r="T43" s="32"/>
      <c r="U43" s="32"/>
      <c r="V43" s="60" t="s">
        <v>20</v>
      </c>
      <c r="W43" s="60" t="s">
        <v>20</v>
      </c>
      <c r="X43" s="60" t="s">
        <v>20</v>
      </c>
      <c r="Y43" s="60" t="s">
        <v>20</v>
      </c>
      <c r="Z43" s="60" t="s">
        <v>20</v>
      </c>
      <c r="AA43" s="38"/>
      <c r="AB43" s="38"/>
      <c r="AC43" s="60" t="s">
        <v>20</v>
      </c>
      <c r="AD43" s="60" t="s">
        <v>20</v>
      </c>
      <c r="AE43" s="60" t="s">
        <v>20</v>
      </c>
      <c r="AF43" s="60" t="s">
        <v>20</v>
      </c>
      <c r="AG43" s="68" t="s">
        <v>20</v>
      </c>
      <c r="AJ43" s="39">
        <f>AN43+AP43+AR43</f>
        <v>23</v>
      </c>
      <c r="AK43" s="40">
        <f>AL43/AJ43</f>
        <v>12</v>
      </c>
      <c r="AL43" s="33">
        <f>((AN43+AP43)*12+(AR43*9))</f>
        <v>276</v>
      </c>
      <c r="AM43" s="41"/>
      <c r="AN43" s="33">
        <f>COUNTIF($C43:$AG43,"D")</f>
        <v>23</v>
      </c>
      <c r="AP43" s="33">
        <f>COUNTIF($C43:$AG43,"N")</f>
        <v>0</v>
      </c>
      <c r="AR43" s="33">
        <f>COUNTIF($C43:$AG43,"C")</f>
        <v>0</v>
      </c>
      <c r="AT43" s="33">
        <f>COUNTIF($C43:$AG43,"V")</f>
        <v>0</v>
      </c>
      <c r="AV43" s="33">
        <f>COUNTIF($C43:$AG43,"S")</f>
        <v>0</v>
      </c>
      <c r="AX43" s="33">
        <f>COUNTIF($C43:$AG43,"T")</f>
        <v>0</v>
      </c>
      <c r="AZ43" s="33">
        <f>COUNTIF($C43:$AG43,"O")</f>
        <v>0</v>
      </c>
      <c r="BB43" s="33">
        <f>COUNTIF($C43:$AG43,"O")</f>
        <v>0</v>
      </c>
    </row>
    <row r="44" spans="2:54" ht="20.25" customHeight="1" thickTop="1" thickBot="1" x14ac:dyDescent="0.25">
      <c r="B44" t="s">
        <v>94</v>
      </c>
      <c r="L44" s="42"/>
      <c r="M44" s="42"/>
      <c r="Q44" s="43"/>
      <c r="R44" s="42"/>
      <c r="S44" s="42"/>
      <c r="AA44" s="42"/>
      <c r="AB44" s="42"/>
      <c r="AI44" s="44" t="s">
        <v>26</v>
      </c>
      <c r="AJ44" s="45">
        <f>SUM(AJ32:AJ43)</f>
        <v>123</v>
      </c>
      <c r="AK44" s="46"/>
      <c r="AL44" s="45">
        <f>SUM(AL32:AL43)</f>
        <v>1476</v>
      </c>
      <c r="AM44" s="47"/>
      <c r="AN44" s="45">
        <f>SUM(AN32:AN43)</f>
        <v>71</v>
      </c>
      <c r="AO44" s="47"/>
      <c r="AP44" s="45">
        <f>SUM(AP32:AP43)</f>
        <v>52</v>
      </c>
      <c r="AQ44" s="47"/>
      <c r="AR44" s="48">
        <f>SUM(AR32:AR43)</f>
        <v>0</v>
      </c>
      <c r="AS44" s="47"/>
      <c r="AT44" s="48">
        <f>SUM(AT32:AT43)</f>
        <v>0</v>
      </c>
      <c r="AU44" s="47"/>
      <c r="AV44" s="48">
        <f>SUM(AV32:AV43)</f>
        <v>0</v>
      </c>
      <c r="AW44" s="47"/>
      <c r="AX44" s="48">
        <f>SUM(AX32:AX43)</f>
        <v>0</v>
      </c>
      <c r="AY44" s="47"/>
      <c r="AZ44" s="48">
        <f>SUM(AZ32:AZ43)</f>
        <v>0</v>
      </c>
      <c r="BB44" s="48">
        <f>SUM(BB32:BB43)</f>
        <v>0</v>
      </c>
    </row>
    <row r="45" spans="2:54" ht="20.25" customHeight="1" thickTop="1" thickBot="1" x14ac:dyDescent="0.25">
      <c r="L45" s="42"/>
      <c r="M45" s="42"/>
      <c r="Q45" s="43"/>
      <c r="AI45" s="44" t="s">
        <v>27</v>
      </c>
      <c r="AJ45" s="49">
        <f>AJ44/8</f>
        <v>15.375</v>
      </c>
      <c r="AK45" s="50"/>
      <c r="AL45" s="49">
        <f>AL44/8</f>
        <v>184.5</v>
      </c>
      <c r="AM45" s="51"/>
      <c r="AN45" s="49">
        <f>AN44/8</f>
        <v>8.875</v>
      </c>
      <c r="AO45" s="51"/>
      <c r="AP45" s="49">
        <f>AP44/8</f>
        <v>6.5</v>
      </c>
      <c r="AQ45" s="51"/>
      <c r="AR45" s="49">
        <f>AR44/8</f>
        <v>0</v>
      </c>
      <c r="AS45" s="51"/>
      <c r="AT45" s="49">
        <f>AT44/8</f>
        <v>0</v>
      </c>
      <c r="AU45" s="51"/>
      <c r="AV45" s="49">
        <f>AV44/8</f>
        <v>0</v>
      </c>
      <c r="AW45" s="51"/>
      <c r="AX45" s="49">
        <f>AX44/8</f>
        <v>0</v>
      </c>
      <c r="AY45" s="51"/>
      <c r="AZ45" s="49">
        <f>AZ44/8</f>
        <v>0</v>
      </c>
      <c r="BB45" s="49">
        <f>BB44/8</f>
        <v>0</v>
      </c>
    </row>
    <row r="46" spans="2:54" ht="20.25" customHeight="1" thickTop="1" thickBot="1" x14ac:dyDescent="0.3">
      <c r="B46" s="1" t="s">
        <v>0</v>
      </c>
      <c r="C46" s="2"/>
      <c r="D46" s="2"/>
      <c r="E46" s="2"/>
      <c r="F46" s="2"/>
      <c r="G46" s="3"/>
      <c r="H46" s="3"/>
      <c r="I46" s="3"/>
      <c r="J46" s="3"/>
      <c r="K46" s="3"/>
      <c r="L46" s="3"/>
      <c r="M46" s="2"/>
      <c r="N46" s="2"/>
      <c r="O46" s="2"/>
      <c r="P46" s="4"/>
      <c r="Q46" s="5" t="s">
        <v>50</v>
      </c>
      <c r="R46" s="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7"/>
      <c r="AI46" s="8"/>
      <c r="AJ46" s="9" t="s">
        <v>30</v>
      </c>
      <c r="AK46" s="10"/>
      <c r="AL46" s="9"/>
      <c r="AM46" s="11"/>
      <c r="AN46" s="9"/>
      <c r="AO46" s="8"/>
    </row>
    <row r="47" spans="2:54" ht="20.25" customHeight="1" thickTop="1" thickBot="1" x14ac:dyDescent="0.3">
      <c r="B47" s="12"/>
      <c r="C47" s="13" t="s">
        <v>2</v>
      </c>
      <c r="D47" s="13" t="s">
        <v>3</v>
      </c>
      <c r="E47" s="14" t="s">
        <v>4</v>
      </c>
      <c r="F47" s="14" t="s">
        <v>5</v>
      </c>
      <c r="G47" s="14" t="s">
        <v>6</v>
      </c>
      <c r="H47" s="14" t="s">
        <v>40</v>
      </c>
      <c r="I47" s="14" t="s">
        <v>51</v>
      </c>
      <c r="J47" s="13" t="s">
        <v>2</v>
      </c>
      <c r="K47" s="13" t="s">
        <v>3</v>
      </c>
      <c r="L47" s="14" t="s">
        <v>4</v>
      </c>
      <c r="M47" s="14" t="s">
        <v>5</v>
      </c>
      <c r="N47" s="14" t="s">
        <v>6</v>
      </c>
      <c r="O47" s="14" t="s">
        <v>40</v>
      </c>
      <c r="P47" s="14" t="s">
        <v>51</v>
      </c>
      <c r="Q47" s="13" t="s">
        <v>2</v>
      </c>
      <c r="R47" s="13" t="s">
        <v>3</v>
      </c>
      <c r="S47" s="14" t="s">
        <v>4</v>
      </c>
      <c r="T47" s="14" t="s">
        <v>5</v>
      </c>
      <c r="U47" s="14" t="s">
        <v>6</v>
      </c>
      <c r="V47" s="14" t="s">
        <v>40</v>
      </c>
      <c r="W47" s="14" t="s">
        <v>51</v>
      </c>
      <c r="X47" s="13" t="s">
        <v>2</v>
      </c>
      <c r="Y47" s="13" t="s">
        <v>3</v>
      </c>
      <c r="Z47" s="14" t="s">
        <v>4</v>
      </c>
      <c r="AA47" s="14" t="s">
        <v>5</v>
      </c>
      <c r="AB47" s="14" t="s">
        <v>6</v>
      </c>
      <c r="AC47" s="14" t="s">
        <v>40</v>
      </c>
      <c r="AD47" s="14" t="s">
        <v>51</v>
      </c>
      <c r="AE47" s="13" t="s">
        <v>2</v>
      </c>
      <c r="AF47" s="13" t="s">
        <v>3</v>
      </c>
      <c r="AG47" s="52" t="s">
        <v>2</v>
      </c>
      <c r="AJ47" s="16" t="s">
        <v>7</v>
      </c>
      <c r="AK47" s="17" t="s">
        <v>8</v>
      </c>
      <c r="AL47" s="18" t="s">
        <v>7</v>
      </c>
      <c r="AM47" s="19"/>
      <c r="AN47" s="20" t="s">
        <v>7</v>
      </c>
      <c r="AP47" s="20" t="s">
        <v>7</v>
      </c>
      <c r="AR47" s="20" t="s">
        <v>7</v>
      </c>
      <c r="AT47" s="20" t="s">
        <v>7</v>
      </c>
      <c r="AV47" s="20" t="s">
        <v>7</v>
      </c>
      <c r="AX47" s="20" t="s">
        <v>7</v>
      </c>
      <c r="AZ47" s="20" t="s">
        <v>7</v>
      </c>
      <c r="BB47" s="20" t="s">
        <v>7</v>
      </c>
    </row>
    <row r="48" spans="2:54" ht="20.25" customHeight="1" thickBot="1" x14ac:dyDescent="0.35">
      <c r="B48" s="21"/>
      <c r="C48" s="22">
        <v>1</v>
      </c>
      <c r="D48" s="23">
        <v>2</v>
      </c>
      <c r="E48" s="24">
        <v>3</v>
      </c>
      <c r="F48" s="24">
        <v>4</v>
      </c>
      <c r="G48" s="24">
        <v>5</v>
      </c>
      <c r="H48" s="24">
        <v>6</v>
      </c>
      <c r="I48" s="24">
        <v>7</v>
      </c>
      <c r="J48" s="24">
        <v>8</v>
      </c>
      <c r="K48" s="24">
        <v>9</v>
      </c>
      <c r="L48" s="24">
        <v>10</v>
      </c>
      <c r="M48" s="24">
        <v>11</v>
      </c>
      <c r="N48" s="24">
        <v>12</v>
      </c>
      <c r="O48" s="24">
        <v>13</v>
      </c>
      <c r="P48" s="24">
        <v>14</v>
      </c>
      <c r="Q48" s="24">
        <v>15</v>
      </c>
      <c r="R48" s="24">
        <v>16</v>
      </c>
      <c r="S48" s="24">
        <v>17</v>
      </c>
      <c r="T48" s="24">
        <v>18</v>
      </c>
      <c r="U48" s="24">
        <v>19</v>
      </c>
      <c r="V48" s="24">
        <v>20</v>
      </c>
      <c r="W48" s="24">
        <v>21</v>
      </c>
      <c r="X48" s="24">
        <v>22</v>
      </c>
      <c r="Y48" s="24">
        <v>23</v>
      </c>
      <c r="Z48" s="24">
        <v>24</v>
      </c>
      <c r="AA48" s="24">
        <v>25</v>
      </c>
      <c r="AB48" s="24">
        <v>26</v>
      </c>
      <c r="AC48" s="24">
        <v>27</v>
      </c>
      <c r="AD48" s="24">
        <v>28</v>
      </c>
      <c r="AE48" s="24">
        <v>29</v>
      </c>
      <c r="AF48" s="25">
        <v>30</v>
      </c>
      <c r="AG48" s="55">
        <v>31</v>
      </c>
      <c r="AJ48" s="27" t="s">
        <v>9</v>
      </c>
      <c r="AK48" s="28" t="s">
        <v>10</v>
      </c>
      <c r="AL48" s="29" t="s">
        <v>11</v>
      </c>
      <c r="AN48" s="30" t="s">
        <v>12</v>
      </c>
      <c r="AP48" s="30" t="s">
        <v>13</v>
      </c>
      <c r="AR48" s="30" t="s">
        <v>14</v>
      </c>
      <c r="AT48" s="30" t="s">
        <v>15</v>
      </c>
      <c r="AV48" s="30" t="s">
        <v>16</v>
      </c>
      <c r="AX48" s="30" t="s">
        <v>17</v>
      </c>
      <c r="AZ48" s="30" t="s">
        <v>18</v>
      </c>
      <c r="BB48" s="30" t="s">
        <v>19</v>
      </c>
    </row>
    <row r="49" spans="2:54" ht="20.25" customHeight="1" thickTop="1" thickBot="1" x14ac:dyDescent="0.25">
      <c r="B49" s="31" t="s">
        <v>77</v>
      </c>
      <c r="C49" s="65" t="s">
        <v>20</v>
      </c>
      <c r="D49" s="32" t="s">
        <v>20</v>
      </c>
      <c r="E49" s="57" t="s">
        <v>20</v>
      </c>
      <c r="F49" s="57"/>
      <c r="G49" s="57"/>
      <c r="H49" s="57"/>
      <c r="I49" s="57" t="s">
        <v>21</v>
      </c>
      <c r="J49" s="32" t="s">
        <v>21</v>
      </c>
      <c r="K49" s="32" t="s">
        <v>21</v>
      </c>
      <c r="L49" s="57"/>
      <c r="M49" s="57"/>
      <c r="N49" s="57"/>
      <c r="O49" s="57" t="s">
        <v>21</v>
      </c>
      <c r="P49" s="57" t="s">
        <v>21</v>
      </c>
      <c r="Q49" s="32" t="s">
        <v>21</v>
      </c>
      <c r="R49" s="32"/>
      <c r="S49" s="57"/>
      <c r="T49" s="57"/>
      <c r="U49" s="57" t="s">
        <v>20</v>
      </c>
      <c r="V49" s="57" t="s">
        <v>20</v>
      </c>
      <c r="W49" s="57" t="s">
        <v>20</v>
      </c>
      <c r="X49" s="32"/>
      <c r="Y49" s="32"/>
      <c r="Z49" s="57"/>
      <c r="AA49" s="57"/>
      <c r="AB49" s="57"/>
      <c r="AC49" s="57"/>
      <c r="AD49" s="57" t="s">
        <v>20</v>
      </c>
      <c r="AE49" s="32" t="s">
        <v>20</v>
      </c>
      <c r="AF49" s="32" t="s">
        <v>20</v>
      </c>
      <c r="AG49" s="56"/>
      <c r="AJ49" s="33">
        <f t="shared" ref="AJ49:AJ59" si="33">AN49+AP49+AR49</f>
        <v>15</v>
      </c>
      <c r="AK49" s="34">
        <f t="shared" ref="AK49:AK59" si="34">AL49/AJ49</f>
        <v>12</v>
      </c>
      <c r="AL49" s="33">
        <f t="shared" ref="AL49:AL59" si="35">((AN49+AP49)*12+(AR49*9))</f>
        <v>180</v>
      </c>
      <c r="AN49" s="33">
        <f t="shared" ref="AN49:AN59" si="36">COUNTIF($C49:$AG49,"D")</f>
        <v>9</v>
      </c>
      <c r="AP49" s="33">
        <f t="shared" ref="AP49:AP59" si="37">COUNTIF($C49:$AG49,"N")</f>
        <v>6</v>
      </c>
      <c r="AR49" s="33">
        <f t="shared" ref="AR49:AR59" si="38">COUNTIF($C49:$AG49,"C")</f>
        <v>0</v>
      </c>
      <c r="AT49" s="33">
        <f t="shared" ref="AT49:AT59" si="39">COUNTIF($C49:$AG49,"V")</f>
        <v>0</v>
      </c>
      <c r="AV49" s="33">
        <f t="shared" ref="AV49:AV59" si="40">COUNTIF($C49:$AG49,"S")</f>
        <v>0</v>
      </c>
      <c r="AX49" s="33">
        <f t="shared" ref="AX49:AX59" si="41">COUNTIF($C49:$AG49,"T")</f>
        <v>0</v>
      </c>
      <c r="AZ49" s="33">
        <f t="shared" ref="AZ49:AZ59" si="42">COUNTIF($C49:$AG49,"O")</f>
        <v>0</v>
      </c>
      <c r="BB49" s="33">
        <f t="shared" ref="BB49:BB59" si="43">COUNTIF($C49:$AG49,"H")</f>
        <v>0</v>
      </c>
    </row>
    <row r="50" spans="2:54" ht="20.25" customHeight="1" thickBot="1" x14ac:dyDescent="0.25">
      <c r="B50" s="31" t="s">
        <v>78</v>
      </c>
      <c r="C50" s="65"/>
      <c r="D50" s="32"/>
      <c r="E50" s="57"/>
      <c r="F50" s="57" t="s">
        <v>20</v>
      </c>
      <c r="G50" s="57" t="s">
        <v>20</v>
      </c>
      <c r="H50" s="57" t="s">
        <v>20</v>
      </c>
      <c r="I50" s="57"/>
      <c r="J50" s="32"/>
      <c r="K50" s="32"/>
      <c r="L50" s="57" t="s">
        <v>21</v>
      </c>
      <c r="M50" s="57" t="s">
        <v>21</v>
      </c>
      <c r="N50" s="57" t="s">
        <v>21</v>
      </c>
      <c r="O50" s="57"/>
      <c r="P50" s="57"/>
      <c r="Q50" s="32"/>
      <c r="R50" s="32"/>
      <c r="S50" s="57" t="s">
        <v>20</v>
      </c>
      <c r="T50" s="57" t="s">
        <v>20</v>
      </c>
      <c r="U50" s="57" t="s">
        <v>20</v>
      </c>
      <c r="V50" s="57"/>
      <c r="W50" s="57"/>
      <c r="X50" s="32"/>
      <c r="Y50" s="32" t="s">
        <v>21</v>
      </c>
      <c r="Z50" s="57" t="s">
        <v>21</v>
      </c>
      <c r="AA50" s="57" t="s">
        <v>21</v>
      </c>
      <c r="AB50" s="57"/>
      <c r="AC50" s="57"/>
      <c r="AD50" s="57"/>
      <c r="AE50" s="32"/>
      <c r="AF50" s="32"/>
      <c r="AG50" s="56"/>
      <c r="AJ50" s="33">
        <f t="shared" si="33"/>
        <v>12</v>
      </c>
      <c r="AK50" s="34">
        <f t="shared" si="34"/>
        <v>12</v>
      </c>
      <c r="AL50" s="33">
        <f t="shared" si="35"/>
        <v>144</v>
      </c>
      <c r="AN50" s="33">
        <f t="shared" si="36"/>
        <v>6</v>
      </c>
      <c r="AP50" s="33">
        <f t="shared" si="37"/>
        <v>6</v>
      </c>
      <c r="AR50" s="33">
        <f t="shared" si="38"/>
        <v>0</v>
      </c>
      <c r="AT50" s="33">
        <f t="shared" si="39"/>
        <v>0</v>
      </c>
      <c r="AV50" s="33">
        <f t="shared" si="40"/>
        <v>0</v>
      </c>
      <c r="AX50" s="33">
        <f t="shared" si="41"/>
        <v>0</v>
      </c>
      <c r="AZ50" s="33">
        <f t="shared" si="42"/>
        <v>0</v>
      </c>
      <c r="BB50" s="33">
        <f t="shared" si="43"/>
        <v>0</v>
      </c>
    </row>
    <row r="51" spans="2:54" ht="20.25" customHeight="1" thickBot="1" x14ac:dyDescent="0.25">
      <c r="B51" s="31" t="s">
        <v>79</v>
      </c>
      <c r="C51" s="65" t="s">
        <v>21</v>
      </c>
      <c r="D51" s="32"/>
      <c r="E51" s="57"/>
      <c r="F51" s="57"/>
      <c r="G51" s="57"/>
      <c r="H51" s="57"/>
      <c r="I51" s="57" t="s">
        <v>20</v>
      </c>
      <c r="J51" s="32" t="s">
        <v>20</v>
      </c>
      <c r="K51" s="32" t="s">
        <v>20</v>
      </c>
      <c r="L51" s="57"/>
      <c r="M51" s="57"/>
      <c r="N51" s="57"/>
      <c r="O51" s="57" t="s">
        <v>21</v>
      </c>
      <c r="P51" s="57" t="s">
        <v>21</v>
      </c>
      <c r="Q51" s="32" t="s">
        <v>21</v>
      </c>
      <c r="R51" s="32"/>
      <c r="S51" s="57"/>
      <c r="T51" s="57"/>
      <c r="U51" s="57"/>
      <c r="V51" s="57" t="s">
        <v>20</v>
      </c>
      <c r="W51" s="57" t="s">
        <v>20</v>
      </c>
      <c r="X51" s="32" t="s">
        <v>20</v>
      </c>
      <c r="Y51" s="32"/>
      <c r="Z51" s="57"/>
      <c r="AA51" s="57"/>
      <c r="AB51" s="57" t="s">
        <v>21</v>
      </c>
      <c r="AC51" s="57" t="s">
        <v>21</v>
      </c>
      <c r="AD51" s="57" t="s">
        <v>21</v>
      </c>
      <c r="AE51" s="32"/>
      <c r="AF51" s="32"/>
      <c r="AG51" s="56"/>
      <c r="AJ51" s="33">
        <f t="shared" si="33"/>
        <v>13</v>
      </c>
      <c r="AK51" s="34">
        <f t="shared" si="34"/>
        <v>12</v>
      </c>
      <c r="AL51" s="33">
        <f t="shared" si="35"/>
        <v>156</v>
      </c>
      <c r="AN51" s="33">
        <f t="shared" si="36"/>
        <v>6</v>
      </c>
      <c r="AP51" s="33">
        <f t="shared" si="37"/>
        <v>7</v>
      </c>
      <c r="AR51" s="33">
        <f t="shared" si="38"/>
        <v>0</v>
      </c>
      <c r="AT51" s="33">
        <f t="shared" si="39"/>
        <v>0</v>
      </c>
      <c r="AV51" s="33">
        <f t="shared" si="40"/>
        <v>0</v>
      </c>
      <c r="AX51" s="33">
        <f t="shared" si="41"/>
        <v>0</v>
      </c>
      <c r="AZ51" s="33">
        <f t="shared" si="42"/>
        <v>0</v>
      </c>
      <c r="BB51" s="33">
        <f t="shared" si="43"/>
        <v>0</v>
      </c>
    </row>
    <row r="52" spans="2:54" ht="20.25" customHeight="1" thickBot="1" x14ac:dyDescent="0.25">
      <c r="B52" s="31" t="s">
        <v>80</v>
      </c>
      <c r="C52" s="65"/>
      <c r="D52" s="32" t="s">
        <v>21</v>
      </c>
      <c r="E52" s="57" t="s">
        <v>21</v>
      </c>
      <c r="F52" s="57" t="s">
        <v>21</v>
      </c>
      <c r="G52" s="57"/>
      <c r="H52" s="57"/>
      <c r="I52" s="57"/>
      <c r="J52" s="32"/>
      <c r="K52" s="32"/>
      <c r="L52" s="57" t="s">
        <v>20</v>
      </c>
      <c r="M52" s="57" t="s">
        <v>20</v>
      </c>
      <c r="N52" s="57" t="s">
        <v>20</v>
      </c>
      <c r="O52" s="57"/>
      <c r="P52" s="57"/>
      <c r="Q52" s="32"/>
      <c r="R52" s="32" t="s">
        <v>21</v>
      </c>
      <c r="S52" s="57" t="s">
        <v>21</v>
      </c>
      <c r="T52" s="57" t="s">
        <v>21</v>
      </c>
      <c r="U52" s="57"/>
      <c r="V52" s="57"/>
      <c r="W52" s="57"/>
      <c r="X52" s="32"/>
      <c r="Y52" s="32" t="s">
        <v>20</v>
      </c>
      <c r="Z52" s="57" t="s">
        <v>20</v>
      </c>
      <c r="AA52" s="57" t="s">
        <v>20</v>
      </c>
      <c r="AB52" s="57"/>
      <c r="AC52" s="57"/>
      <c r="AD52" s="57"/>
      <c r="AE52" s="32" t="s">
        <v>21</v>
      </c>
      <c r="AF52" s="32" t="s">
        <v>21</v>
      </c>
      <c r="AG52" s="56"/>
      <c r="AJ52" s="33">
        <f t="shared" si="33"/>
        <v>14</v>
      </c>
      <c r="AK52" s="34">
        <f t="shared" si="34"/>
        <v>12</v>
      </c>
      <c r="AL52" s="33">
        <f t="shared" si="35"/>
        <v>168</v>
      </c>
      <c r="AN52" s="33">
        <f t="shared" si="36"/>
        <v>6</v>
      </c>
      <c r="AP52" s="33">
        <f t="shared" si="37"/>
        <v>8</v>
      </c>
      <c r="AR52" s="33">
        <f t="shared" si="38"/>
        <v>0</v>
      </c>
      <c r="AT52" s="33">
        <f t="shared" si="39"/>
        <v>0</v>
      </c>
      <c r="AV52" s="33">
        <f t="shared" si="40"/>
        <v>0</v>
      </c>
      <c r="AX52" s="33">
        <f t="shared" si="41"/>
        <v>0</v>
      </c>
      <c r="AZ52" s="33">
        <f t="shared" si="42"/>
        <v>0</v>
      </c>
      <c r="BB52" s="33">
        <f t="shared" si="43"/>
        <v>0</v>
      </c>
    </row>
    <row r="53" spans="2:54" ht="20.25" customHeight="1" thickBot="1" x14ac:dyDescent="0.25">
      <c r="B53" s="35" t="s">
        <v>81</v>
      </c>
      <c r="C53" s="65" t="s">
        <v>20</v>
      </c>
      <c r="D53" s="32"/>
      <c r="E53" s="57"/>
      <c r="F53" s="57"/>
      <c r="G53" s="57" t="s">
        <v>21</v>
      </c>
      <c r="H53" s="57" t="s">
        <v>21</v>
      </c>
      <c r="I53" s="57" t="s">
        <v>21</v>
      </c>
      <c r="J53" s="32"/>
      <c r="K53" s="32"/>
      <c r="L53" s="57"/>
      <c r="M53" s="57"/>
      <c r="N53" s="57"/>
      <c r="O53" s="57" t="s">
        <v>20</v>
      </c>
      <c r="P53" s="57" t="s">
        <v>20</v>
      </c>
      <c r="Q53" s="32" t="s">
        <v>20</v>
      </c>
      <c r="R53" s="32"/>
      <c r="S53" s="57"/>
      <c r="T53" s="57"/>
      <c r="U53" s="57" t="s">
        <v>21</v>
      </c>
      <c r="V53" s="57" t="s">
        <v>21</v>
      </c>
      <c r="W53" s="57" t="s">
        <v>21</v>
      </c>
      <c r="X53" s="32"/>
      <c r="Y53" s="32"/>
      <c r="Z53" s="57"/>
      <c r="AA53" s="57"/>
      <c r="AB53" s="57" t="s">
        <v>20</v>
      </c>
      <c r="AC53" s="57" t="s">
        <v>20</v>
      </c>
      <c r="AD53" s="57" t="s">
        <v>20</v>
      </c>
      <c r="AE53" s="32"/>
      <c r="AF53" s="32"/>
      <c r="AG53" s="56"/>
      <c r="AJ53" s="33">
        <f t="shared" si="33"/>
        <v>13</v>
      </c>
      <c r="AK53" s="34">
        <f t="shared" si="34"/>
        <v>12</v>
      </c>
      <c r="AL53" s="33">
        <f t="shared" si="35"/>
        <v>156</v>
      </c>
      <c r="AN53" s="33">
        <f t="shared" si="36"/>
        <v>7</v>
      </c>
      <c r="AP53" s="33">
        <f t="shared" si="37"/>
        <v>6</v>
      </c>
      <c r="AR53" s="33">
        <f t="shared" si="38"/>
        <v>0</v>
      </c>
      <c r="AT53" s="33">
        <f t="shared" si="39"/>
        <v>0</v>
      </c>
      <c r="AV53" s="33">
        <f t="shared" si="40"/>
        <v>0</v>
      </c>
      <c r="AX53" s="33">
        <f t="shared" si="41"/>
        <v>0</v>
      </c>
      <c r="AZ53" s="33">
        <f t="shared" si="42"/>
        <v>0</v>
      </c>
      <c r="BB53" s="33">
        <f t="shared" si="43"/>
        <v>0</v>
      </c>
    </row>
    <row r="54" spans="2:54" ht="20.25" customHeight="1" thickBot="1" x14ac:dyDescent="0.25">
      <c r="B54" s="35" t="s">
        <v>82</v>
      </c>
      <c r="C54" s="65"/>
      <c r="D54" s="32" t="s">
        <v>20</v>
      </c>
      <c r="E54" s="57" t="s">
        <v>20</v>
      </c>
      <c r="F54" s="57" t="s">
        <v>20</v>
      </c>
      <c r="G54" s="57"/>
      <c r="H54" s="57"/>
      <c r="I54" s="57"/>
      <c r="J54" s="32" t="s">
        <v>21</v>
      </c>
      <c r="K54" s="32" t="s">
        <v>21</v>
      </c>
      <c r="L54" s="57" t="s">
        <v>21</v>
      </c>
      <c r="M54" s="57"/>
      <c r="N54" s="57"/>
      <c r="O54" s="57"/>
      <c r="P54" s="57"/>
      <c r="Q54" s="32"/>
      <c r="R54" s="32" t="s">
        <v>20</v>
      </c>
      <c r="S54" s="57" t="s">
        <v>20</v>
      </c>
      <c r="T54" s="57" t="s">
        <v>20</v>
      </c>
      <c r="U54" s="57"/>
      <c r="V54" s="57"/>
      <c r="W54" s="57"/>
      <c r="X54" s="32" t="s">
        <v>21</v>
      </c>
      <c r="Y54" s="32" t="s">
        <v>21</v>
      </c>
      <c r="Z54" s="57" t="s">
        <v>21</v>
      </c>
      <c r="AA54" s="57"/>
      <c r="AB54" s="57"/>
      <c r="AC54" s="57"/>
      <c r="AD54" s="57"/>
      <c r="AE54" s="32" t="s">
        <v>20</v>
      </c>
      <c r="AF54" s="32" t="s">
        <v>20</v>
      </c>
      <c r="AG54" s="56"/>
      <c r="AJ54" s="33">
        <f t="shared" si="33"/>
        <v>14</v>
      </c>
      <c r="AK54" s="34">
        <f t="shared" si="34"/>
        <v>12</v>
      </c>
      <c r="AL54" s="33">
        <f t="shared" si="35"/>
        <v>168</v>
      </c>
      <c r="AN54" s="33">
        <f t="shared" si="36"/>
        <v>8</v>
      </c>
      <c r="AP54" s="33">
        <f t="shared" si="37"/>
        <v>6</v>
      </c>
      <c r="AR54" s="33">
        <f t="shared" si="38"/>
        <v>0</v>
      </c>
      <c r="AT54" s="33">
        <f t="shared" si="39"/>
        <v>0</v>
      </c>
      <c r="AV54" s="33">
        <f t="shared" si="40"/>
        <v>0</v>
      </c>
      <c r="AX54" s="33">
        <f t="shared" si="41"/>
        <v>0</v>
      </c>
      <c r="AZ54" s="33">
        <f t="shared" si="42"/>
        <v>0</v>
      </c>
      <c r="BB54" s="33">
        <f t="shared" si="43"/>
        <v>0</v>
      </c>
    </row>
    <row r="55" spans="2:54" ht="20.25" customHeight="1" thickBot="1" x14ac:dyDescent="0.25">
      <c r="B55" s="35" t="s">
        <v>83</v>
      </c>
      <c r="C55" s="65"/>
      <c r="D55" s="32"/>
      <c r="E55" s="57"/>
      <c r="F55" s="57"/>
      <c r="G55" s="57" t="s">
        <v>20</v>
      </c>
      <c r="H55" s="57" t="s">
        <v>20</v>
      </c>
      <c r="I55" s="57" t="s">
        <v>20</v>
      </c>
      <c r="J55" s="32"/>
      <c r="K55" s="32"/>
      <c r="L55" s="57"/>
      <c r="M55" s="57" t="s">
        <v>21</v>
      </c>
      <c r="N55" s="57" t="s">
        <v>21</v>
      </c>
      <c r="O55" s="57" t="s">
        <v>21</v>
      </c>
      <c r="P55" s="57"/>
      <c r="Q55" s="32"/>
      <c r="R55" s="32"/>
      <c r="S55" s="57"/>
      <c r="T55" s="57"/>
      <c r="U55" s="57" t="s">
        <v>20</v>
      </c>
      <c r="V55" s="57" t="s">
        <v>20</v>
      </c>
      <c r="W55" s="57" t="s">
        <v>20</v>
      </c>
      <c r="X55" s="32"/>
      <c r="Y55" s="32"/>
      <c r="Z55" s="57"/>
      <c r="AA55" s="57" t="s">
        <v>21</v>
      </c>
      <c r="AB55" s="57" t="s">
        <v>21</v>
      </c>
      <c r="AC55" s="57" t="s">
        <v>21</v>
      </c>
      <c r="AD55" s="57"/>
      <c r="AE55" s="32"/>
      <c r="AF55" s="32"/>
      <c r="AG55" s="56"/>
      <c r="AJ55" s="33">
        <f t="shared" si="33"/>
        <v>12</v>
      </c>
      <c r="AK55" s="34">
        <f t="shared" si="34"/>
        <v>12</v>
      </c>
      <c r="AL55" s="33">
        <f t="shared" si="35"/>
        <v>144</v>
      </c>
      <c r="AN55" s="33">
        <f t="shared" si="36"/>
        <v>6</v>
      </c>
      <c r="AP55" s="33">
        <f t="shared" si="37"/>
        <v>6</v>
      </c>
      <c r="AR55" s="33">
        <f t="shared" si="38"/>
        <v>0</v>
      </c>
      <c r="AT55" s="33">
        <f t="shared" si="39"/>
        <v>0</v>
      </c>
      <c r="AV55" s="33">
        <f t="shared" si="40"/>
        <v>0</v>
      </c>
      <c r="AX55" s="33">
        <f t="shared" si="41"/>
        <v>0</v>
      </c>
      <c r="AZ55" s="33">
        <f t="shared" si="42"/>
        <v>0</v>
      </c>
      <c r="BB55" s="33">
        <f t="shared" si="43"/>
        <v>0</v>
      </c>
    </row>
    <row r="56" spans="2:54" ht="20.25" customHeight="1" thickBot="1" x14ac:dyDescent="0.25">
      <c r="B56" s="86" t="s">
        <v>73</v>
      </c>
      <c r="C56" s="66" t="s">
        <v>21</v>
      </c>
      <c r="D56" s="36" t="s">
        <v>21</v>
      </c>
      <c r="E56" s="69" t="s">
        <v>21</v>
      </c>
      <c r="F56" s="69"/>
      <c r="G56" s="69"/>
      <c r="H56" s="69"/>
      <c r="I56" s="69"/>
      <c r="J56" s="36" t="s">
        <v>20</v>
      </c>
      <c r="K56" s="36" t="s">
        <v>20</v>
      </c>
      <c r="L56" s="69" t="s">
        <v>20</v>
      </c>
      <c r="M56" s="69"/>
      <c r="N56" s="69"/>
      <c r="O56" s="69"/>
      <c r="P56" s="69" t="s">
        <v>21</v>
      </c>
      <c r="Q56" s="36" t="s">
        <v>21</v>
      </c>
      <c r="R56" s="36" t="s">
        <v>21</v>
      </c>
      <c r="S56" s="69"/>
      <c r="T56" s="69"/>
      <c r="U56" s="69"/>
      <c r="V56" s="69"/>
      <c r="W56" s="69"/>
      <c r="X56" s="36" t="s">
        <v>20</v>
      </c>
      <c r="Y56" s="36" t="s">
        <v>20</v>
      </c>
      <c r="Z56" s="69" t="s">
        <v>20</v>
      </c>
      <c r="AA56" s="69"/>
      <c r="AB56" s="69"/>
      <c r="AC56" s="69"/>
      <c r="AD56" s="69" t="s">
        <v>21</v>
      </c>
      <c r="AE56" s="36" t="s">
        <v>21</v>
      </c>
      <c r="AF56" s="36" t="s">
        <v>21</v>
      </c>
      <c r="AG56" s="59"/>
      <c r="AJ56" s="33">
        <f t="shared" si="33"/>
        <v>15</v>
      </c>
      <c r="AK56" s="34">
        <f t="shared" si="34"/>
        <v>12</v>
      </c>
      <c r="AL56" s="33">
        <f t="shared" si="35"/>
        <v>180</v>
      </c>
      <c r="AN56" s="33">
        <f t="shared" si="36"/>
        <v>6</v>
      </c>
      <c r="AP56" s="33">
        <f t="shared" si="37"/>
        <v>9</v>
      </c>
      <c r="AR56" s="33">
        <f t="shared" si="38"/>
        <v>0</v>
      </c>
      <c r="AT56" s="33">
        <f t="shared" si="39"/>
        <v>0</v>
      </c>
      <c r="AV56" s="33">
        <f t="shared" si="40"/>
        <v>0</v>
      </c>
      <c r="AX56" s="33">
        <f t="shared" si="41"/>
        <v>0</v>
      </c>
      <c r="AZ56" s="33">
        <f t="shared" si="42"/>
        <v>0</v>
      </c>
      <c r="BB56" s="33">
        <f t="shared" si="43"/>
        <v>0</v>
      </c>
    </row>
    <row r="57" spans="2:54" ht="20.25" customHeight="1" thickBot="1" x14ac:dyDescent="0.25">
      <c r="B57" s="86" t="s">
        <v>89</v>
      </c>
      <c r="C57" s="66"/>
      <c r="D57" s="36"/>
      <c r="E57" s="69"/>
      <c r="F57" s="69" t="s">
        <v>21</v>
      </c>
      <c r="G57" s="69" t="s">
        <v>21</v>
      </c>
      <c r="H57" s="69" t="s">
        <v>21</v>
      </c>
      <c r="I57" s="69"/>
      <c r="J57" s="36"/>
      <c r="K57" s="36"/>
      <c r="L57" s="69"/>
      <c r="M57" s="69" t="s">
        <v>20</v>
      </c>
      <c r="N57" s="69" t="s">
        <v>20</v>
      </c>
      <c r="O57" s="69" t="s">
        <v>20</v>
      </c>
      <c r="P57" s="69"/>
      <c r="Q57" s="36"/>
      <c r="R57" s="36"/>
      <c r="S57" s="69" t="s">
        <v>21</v>
      </c>
      <c r="T57" s="69" t="s">
        <v>21</v>
      </c>
      <c r="U57" s="69" t="s">
        <v>21</v>
      </c>
      <c r="V57" s="69"/>
      <c r="W57" s="69"/>
      <c r="X57" s="36"/>
      <c r="Y57" s="36"/>
      <c r="Z57" s="69"/>
      <c r="AA57" s="69" t="s">
        <v>20</v>
      </c>
      <c r="AB57" s="69" t="s">
        <v>20</v>
      </c>
      <c r="AC57" s="69" t="s">
        <v>20</v>
      </c>
      <c r="AD57" s="69"/>
      <c r="AE57" s="36"/>
      <c r="AF57" s="36"/>
      <c r="AG57" s="59"/>
      <c r="AJ57" s="33">
        <f>AN57+AP57+AR57</f>
        <v>12</v>
      </c>
      <c r="AK57" s="34">
        <f>AL57/AJ57</f>
        <v>12</v>
      </c>
      <c r="AL57" s="33">
        <f>((AN57+AP57)*12+(AR57*9))</f>
        <v>144</v>
      </c>
      <c r="AN57" s="33">
        <f t="shared" si="36"/>
        <v>6</v>
      </c>
      <c r="AP57" s="33">
        <f t="shared" si="37"/>
        <v>6</v>
      </c>
      <c r="AR57" s="33">
        <f t="shared" si="38"/>
        <v>0</v>
      </c>
      <c r="AT57" s="33">
        <f t="shared" si="39"/>
        <v>0</v>
      </c>
      <c r="AV57" s="33">
        <f t="shared" si="40"/>
        <v>0</v>
      </c>
      <c r="AX57" s="33">
        <f t="shared" si="41"/>
        <v>0</v>
      </c>
      <c r="AZ57" s="33">
        <f t="shared" si="42"/>
        <v>0</v>
      </c>
      <c r="BB57" s="33">
        <f t="shared" si="43"/>
        <v>0</v>
      </c>
    </row>
    <row r="58" spans="2:54" ht="20.25" customHeight="1" thickBot="1" x14ac:dyDescent="0.25">
      <c r="B58" s="86"/>
      <c r="C58" s="66"/>
      <c r="D58" s="36"/>
      <c r="E58" s="69"/>
      <c r="F58" s="69"/>
      <c r="G58" s="69"/>
      <c r="H58" s="69"/>
      <c r="I58" s="69"/>
      <c r="J58" s="36"/>
      <c r="K58" s="36"/>
      <c r="L58" s="69"/>
      <c r="M58" s="69"/>
      <c r="N58" s="69"/>
      <c r="O58" s="69"/>
      <c r="P58" s="69"/>
      <c r="Q58" s="36"/>
      <c r="R58" s="36"/>
      <c r="S58" s="69"/>
      <c r="T58" s="69"/>
      <c r="U58" s="69"/>
      <c r="V58" s="69"/>
      <c r="W58" s="69"/>
      <c r="X58" s="36"/>
      <c r="Y58" s="36"/>
      <c r="Z58" s="69"/>
      <c r="AA58" s="69"/>
      <c r="AB58" s="69"/>
      <c r="AC58" s="69"/>
      <c r="AD58" s="69"/>
      <c r="AE58" s="36"/>
      <c r="AF58" s="36"/>
      <c r="AG58" s="59"/>
      <c r="AJ58" s="33">
        <f>AN58+AP58+AR58</f>
        <v>0</v>
      </c>
      <c r="AK58" s="34" t="e">
        <f>AL58/AJ58</f>
        <v>#DIV/0!</v>
      </c>
      <c r="AL58" s="33">
        <f>((AN58+AP58)*12+(AR58*9))</f>
        <v>0</v>
      </c>
      <c r="AN58" s="33">
        <f t="shared" si="36"/>
        <v>0</v>
      </c>
      <c r="AP58" s="33">
        <f t="shared" si="37"/>
        <v>0</v>
      </c>
      <c r="AR58" s="33">
        <f t="shared" si="38"/>
        <v>0</v>
      </c>
      <c r="AT58" s="33">
        <f t="shared" si="39"/>
        <v>0</v>
      </c>
      <c r="AV58" s="33">
        <f t="shared" si="40"/>
        <v>0</v>
      </c>
      <c r="AX58" s="33">
        <f t="shared" si="41"/>
        <v>0</v>
      </c>
      <c r="AZ58" s="33">
        <f t="shared" si="42"/>
        <v>0</v>
      </c>
      <c r="BB58" s="33">
        <f t="shared" si="43"/>
        <v>0</v>
      </c>
    </row>
    <row r="59" spans="2:54" ht="20.25" customHeight="1" thickBot="1" x14ac:dyDescent="0.25">
      <c r="B59" s="37" t="s">
        <v>34</v>
      </c>
      <c r="C59" s="67"/>
      <c r="D59" s="38"/>
      <c r="E59" s="60" t="s">
        <v>20</v>
      </c>
      <c r="F59" s="60" t="s">
        <v>20</v>
      </c>
      <c r="G59" s="60" t="s">
        <v>20</v>
      </c>
      <c r="H59" s="60" t="s">
        <v>20</v>
      </c>
      <c r="I59" s="60" t="s">
        <v>20</v>
      </c>
      <c r="J59" s="38"/>
      <c r="K59" s="38"/>
      <c r="L59" s="60" t="s">
        <v>20</v>
      </c>
      <c r="M59" s="60" t="s">
        <v>20</v>
      </c>
      <c r="N59" s="60" t="s">
        <v>20</v>
      </c>
      <c r="O59" s="60" t="s">
        <v>20</v>
      </c>
      <c r="P59" s="60" t="s">
        <v>20</v>
      </c>
      <c r="Q59" s="38"/>
      <c r="R59" s="38"/>
      <c r="S59" s="60" t="s">
        <v>20</v>
      </c>
      <c r="T59" s="60" t="s">
        <v>20</v>
      </c>
      <c r="U59" s="60" t="s">
        <v>20</v>
      </c>
      <c r="V59" s="60" t="s">
        <v>20</v>
      </c>
      <c r="W59" s="60" t="s">
        <v>20</v>
      </c>
      <c r="X59" s="38"/>
      <c r="Y59" s="38"/>
      <c r="Z59" s="60" t="s">
        <v>20</v>
      </c>
      <c r="AA59" s="60" t="s">
        <v>20</v>
      </c>
      <c r="AB59" s="60" t="s">
        <v>20</v>
      </c>
      <c r="AC59" s="60" t="s">
        <v>20</v>
      </c>
      <c r="AD59" s="60" t="s">
        <v>20</v>
      </c>
      <c r="AE59" s="38"/>
      <c r="AF59" s="38"/>
      <c r="AG59" s="62"/>
      <c r="AJ59" s="39">
        <f t="shared" si="33"/>
        <v>20</v>
      </c>
      <c r="AK59" s="40">
        <f t="shared" si="34"/>
        <v>12</v>
      </c>
      <c r="AL59" s="33">
        <f t="shared" si="35"/>
        <v>240</v>
      </c>
      <c r="AM59" s="41"/>
      <c r="AN59" s="33">
        <f t="shared" si="36"/>
        <v>20</v>
      </c>
      <c r="AP59" s="33">
        <f t="shared" si="37"/>
        <v>0</v>
      </c>
      <c r="AR59" s="33">
        <f t="shared" si="38"/>
        <v>0</v>
      </c>
      <c r="AT59" s="33">
        <f t="shared" si="39"/>
        <v>0</v>
      </c>
      <c r="AV59" s="33">
        <f t="shared" si="40"/>
        <v>0</v>
      </c>
      <c r="AX59" s="33">
        <f t="shared" si="41"/>
        <v>0</v>
      </c>
      <c r="AZ59" s="33">
        <f t="shared" si="42"/>
        <v>0</v>
      </c>
      <c r="BB59" s="33">
        <f t="shared" si="43"/>
        <v>0</v>
      </c>
    </row>
    <row r="60" spans="2:54" ht="20.25" customHeight="1" thickTop="1" thickBot="1" x14ac:dyDescent="0.25">
      <c r="B60" s="84" t="s">
        <v>65</v>
      </c>
      <c r="G60" t="s">
        <v>66</v>
      </c>
      <c r="J60" t="s">
        <v>67</v>
      </c>
      <c r="L60" s="42"/>
      <c r="M60" s="42"/>
      <c r="Q60" s="43"/>
      <c r="R60" s="42"/>
      <c r="S60" s="42"/>
      <c r="AI60" s="44" t="s">
        <v>26</v>
      </c>
      <c r="AJ60" s="45">
        <f>SUM(AJ49:AJ59)</f>
        <v>140</v>
      </c>
      <c r="AK60" s="46"/>
      <c r="AL60" s="45">
        <f>SUM(AL49:AL59)</f>
        <v>1680</v>
      </c>
      <c r="AM60" s="47"/>
      <c r="AN60" s="45">
        <f>SUM(AN49:AN59)</f>
        <v>80</v>
      </c>
      <c r="AO60" s="47"/>
      <c r="AP60" s="45">
        <f>SUM(AP49:AP59)</f>
        <v>60</v>
      </c>
      <c r="AQ60" s="47"/>
      <c r="AR60" s="48">
        <f>SUM(AR49:AR59)</f>
        <v>0</v>
      </c>
      <c r="AS60" s="47"/>
      <c r="AT60" s="48">
        <f>SUM(AT49:AT59)</f>
        <v>0</v>
      </c>
      <c r="AU60" s="47"/>
      <c r="AV60" s="48">
        <f>SUM(AV49:AV59)</f>
        <v>0</v>
      </c>
      <c r="AW60" s="47"/>
      <c r="AX60" s="48">
        <f>SUM(AX49:AX59)</f>
        <v>0</v>
      </c>
      <c r="AY60" s="47"/>
      <c r="AZ60" s="48">
        <f>SUM(AZ49:AZ59)</f>
        <v>0</v>
      </c>
      <c r="BA60" s="47"/>
      <c r="BB60" s="48">
        <f>SUM(BB49:BB59)</f>
        <v>0</v>
      </c>
    </row>
    <row r="61" spans="2:54" ht="20.25" customHeight="1" thickTop="1" thickBot="1" x14ac:dyDescent="0.25">
      <c r="B61" s="85" t="s">
        <v>68</v>
      </c>
      <c r="G61" t="s">
        <v>69</v>
      </c>
      <c r="J61" t="s">
        <v>70</v>
      </c>
      <c r="L61" s="42"/>
      <c r="M61" s="42"/>
      <c r="Q61" s="43"/>
      <c r="AI61" s="44" t="s">
        <v>27</v>
      </c>
      <c r="AJ61" s="49">
        <f>AJ60/8</f>
        <v>17.5</v>
      </c>
      <c r="AK61" s="50"/>
      <c r="AL61" s="49">
        <f>AL60/8</f>
        <v>210</v>
      </c>
      <c r="AM61" s="51"/>
      <c r="AN61" s="49">
        <f>AN60/8</f>
        <v>10</v>
      </c>
      <c r="AO61" s="51"/>
      <c r="AP61" s="49">
        <f>AP60/8</f>
        <v>7.5</v>
      </c>
      <c r="AQ61" s="51"/>
      <c r="AR61" s="49">
        <f>AR60/8</f>
        <v>0</v>
      </c>
      <c r="AS61" s="51"/>
      <c r="AT61" s="49">
        <f>AT60/8</f>
        <v>0</v>
      </c>
      <c r="AU61" s="51"/>
      <c r="AV61" s="49">
        <f>AV60/8</f>
        <v>0</v>
      </c>
      <c r="AW61" s="51"/>
      <c r="AX61" s="49">
        <f>AX60/8</f>
        <v>0</v>
      </c>
      <c r="AY61" s="51"/>
      <c r="AZ61" s="49">
        <f>AZ60/8</f>
        <v>0</v>
      </c>
      <c r="BA61" s="51"/>
      <c r="BB61" s="49">
        <f>BB60/8</f>
        <v>0</v>
      </c>
    </row>
    <row r="62" spans="2:54" ht="20.25" customHeight="1" thickTop="1" thickBot="1" x14ac:dyDescent="0.3">
      <c r="B62" s="1" t="s">
        <v>0</v>
      </c>
      <c r="C62" s="2"/>
      <c r="D62" s="2"/>
      <c r="E62" s="2"/>
      <c r="F62" s="2"/>
      <c r="G62" s="3"/>
      <c r="H62" s="3"/>
      <c r="I62" s="3"/>
      <c r="J62" s="3"/>
      <c r="K62" s="3"/>
      <c r="L62" s="3"/>
      <c r="M62" s="2"/>
      <c r="N62" s="2"/>
      <c r="O62" s="2"/>
      <c r="P62" s="4"/>
      <c r="Q62" s="5" t="s">
        <v>53</v>
      </c>
      <c r="R62" s="6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7"/>
      <c r="AI62" s="8"/>
      <c r="AJ62" s="9" t="s">
        <v>32</v>
      </c>
      <c r="AK62" s="10"/>
      <c r="AL62" s="9"/>
      <c r="AM62" s="11"/>
      <c r="AN62" s="9"/>
      <c r="AO62" s="8"/>
    </row>
    <row r="63" spans="2:54" ht="20.25" customHeight="1" thickTop="1" thickBot="1" x14ac:dyDescent="0.3">
      <c r="B63" s="12"/>
      <c r="C63" s="14" t="s">
        <v>4</v>
      </c>
      <c r="D63" s="14" t="s">
        <v>54</v>
      </c>
      <c r="E63" s="14" t="s">
        <v>6</v>
      </c>
      <c r="F63" s="14" t="s">
        <v>40</v>
      </c>
      <c r="G63" s="14" t="s">
        <v>51</v>
      </c>
      <c r="H63" s="13" t="s">
        <v>2</v>
      </c>
      <c r="I63" s="13" t="s">
        <v>3</v>
      </c>
      <c r="J63" s="14" t="s">
        <v>4</v>
      </c>
      <c r="K63" s="14" t="s">
        <v>54</v>
      </c>
      <c r="L63" s="14" t="s">
        <v>6</v>
      </c>
      <c r="M63" s="14" t="s">
        <v>40</v>
      </c>
      <c r="N63" s="14" t="s">
        <v>51</v>
      </c>
      <c r="O63" s="13" t="s">
        <v>2</v>
      </c>
      <c r="P63" s="13" t="s">
        <v>3</v>
      </c>
      <c r="Q63" s="14" t="s">
        <v>4</v>
      </c>
      <c r="R63" s="14" t="s">
        <v>5</v>
      </c>
      <c r="S63" s="14" t="s">
        <v>6</v>
      </c>
      <c r="T63" s="14" t="s">
        <v>40</v>
      </c>
      <c r="U63" s="14" t="s">
        <v>51</v>
      </c>
      <c r="V63" s="13" t="s">
        <v>2</v>
      </c>
      <c r="W63" s="13" t="s">
        <v>3</v>
      </c>
      <c r="X63" s="14" t="s">
        <v>4</v>
      </c>
      <c r="Y63" s="14" t="s">
        <v>5</v>
      </c>
      <c r="Z63" s="14" t="s">
        <v>6</v>
      </c>
      <c r="AA63" s="14" t="s">
        <v>40</v>
      </c>
      <c r="AB63" s="14" t="s">
        <v>51</v>
      </c>
      <c r="AC63" s="13" t="s">
        <v>2</v>
      </c>
      <c r="AD63" s="13" t="s">
        <v>3</v>
      </c>
      <c r="AE63" s="87" t="s">
        <v>4</v>
      </c>
      <c r="AF63" s="14" t="s">
        <v>5</v>
      </c>
      <c r="AG63" s="14" t="s">
        <v>6</v>
      </c>
      <c r="AJ63" s="16" t="s">
        <v>7</v>
      </c>
      <c r="AK63" s="17" t="s">
        <v>8</v>
      </c>
      <c r="AL63" s="18" t="s">
        <v>7</v>
      </c>
      <c r="AM63" s="19"/>
      <c r="AN63" s="20" t="s">
        <v>7</v>
      </c>
      <c r="AP63" s="20" t="s">
        <v>7</v>
      </c>
      <c r="AR63" s="20" t="s">
        <v>7</v>
      </c>
      <c r="AT63" s="20" t="s">
        <v>7</v>
      </c>
      <c r="AV63" s="20" t="s">
        <v>7</v>
      </c>
      <c r="AX63" s="20" t="s">
        <v>7</v>
      </c>
      <c r="AZ63" s="20" t="s">
        <v>7</v>
      </c>
      <c r="BB63" s="20" t="s">
        <v>7</v>
      </c>
    </row>
    <row r="64" spans="2:54" ht="20.25" customHeight="1" thickBot="1" x14ac:dyDescent="0.35">
      <c r="B64" s="21"/>
      <c r="C64" s="22">
        <v>1</v>
      </c>
      <c r="D64" s="23">
        <v>2</v>
      </c>
      <c r="E64" s="24">
        <v>3</v>
      </c>
      <c r="F64" s="24">
        <v>4</v>
      </c>
      <c r="G64" s="24">
        <v>5</v>
      </c>
      <c r="H64" s="24">
        <v>6</v>
      </c>
      <c r="I64" s="24">
        <v>7</v>
      </c>
      <c r="J64" s="24">
        <v>8</v>
      </c>
      <c r="K64" s="24">
        <v>9</v>
      </c>
      <c r="L64" s="24">
        <v>10</v>
      </c>
      <c r="M64" s="24">
        <v>11</v>
      </c>
      <c r="N64" s="24">
        <v>12</v>
      </c>
      <c r="O64" s="24">
        <v>13</v>
      </c>
      <c r="P64" s="24">
        <v>14</v>
      </c>
      <c r="Q64" s="24">
        <v>15</v>
      </c>
      <c r="R64" s="24">
        <v>16</v>
      </c>
      <c r="S64" s="24">
        <v>17</v>
      </c>
      <c r="T64" s="24">
        <v>18</v>
      </c>
      <c r="U64" s="24">
        <v>19</v>
      </c>
      <c r="V64" s="24">
        <v>20</v>
      </c>
      <c r="W64" s="24">
        <v>21</v>
      </c>
      <c r="X64" s="24">
        <v>22</v>
      </c>
      <c r="Y64" s="24">
        <v>23</v>
      </c>
      <c r="Z64" s="24">
        <v>24</v>
      </c>
      <c r="AA64" s="24">
        <v>25</v>
      </c>
      <c r="AB64" s="24">
        <v>26</v>
      </c>
      <c r="AC64" s="24">
        <v>27</v>
      </c>
      <c r="AD64" s="24">
        <v>28</v>
      </c>
      <c r="AE64" s="88">
        <v>29</v>
      </c>
      <c r="AF64" s="25">
        <v>30</v>
      </c>
      <c r="AG64" s="26">
        <v>31</v>
      </c>
      <c r="AJ64" s="27" t="s">
        <v>9</v>
      </c>
      <c r="AK64" s="28" t="s">
        <v>10</v>
      </c>
      <c r="AL64" s="29" t="s">
        <v>11</v>
      </c>
      <c r="AN64" s="30" t="s">
        <v>12</v>
      </c>
      <c r="AP64" s="30" t="s">
        <v>13</v>
      </c>
      <c r="AR64" s="30" t="s">
        <v>14</v>
      </c>
      <c r="AT64" s="30" t="s">
        <v>15</v>
      </c>
      <c r="AV64" s="30" t="s">
        <v>16</v>
      </c>
      <c r="AX64" s="30" t="s">
        <v>17</v>
      </c>
      <c r="AZ64" s="30" t="s">
        <v>18</v>
      </c>
      <c r="BB64" s="30" t="s">
        <v>19</v>
      </c>
    </row>
    <row r="65" spans="2:54" ht="20.25" customHeight="1" thickTop="1" thickBot="1" x14ac:dyDescent="0.25">
      <c r="B65" s="31" t="s">
        <v>77</v>
      </c>
      <c r="C65" s="63" t="s">
        <v>21</v>
      </c>
      <c r="D65" s="57" t="s">
        <v>21</v>
      </c>
      <c r="E65" s="57"/>
      <c r="F65" s="57"/>
      <c r="G65" s="57"/>
      <c r="H65" s="32" t="s">
        <v>21</v>
      </c>
      <c r="I65" s="32" t="s">
        <v>21</v>
      </c>
      <c r="J65" s="57" t="s">
        <v>21</v>
      </c>
      <c r="K65" s="57"/>
      <c r="L65" s="57"/>
      <c r="M65" s="57"/>
      <c r="N65" s="57" t="s">
        <v>20</v>
      </c>
      <c r="O65" s="32" t="s">
        <v>20</v>
      </c>
      <c r="P65" s="32"/>
      <c r="Q65" s="57"/>
      <c r="R65" s="57"/>
      <c r="S65" s="57" t="s">
        <v>20</v>
      </c>
      <c r="T65" s="57" t="s">
        <v>20</v>
      </c>
      <c r="U65" s="57" t="s">
        <v>20</v>
      </c>
      <c r="V65" s="32"/>
      <c r="W65" s="32"/>
      <c r="X65" s="57"/>
      <c r="Y65" s="57"/>
      <c r="Z65" s="57"/>
      <c r="AA65" s="57"/>
      <c r="AB65" s="57" t="s">
        <v>21</v>
      </c>
      <c r="AC65" s="32" t="s">
        <v>21</v>
      </c>
      <c r="AD65" s="32"/>
      <c r="AE65" s="88"/>
      <c r="AF65" s="57"/>
      <c r="AG65" s="76" t="s">
        <v>21</v>
      </c>
      <c r="AJ65" s="33">
        <f t="shared" ref="AJ65:AJ76" si="44">AN65+AP65+AR65</f>
        <v>13</v>
      </c>
      <c r="AK65" s="34">
        <f t="shared" ref="AK65:AK76" si="45">AL65/AJ65</f>
        <v>12</v>
      </c>
      <c r="AL65" s="33">
        <f t="shared" ref="AL65:AL76" si="46">((AN65+AP65)*12+(AR65*9))</f>
        <v>156</v>
      </c>
      <c r="AN65" s="33">
        <f t="shared" ref="AN65:AN76" si="47">COUNTIF($C65:$AG65,"D")</f>
        <v>5</v>
      </c>
      <c r="AP65" s="33">
        <f t="shared" ref="AP65:AP76" si="48">COUNTIF($C65:$AG65,"N")</f>
        <v>8</v>
      </c>
      <c r="AR65" s="33">
        <f t="shared" ref="AR65:AR76" si="49">COUNTIF($C65:$AG65,"C")</f>
        <v>0</v>
      </c>
      <c r="AT65" s="33">
        <f t="shared" ref="AT65:AT76" si="50">COUNTIF($C65:$AG65,"V")</f>
        <v>0</v>
      </c>
      <c r="AV65" s="33">
        <f t="shared" ref="AV65:AV76" si="51">COUNTIF($C65:$AG65,"S")</f>
        <v>0</v>
      </c>
      <c r="AX65" s="33">
        <f t="shared" ref="AX65:AX76" si="52">COUNTIF($C65:$AG65,"T")</f>
        <v>0</v>
      </c>
      <c r="AZ65" s="33">
        <f t="shared" ref="AZ65:AZ76" si="53">COUNTIF($C65:$AG65,"O")</f>
        <v>0</v>
      </c>
      <c r="BB65" s="33">
        <f t="shared" ref="BB65:BB76" si="54">COUNTIF($C65:$AG65,"H")</f>
        <v>0</v>
      </c>
    </row>
    <row r="66" spans="2:54" ht="20.25" customHeight="1" thickBot="1" x14ac:dyDescent="0.25">
      <c r="B66" s="31" t="s">
        <v>78</v>
      </c>
      <c r="C66" s="63"/>
      <c r="D66" s="57"/>
      <c r="E66" s="57" t="s">
        <v>21</v>
      </c>
      <c r="F66" s="57" t="s">
        <v>21</v>
      </c>
      <c r="G66" s="57" t="s">
        <v>21</v>
      </c>
      <c r="H66" s="32"/>
      <c r="I66" s="32"/>
      <c r="J66" s="57"/>
      <c r="K66" s="57" t="s">
        <v>21</v>
      </c>
      <c r="L66" s="57" t="s">
        <v>21</v>
      </c>
      <c r="M66" s="57"/>
      <c r="N66" s="57"/>
      <c r="O66" s="32"/>
      <c r="P66" s="32" t="s">
        <v>20</v>
      </c>
      <c r="Q66" s="57" t="s">
        <v>20</v>
      </c>
      <c r="R66" s="57" t="s">
        <v>20</v>
      </c>
      <c r="S66" s="57"/>
      <c r="T66" s="57"/>
      <c r="U66" s="57"/>
      <c r="V66" s="32" t="s">
        <v>20</v>
      </c>
      <c r="W66" s="32" t="s">
        <v>20</v>
      </c>
      <c r="X66" s="57"/>
      <c r="Y66" s="57"/>
      <c r="Z66" s="57"/>
      <c r="AA66" s="57"/>
      <c r="AB66" s="57"/>
      <c r="AC66" s="32"/>
      <c r="AD66" s="32" t="s">
        <v>21</v>
      </c>
      <c r="AE66" s="88" t="s">
        <v>21</v>
      </c>
      <c r="AF66" s="57" t="s">
        <v>21</v>
      </c>
      <c r="AG66" s="76"/>
      <c r="AJ66" s="33">
        <f t="shared" si="44"/>
        <v>13</v>
      </c>
      <c r="AK66" s="34">
        <f t="shared" si="45"/>
        <v>12</v>
      </c>
      <c r="AL66" s="33">
        <f t="shared" si="46"/>
        <v>156</v>
      </c>
      <c r="AN66" s="33">
        <f t="shared" si="47"/>
        <v>5</v>
      </c>
      <c r="AP66" s="33">
        <f t="shared" si="48"/>
        <v>8</v>
      </c>
      <c r="AR66" s="33">
        <f t="shared" si="49"/>
        <v>0</v>
      </c>
      <c r="AT66" s="33">
        <f t="shared" si="50"/>
        <v>0</v>
      </c>
      <c r="AV66" s="33">
        <f t="shared" si="51"/>
        <v>0</v>
      </c>
      <c r="AX66" s="33">
        <f t="shared" si="52"/>
        <v>0</v>
      </c>
      <c r="AZ66" s="33">
        <f t="shared" si="53"/>
        <v>0</v>
      </c>
      <c r="BB66" s="33">
        <f t="shared" si="54"/>
        <v>0</v>
      </c>
    </row>
    <row r="67" spans="2:54" ht="20.25" customHeight="1" thickBot="1" x14ac:dyDescent="0.25">
      <c r="B67" s="31" t="s">
        <v>79</v>
      </c>
      <c r="C67" s="63"/>
      <c r="D67" s="57"/>
      <c r="E67" s="57"/>
      <c r="F67" s="57"/>
      <c r="G67" s="57"/>
      <c r="H67" s="32" t="s">
        <v>21</v>
      </c>
      <c r="I67" s="32" t="s">
        <v>21</v>
      </c>
      <c r="J67" s="57"/>
      <c r="K67" s="57"/>
      <c r="L67" s="57"/>
      <c r="M67" s="57" t="s">
        <v>21</v>
      </c>
      <c r="N67" s="57" t="s">
        <v>21</v>
      </c>
      <c r="O67" s="32" t="s">
        <v>21</v>
      </c>
      <c r="P67" s="32"/>
      <c r="Q67" s="57"/>
      <c r="R67" s="57"/>
      <c r="S67" s="57" t="s">
        <v>20</v>
      </c>
      <c r="T67" s="57" t="s">
        <v>20</v>
      </c>
      <c r="U67" s="57"/>
      <c r="V67" s="32"/>
      <c r="W67" s="32"/>
      <c r="X67" s="57" t="s">
        <v>20</v>
      </c>
      <c r="Y67" s="57" t="s">
        <v>20</v>
      </c>
      <c r="Z67" s="57" t="s">
        <v>20</v>
      </c>
      <c r="AA67" s="57"/>
      <c r="AB67" s="57"/>
      <c r="AC67" s="32"/>
      <c r="AD67" s="32"/>
      <c r="AE67" s="88"/>
      <c r="AF67" s="57"/>
      <c r="AG67" s="76" t="s">
        <v>21</v>
      </c>
      <c r="AJ67" s="33">
        <f t="shared" si="44"/>
        <v>11</v>
      </c>
      <c r="AK67" s="34">
        <f t="shared" si="45"/>
        <v>12</v>
      </c>
      <c r="AL67" s="33">
        <f t="shared" si="46"/>
        <v>132</v>
      </c>
      <c r="AN67" s="33">
        <f t="shared" si="47"/>
        <v>5</v>
      </c>
      <c r="AP67" s="33">
        <f t="shared" si="48"/>
        <v>6</v>
      </c>
      <c r="AR67" s="33">
        <f t="shared" si="49"/>
        <v>0</v>
      </c>
      <c r="AT67" s="33">
        <f t="shared" si="50"/>
        <v>0</v>
      </c>
      <c r="AV67" s="33">
        <f t="shared" si="51"/>
        <v>0</v>
      </c>
      <c r="AX67" s="33">
        <f t="shared" si="52"/>
        <v>0</v>
      </c>
      <c r="AZ67" s="33">
        <f t="shared" si="53"/>
        <v>0</v>
      </c>
      <c r="BB67" s="33">
        <f t="shared" si="54"/>
        <v>0</v>
      </c>
    </row>
    <row r="68" spans="2:54" ht="20.25" customHeight="1" thickBot="1" x14ac:dyDescent="0.25">
      <c r="B68" s="31" t="s">
        <v>80</v>
      </c>
      <c r="C68" s="63" t="s">
        <v>20</v>
      </c>
      <c r="D68" s="57"/>
      <c r="E68" s="57"/>
      <c r="F68" s="57"/>
      <c r="G68" s="57"/>
      <c r="H68" s="32"/>
      <c r="I68" s="32"/>
      <c r="J68" s="57" t="s">
        <v>21</v>
      </c>
      <c r="K68" s="57" t="s">
        <v>21</v>
      </c>
      <c r="L68" s="57" t="s">
        <v>21</v>
      </c>
      <c r="M68" s="57"/>
      <c r="N68" s="57"/>
      <c r="O68" s="32"/>
      <c r="P68" s="32" t="s">
        <v>21</v>
      </c>
      <c r="Q68" s="57" t="s">
        <v>21</v>
      </c>
      <c r="R68" s="57"/>
      <c r="S68" s="57"/>
      <c r="T68" s="57"/>
      <c r="U68" s="57" t="s">
        <v>20</v>
      </c>
      <c r="V68" s="32" t="s">
        <v>20</v>
      </c>
      <c r="W68" s="32" t="s">
        <v>20</v>
      </c>
      <c r="X68" s="57"/>
      <c r="Y68" s="57"/>
      <c r="Z68" s="57"/>
      <c r="AA68" s="57" t="s">
        <v>20</v>
      </c>
      <c r="AB68" s="57" t="s">
        <v>20</v>
      </c>
      <c r="AC68" s="32"/>
      <c r="AD68" s="32"/>
      <c r="AE68" s="88"/>
      <c r="AF68" s="57"/>
      <c r="AG68" s="76"/>
      <c r="AJ68" s="33">
        <f t="shared" si="44"/>
        <v>11</v>
      </c>
      <c r="AK68" s="34">
        <f t="shared" si="45"/>
        <v>12</v>
      </c>
      <c r="AL68" s="33">
        <f t="shared" si="46"/>
        <v>132</v>
      </c>
      <c r="AN68" s="33">
        <f t="shared" si="47"/>
        <v>6</v>
      </c>
      <c r="AP68" s="33">
        <f t="shared" si="48"/>
        <v>5</v>
      </c>
      <c r="AR68" s="33">
        <f t="shared" si="49"/>
        <v>0</v>
      </c>
      <c r="AT68" s="33">
        <f t="shared" si="50"/>
        <v>0</v>
      </c>
      <c r="AV68" s="33">
        <f t="shared" si="51"/>
        <v>0</v>
      </c>
      <c r="AX68" s="33">
        <f t="shared" si="52"/>
        <v>0</v>
      </c>
      <c r="AZ68" s="33">
        <f t="shared" si="53"/>
        <v>0</v>
      </c>
      <c r="BB68" s="33">
        <f t="shared" si="54"/>
        <v>0</v>
      </c>
    </row>
    <row r="69" spans="2:54" ht="20.25" customHeight="1" thickBot="1" x14ac:dyDescent="0.25">
      <c r="B69" s="35" t="s">
        <v>81</v>
      </c>
      <c r="C69" s="63"/>
      <c r="D69" s="57" t="s">
        <v>20</v>
      </c>
      <c r="E69" s="57" t="s">
        <v>20</v>
      </c>
      <c r="F69" s="57" t="s">
        <v>20</v>
      </c>
      <c r="G69" s="57"/>
      <c r="H69" s="32"/>
      <c r="I69" s="32"/>
      <c r="J69" s="57"/>
      <c r="K69" s="57"/>
      <c r="L69" s="57"/>
      <c r="M69" s="57" t="s">
        <v>21</v>
      </c>
      <c r="N69" s="57" t="s">
        <v>21</v>
      </c>
      <c r="O69" s="32"/>
      <c r="P69" s="32"/>
      <c r="Q69" s="57"/>
      <c r="R69" s="57" t="s">
        <v>21</v>
      </c>
      <c r="S69" s="57" t="s">
        <v>21</v>
      </c>
      <c r="T69" s="57" t="s">
        <v>21</v>
      </c>
      <c r="U69" s="57"/>
      <c r="V69" s="32"/>
      <c r="W69" s="32"/>
      <c r="X69" s="57" t="s">
        <v>20</v>
      </c>
      <c r="Y69" s="57" t="s">
        <v>20</v>
      </c>
      <c r="Z69" s="57"/>
      <c r="AA69" s="57"/>
      <c r="AB69" s="57"/>
      <c r="AC69" s="32" t="s">
        <v>20</v>
      </c>
      <c r="AD69" s="32" t="s">
        <v>20</v>
      </c>
      <c r="AE69" s="88" t="s">
        <v>20</v>
      </c>
      <c r="AF69" s="57"/>
      <c r="AG69" s="76"/>
      <c r="AJ69" s="33">
        <f t="shared" si="44"/>
        <v>13</v>
      </c>
      <c r="AK69" s="34">
        <f t="shared" si="45"/>
        <v>12</v>
      </c>
      <c r="AL69" s="33">
        <f t="shared" si="46"/>
        <v>156</v>
      </c>
      <c r="AN69" s="33">
        <f t="shared" si="47"/>
        <v>8</v>
      </c>
      <c r="AP69" s="33">
        <f t="shared" si="48"/>
        <v>5</v>
      </c>
      <c r="AR69" s="33">
        <f t="shared" si="49"/>
        <v>0</v>
      </c>
      <c r="AT69" s="33">
        <f t="shared" si="50"/>
        <v>0</v>
      </c>
      <c r="AV69" s="33">
        <f t="shared" si="51"/>
        <v>0</v>
      </c>
      <c r="AX69" s="33">
        <f t="shared" si="52"/>
        <v>0</v>
      </c>
      <c r="AZ69" s="33">
        <f t="shared" si="53"/>
        <v>0</v>
      </c>
      <c r="BB69" s="33">
        <f t="shared" si="54"/>
        <v>0</v>
      </c>
    </row>
    <row r="70" spans="2:54" ht="20.25" customHeight="1" thickBot="1" x14ac:dyDescent="0.25">
      <c r="B70" s="35" t="s">
        <v>82</v>
      </c>
      <c r="C70" s="63" t="s">
        <v>20</v>
      </c>
      <c r="D70" s="57"/>
      <c r="E70" s="57"/>
      <c r="F70" s="57"/>
      <c r="G70" s="57" t="s">
        <v>20</v>
      </c>
      <c r="H70" s="32" t="s">
        <v>20</v>
      </c>
      <c r="I70" s="32"/>
      <c r="J70" s="57"/>
      <c r="K70" s="57"/>
      <c r="L70" s="57"/>
      <c r="M70" s="57"/>
      <c r="N70" s="57"/>
      <c r="O70" s="32" t="s">
        <v>21</v>
      </c>
      <c r="P70" s="32" t="s">
        <v>21</v>
      </c>
      <c r="Q70" s="57" t="s">
        <v>21</v>
      </c>
      <c r="R70" s="57"/>
      <c r="S70" s="57"/>
      <c r="T70" s="57"/>
      <c r="U70" s="57" t="s">
        <v>21</v>
      </c>
      <c r="V70" s="32" t="s">
        <v>21</v>
      </c>
      <c r="W70" s="32"/>
      <c r="X70" s="57"/>
      <c r="Y70" s="57"/>
      <c r="Z70" s="57" t="s">
        <v>20</v>
      </c>
      <c r="AA70" s="57" t="s">
        <v>20</v>
      </c>
      <c r="AB70" s="57" t="s">
        <v>20</v>
      </c>
      <c r="AC70" s="32"/>
      <c r="AD70" s="32"/>
      <c r="AE70" s="88"/>
      <c r="AF70" s="57" t="s">
        <v>20</v>
      </c>
      <c r="AG70" s="76" t="s">
        <v>20</v>
      </c>
      <c r="AJ70" s="33">
        <f t="shared" si="44"/>
        <v>13</v>
      </c>
      <c r="AK70" s="34">
        <f t="shared" si="45"/>
        <v>12</v>
      </c>
      <c r="AL70" s="33">
        <f t="shared" si="46"/>
        <v>156</v>
      </c>
      <c r="AN70" s="33">
        <f t="shared" si="47"/>
        <v>8</v>
      </c>
      <c r="AP70" s="33">
        <f t="shared" si="48"/>
        <v>5</v>
      </c>
      <c r="AR70" s="33">
        <f t="shared" si="49"/>
        <v>0</v>
      </c>
      <c r="AT70" s="33">
        <f t="shared" si="50"/>
        <v>0</v>
      </c>
      <c r="AV70" s="33">
        <f t="shared" si="51"/>
        <v>0</v>
      </c>
      <c r="AX70" s="33">
        <f t="shared" si="52"/>
        <v>0</v>
      </c>
      <c r="AZ70" s="33">
        <f t="shared" si="53"/>
        <v>0</v>
      </c>
      <c r="BB70" s="33">
        <f t="shared" si="54"/>
        <v>0</v>
      </c>
    </row>
    <row r="71" spans="2:54" ht="20.25" customHeight="1" thickBot="1" x14ac:dyDescent="0.25">
      <c r="B71" s="35" t="s">
        <v>83</v>
      </c>
      <c r="C71" s="63"/>
      <c r="D71" s="57" t="s">
        <v>20</v>
      </c>
      <c r="E71" s="57" t="s">
        <v>20</v>
      </c>
      <c r="F71" s="57"/>
      <c r="G71" s="57"/>
      <c r="H71" s="32"/>
      <c r="I71" s="32" t="s">
        <v>20</v>
      </c>
      <c r="J71" s="57" t="s">
        <v>20</v>
      </c>
      <c r="K71" s="57" t="s">
        <v>20</v>
      </c>
      <c r="L71" s="57"/>
      <c r="M71" s="57"/>
      <c r="N71" s="57"/>
      <c r="O71" s="32"/>
      <c r="P71" s="32"/>
      <c r="Q71" s="57"/>
      <c r="R71" s="57" t="s">
        <v>21</v>
      </c>
      <c r="S71" s="57" t="s">
        <v>21</v>
      </c>
      <c r="T71" s="57"/>
      <c r="U71" s="57"/>
      <c r="V71" s="32"/>
      <c r="W71" s="32" t="s">
        <v>21</v>
      </c>
      <c r="X71" s="57" t="s">
        <v>21</v>
      </c>
      <c r="Y71" s="57" t="s">
        <v>21</v>
      </c>
      <c r="Z71" s="57"/>
      <c r="AA71" s="57"/>
      <c r="AB71" s="57"/>
      <c r="AC71" s="32" t="s">
        <v>20</v>
      </c>
      <c r="AD71" s="32" t="s">
        <v>20</v>
      </c>
      <c r="AE71" s="88"/>
      <c r="AF71" s="57"/>
      <c r="AG71" s="76"/>
      <c r="AJ71" s="33">
        <f t="shared" si="44"/>
        <v>12</v>
      </c>
      <c r="AK71" s="34">
        <f t="shared" si="45"/>
        <v>12</v>
      </c>
      <c r="AL71" s="33">
        <f t="shared" si="46"/>
        <v>144</v>
      </c>
      <c r="AN71" s="33">
        <f t="shared" si="47"/>
        <v>7</v>
      </c>
      <c r="AP71" s="33">
        <f t="shared" si="48"/>
        <v>5</v>
      </c>
      <c r="AR71" s="33">
        <f t="shared" si="49"/>
        <v>0</v>
      </c>
      <c r="AT71" s="33">
        <f t="shared" si="50"/>
        <v>0</v>
      </c>
      <c r="AV71" s="33">
        <f t="shared" si="51"/>
        <v>0</v>
      </c>
      <c r="AX71" s="33">
        <f t="shared" si="52"/>
        <v>0</v>
      </c>
      <c r="AZ71" s="33">
        <f t="shared" si="53"/>
        <v>0</v>
      </c>
      <c r="BB71" s="33">
        <f t="shared" si="54"/>
        <v>0</v>
      </c>
    </row>
    <row r="72" spans="2:54" ht="20.25" customHeight="1" thickBot="1" x14ac:dyDescent="0.25">
      <c r="B72" s="35" t="s">
        <v>73</v>
      </c>
      <c r="C72" s="70"/>
      <c r="D72" s="69"/>
      <c r="E72" s="69"/>
      <c r="F72" s="69" t="s">
        <v>20</v>
      </c>
      <c r="G72" s="69" t="s">
        <v>20</v>
      </c>
      <c r="H72" s="36" t="s">
        <v>20</v>
      </c>
      <c r="I72" s="36"/>
      <c r="J72" s="69"/>
      <c r="K72" s="69"/>
      <c r="L72" s="69" t="s">
        <v>20</v>
      </c>
      <c r="M72" s="69" t="s">
        <v>20</v>
      </c>
      <c r="N72" s="69"/>
      <c r="O72" s="36"/>
      <c r="P72" s="36"/>
      <c r="Q72" s="69"/>
      <c r="R72" s="69"/>
      <c r="S72" s="69"/>
      <c r="T72" s="69" t="s">
        <v>21</v>
      </c>
      <c r="U72" s="69" t="s">
        <v>21</v>
      </c>
      <c r="V72" s="36" t="s">
        <v>21</v>
      </c>
      <c r="W72" s="36"/>
      <c r="X72" s="69"/>
      <c r="Y72" s="69"/>
      <c r="Z72" s="69" t="s">
        <v>21</v>
      </c>
      <c r="AA72" s="69" t="s">
        <v>21</v>
      </c>
      <c r="AB72" s="69"/>
      <c r="AC72" s="36"/>
      <c r="AD72" s="36"/>
      <c r="AE72" s="89" t="s">
        <v>20</v>
      </c>
      <c r="AF72" s="69" t="s">
        <v>20</v>
      </c>
      <c r="AG72" s="77" t="s">
        <v>20</v>
      </c>
      <c r="AJ72" s="33">
        <f>AN72+AP72+AR72</f>
        <v>13</v>
      </c>
      <c r="AK72" s="34">
        <f>AL72/AJ72</f>
        <v>12</v>
      </c>
      <c r="AL72" s="33">
        <f>((AN72+AP72)*12+(AR72*9))</f>
        <v>156</v>
      </c>
      <c r="AN72" s="33">
        <f t="shared" si="47"/>
        <v>8</v>
      </c>
      <c r="AP72" s="33">
        <f t="shared" si="48"/>
        <v>5</v>
      </c>
      <c r="AR72" s="33">
        <f t="shared" si="49"/>
        <v>0</v>
      </c>
      <c r="AT72" s="33">
        <f t="shared" si="50"/>
        <v>0</v>
      </c>
      <c r="AV72" s="33">
        <f t="shared" si="51"/>
        <v>0</v>
      </c>
      <c r="AX72" s="33">
        <f t="shared" si="52"/>
        <v>0</v>
      </c>
      <c r="AZ72" s="33">
        <f t="shared" si="53"/>
        <v>0</v>
      </c>
      <c r="BB72" s="33">
        <f t="shared" si="54"/>
        <v>0</v>
      </c>
    </row>
    <row r="73" spans="2:54" ht="20.25" customHeight="1" thickBot="1" x14ac:dyDescent="0.25">
      <c r="B73" s="35" t="s">
        <v>89</v>
      </c>
      <c r="C73" s="70" t="s">
        <v>21</v>
      </c>
      <c r="D73" s="69" t="s">
        <v>21</v>
      </c>
      <c r="E73" s="69" t="s">
        <v>21</v>
      </c>
      <c r="F73" s="69"/>
      <c r="G73" s="69"/>
      <c r="H73" s="36"/>
      <c r="I73" s="36" t="s">
        <v>20</v>
      </c>
      <c r="J73" s="69" t="s">
        <v>20</v>
      </c>
      <c r="K73" s="69"/>
      <c r="L73" s="69"/>
      <c r="M73" s="69"/>
      <c r="N73" s="69" t="s">
        <v>20</v>
      </c>
      <c r="O73" s="36" t="s">
        <v>20</v>
      </c>
      <c r="P73" s="36" t="s">
        <v>20</v>
      </c>
      <c r="Q73" s="69"/>
      <c r="R73" s="69"/>
      <c r="S73" s="69"/>
      <c r="T73" s="69"/>
      <c r="U73" s="69"/>
      <c r="V73" s="36"/>
      <c r="W73" s="36" t="s">
        <v>21</v>
      </c>
      <c r="X73" s="69" t="s">
        <v>21</v>
      </c>
      <c r="Y73" s="69"/>
      <c r="Z73" s="69"/>
      <c r="AA73" s="69"/>
      <c r="AB73" s="69" t="s">
        <v>21</v>
      </c>
      <c r="AC73" s="36" t="s">
        <v>21</v>
      </c>
      <c r="AD73" s="36" t="s">
        <v>21</v>
      </c>
      <c r="AE73" s="89"/>
      <c r="AF73" s="69"/>
      <c r="AG73" s="77"/>
      <c r="AJ73" s="33">
        <f>AN73+AP73+AR73</f>
        <v>13</v>
      </c>
      <c r="AK73" s="34">
        <f>AL73/AJ73</f>
        <v>12</v>
      </c>
      <c r="AL73" s="33">
        <f>((AN73+AP73)*12+(AR73*9))</f>
        <v>156</v>
      </c>
      <c r="AN73" s="33">
        <f t="shared" si="47"/>
        <v>5</v>
      </c>
      <c r="AP73" s="33">
        <f t="shared" si="48"/>
        <v>8</v>
      </c>
      <c r="AR73" s="33">
        <f t="shared" si="49"/>
        <v>0</v>
      </c>
      <c r="AT73" s="33">
        <f t="shared" si="50"/>
        <v>0</v>
      </c>
      <c r="AV73" s="33">
        <f t="shared" si="51"/>
        <v>0</v>
      </c>
      <c r="AX73" s="33">
        <f t="shared" si="52"/>
        <v>0</v>
      </c>
      <c r="AZ73" s="33">
        <f t="shared" si="53"/>
        <v>0</v>
      </c>
      <c r="BB73" s="33">
        <f t="shared" si="54"/>
        <v>0</v>
      </c>
    </row>
    <row r="74" spans="2:54" ht="20.25" customHeight="1" thickBot="1" x14ac:dyDescent="0.25">
      <c r="B74" s="86" t="s">
        <v>90</v>
      </c>
      <c r="C74" s="70"/>
      <c r="D74" s="69"/>
      <c r="E74" s="69"/>
      <c r="F74" s="69" t="s">
        <v>21</v>
      </c>
      <c r="G74" s="69" t="s">
        <v>21</v>
      </c>
      <c r="H74" s="36"/>
      <c r="I74" s="36"/>
      <c r="J74" s="69"/>
      <c r="K74" s="69" t="s">
        <v>20</v>
      </c>
      <c r="L74" s="69" t="s">
        <v>20</v>
      </c>
      <c r="M74" s="69" t="s">
        <v>20</v>
      </c>
      <c r="N74" s="69"/>
      <c r="O74" s="36"/>
      <c r="P74" s="36"/>
      <c r="Q74" s="69" t="s">
        <v>20</v>
      </c>
      <c r="R74" s="69" t="s">
        <v>20</v>
      </c>
      <c r="S74" s="69"/>
      <c r="T74" s="69"/>
      <c r="U74" s="69"/>
      <c r="V74" s="36"/>
      <c r="W74" s="36"/>
      <c r="X74" s="69"/>
      <c r="Y74" s="69" t="s">
        <v>21</v>
      </c>
      <c r="Z74" s="69" t="s">
        <v>21</v>
      </c>
      <c r="AA74" s="69" t="s">
        <v>21</v>
      </c>
      <c r="AB74" s="69"/>
      <c r="AC74" s="36"/>
      <c r="AD74" s="36"/>
      <c r="AE74" s="89" t="s">
        <v>21</v>
      </c>
      <c r="AF74" s="69" t="s">
        <v>21</v>
      </c>
      <c r="AG74" s="77"/>
      <c r="AJ74" s="33">
        <f>AN74+AP74+AR74</f>
        <v>12</v>
      </c>
      <c r="AK74" s="34">
        <f>AL74/AJ74</f>
        <v>12</v>
      </c>
      <c r="AL74" s="33">
        <f>((AN74+AP74)*12+(AR74*9))</f>
        <v>144</v>
      </c>
      <c r="AN74" s="33">
        <f t="shared" si="47"/>
        <v>5</v>
      </c>
      <c r="AP74" s="33">
        <f t="shared" si="48"/>
        <v>7</v>
      </c>
      <c r="AR74" s="33">
        <f t="shared" si="49"/>
        <v>0</v>
      </c>
      <c r="AT74" s="33">
        <f t="shared" si="50"/>
        <v>0</v>
      </c>
      <c r="AV74" s="33">
        <f t="shared" si="51"/>
        <v>0</v>
      </c>
      <c r="AX74" s="33">
        <f t="shared" si="52"/>
        <v>0</v>
      </c>
      <c r="AZ74" s="33">
        <f t="shared" si="53"/>
        <v>0</v>
      </c>
      <c r="BB74" s="33">
        <f t="shared" si="54"/>
        <v>0</v>
      </c>
    </row>
    <row r="75" spans="2:54" ht="20.25" customHeight="1" thickBot="1" x14ac:dyDescent="0.25">
      <c r="B75" s="86"/>
      <c r="C75" s="70"/>
      <c r="D75" s="69"/>
      <c r="E75" s="69"/>
      <c r="F75" s="69"/>
      <c r="G75" s="69"/>
      <c r="H75" s="36"/>
      <c r="I75" s="36"/>
      <c r="J75" s="69"/>
      <c r="K75" s="69"/>
      <c r="L75" s="69"/>
      <c r="M75" s="69"/>
      <c r="N75" s="69"/>
      <c r="O75" s="36"/>
      <c r="P75" s="36"/>
      <c r="Q75" s="69"/>
      <c r="R75" s="69"/>
      <c r="S75" s="69"/>
      <c r="T75" s="69"/>
      <c r="U75" s="69"/>
      <c r="V75" s="36"/>
      <c r="W75" s="36"/>
      <c r="X75" s="69"/>
      <c r="Y75" s="69"/>
      <c r="Z75" s="69"/>
      <c r="AA75" s="69"/>
      <c r="AB75" s="69"/>
      <c r="AC75" s="36"/>
      <c r="AD75" s="36"/>
      <c r="AE75" s="89"/>
      <c r="AF75" s="69"/>
      <c r="AG75" s="77"/>
      <c r="AJ75" s="33">
        <f t="shared" si="44"/>
        <v>0</v>
      </c>
      <c r="AK75" s="34" t="e">
        <f t="shared" si="45"/>
        <v>#DIV/0!</v>
      </c>
      <c r="AL75" s="33">
        <f t="shared" si="46"/>
        <v>0</v>
      </c>
      <c r="AN75" s="33">
        <f t="shared" si="47"/>
        <v>0</v>
      </c>
      <c r="AP75" s="33">
        <f t="shared" si="48"/>
        <v>0</v>
      </c>
      <c r="AR75" s="33">
        <f t="shared" si="49"/>
        <v>0</v>
      </c>
      <c r="AT75" s="33">
        <f t="shared" si="50"/>
        <v>0</v>
      </c>
      <c r="AV75" s="33">
        <f t="shared" si="51"/>
        <v>0</v>
      </c>
      <c r="AX75" s="33">
        <f t="shared" si="52"/>
        <v>0</v>
      </c>
      <c r="AZ75" s="33">
        <f t="shared" si="53"/>
        <v>0</v>
      </c>
      <c r="BB75" s="33">
        <f t="shared" si="54"/>
        <v>0</v>
      </c>
    </row>
    <row r="76" spans="2:54" ht="20.25" customHeight="1" thickBot="1" x14ac:dyDescent="0.25">
      <c r="B76" s="37" t="s">
        <v>34</v>
      </c>
      <c r="C76" s="64" t="s">
        <v>20</v>
      </c>
      <c r="D76" s="60" t="s">
        <v>20</v>
      </c>
      <c r="E76" s="60" t="s">
        <v>20</v>
      </c>
      <c r="F76" s="60" t="s">
        <v>20</v>
      </c>
      <c r="G76" s="60" t="s">
        <v>20</v>
      </c>
      <c r="H76" s="38"/>
      <c r="I76" s="38"/>
      <c r="J76" s="60" t="s">
        <v>20</v>
      </c>
      <c r="K76" s="60" t="s">
        <v>20</v>
      </c>
      <c r="L76" s="60" t="s">
        <v>20</v>
      </c>
      <c r="M76" s="60" t="s">
        <v>20</v>
      </c>
      <c r="N76" s="60" t="s">
        <v>20</v>
      </c>
      <c r="O76" s="38"/>
      <c r="P76" s="38"/>
      <c r="Q76" s="60" t="s">
        <v>20</v>
      </c>
      <c r="R76" s="60" t="s">
        <v>20</v>
      </c>
      <c r="S76" s="60" t="s">
        <v>20</v>
      </c>
      <c r="T76" s="60" t="s">
        <v>20</v>
      </c>
      <c r="U76" s="60" t="s">
        <v>20</v>
      </c>
      <c r="V76" s="38"/>
      <c r="W76" s="38"/>
      <c r="X76" s="60" t="s">
        <v>20</v>
      </c>
      <c r="Y76" s="60" t="s">
        <v>20</v>
      </c>
      <c r="Z76" s="60" t="s">
        <v>20</v>
      </c>
      <c r="AA76" s="60" t="s">
        <v>20</v>
      </c>
      <c r="AB76" s="60" t="s">
        <v>20</v>
      </c>
      <c r="AC76" s="38"/>
      <c r="AD76" s="38"/>
      <c r="AE76" s="90"/>
      <c r="AF76" s="60" t="s">
        <v>20</v>
      </c>
      <c r="AG76" s="68" t="s">
        <v>20</v>
      </c>
      <c r="AJ76" s="39">
        <f t="shared" si="44"/>
        <v>22</v>
      </c>
      <c r="AK76" s="40">
        <f t="shared" si="45"/>
        <v>12</v>
      </c>
      <c r="AL76" s="33">
        <f t="shared" si="46"/>
        <v>264</v>
      </c>
      <c r="AM76" s="41"/>
      <c r="AN76" s="33">
        <f t="shared" si="47"/>
        <v>22</v>
      </c>
      <c r="AP76" s="33">
        <f t="shared" si="48"/>
        <v>0</v>
      </c>
      <c r="AR76" s="33">
        <f t="shared" si="49"/>
        <v>0</v>
      </c>
      <c r="AT76" s="33">
        <f t="shared" si="50"/>
        <v>0</v>
      </c>
      <c r="AV76" s="33">
        <f t="shared" si="51"/>
        <v>0</v>
      </c>
      <c r="AX76" s="33">
        <f t="shared" si="52"/>
        <v>0</v>
      </c>
      <c r="AZ76" s="33">
        <f t="shared" si="53"/>
        <v>0</v>
      </c>
      <c r="BB76" s="33">
        <f t="shared" si="54"/>
        <v>0</v>
      </c>
    </row>
    <row r="77" spans="2:54" ht="20.25" customHeight="1" thickTop="1" thickBot="1" x14ac:dyDescent="0.25">
      <c r="L77" s="42"/>
      <c r="M77" s="42"/>
      <c r="Q77" s="43"/>
      <c r="R77" s="42"/>
      <c r="S77" s="42"/>
      <c r="AI77" s="44" t="s">
        <v>26</v>
      </c>
      <c r="AJ77" s="45">
        <f>SUM(AJ65:AJ76)</f>
        <v>146</v>
      </c>
      <c r="AK77" s="46"/>
      <c r="AL77" s="45">
        <f>SUM(AL65:AL76)</f>
        <v>1752</v>
      </c>
      <c r="AM77" s="47"/>
      <c r="AN77" s="45">
        <f>SUM(AN65:AN76)</f>
        <v>84</v>
      </c>
      <c r="AO77" s="47"/>
      <c r="AP77" s="45">
        <f>SUM(AP65:AP76)</f>
        <v>62</v>
      </c>
      <c r="AQ77" s="47"/>
      <c r="AR77" s="48">
        <f>SUM(AR65:AR76)</f>
        <v>0</v>
      </c>
      <c r="AS77" s="47"/>
      <c r="AT77" s="48">
        <f>SUM(AT65:AT76)</f>
        <v>0</v>
      </c>
      <c r="AU77" s="47"/>
      <c r="AV77" s="48">
        <f>SUM(AV65:AV76)</f>
        <v>0</v>
      </c>
      <c r="AX77" s="48">
        <f>SUM(AX65:AX76)</f>
        <v>0</v>
      </c>
      <c r="AZ77" s="48">
        <f>SUM(AZ65:AZ76)</f>
        <v>0</v>
      </c>
      <c r="BB77" s="48">
        <f>SUM(BB65:BB76)</f>
        <v>0</v>
      </c>
    </row>
    <row r="78" spans="2:54" ht="20.25" customHeight="1" thickTop="1" thickBot="1" x14ac:dyDescent="0.25">
      <c r="L78" s="42"/>
      <c r="M78" s="42"/>
      <c r="Q78" s="43"/>
      <c r="AI78" s="44" t="s">
        <v>27</v>
      </c>
      <c r="AJ78" s="49">
        <f>AJ77/9</f>
        <v>16.222222222222221</v>
      </c>
      <c r="AK78" s="50"/>
      <c r="AL78" s="49">
        <f>AL77/9</f>
        <v>194.66666666666666</v>
      </c>
      <c r="AM78" s="51"/>
      <c r="AN78" s="49">
        <f>AN77/9</f>
        <v>9.3333333333333339</v>
      </c>
      <c r="AO78" s="51"/>
      <c r="AP78" s="49">
        <f>AP77/9</f>
        <v>6.8888888888888893</v>
      </c>
      <c r="AQ78" s="51"/>
      <c r="AR78" s="49">
        <f>AR77/9</f>
        <v>0</v>
      </c>
      <c r="AS78" s="51"/>
      <c r="AT78" s="49">
        <f>AT77/9</f>
        <v>0</v>
      </c>
      <c r="AU78" s="51"/>
      <c r="AV78" s="49">
        <f>AV77/9</f>
        <v>0</v>
      </c>
      <c r="AW78" s="47"/>
      <c r="AX78" s="49">
        <f>AX77/9</f>
        <v>0</v>
      </c>
      <c r="AY78" s="47"/>
      <c r="AZ78" s="49">
        <f>AZ77/9</f>
        <v>0</v>
      </c>
      <c r="BA78" s="47"/>
      <c r="BB78" s="49">
        <f>BB77/8</f>
        <v>0</v>
      </c>
    </row>
    <row r="79" spans="2:54" ht="20.25" customHeight="1" thickTop="1" thickBot="1" x14ac:dyDescent="0.3">
      <c r="B79" s="1" t="s">
        <v>0</v>
      </c>
      <c r="C79" s="2"/>
      <c r="D79" s="2"/>
      <c r="E79" s="2"/>
      <c r="F79" s="2"/>
      <c r="G79" s="3"/>
      <c r="H79" s="3"/>
      <c r="I79" s="3"/>
      <c r="J79" s="3"/>
      <c r="K79" s="3"/>
      <c r="L79" s="3"/>
      <c r="M79" s="2"/>
      <c r="N79" s="2"/>
      <c r="O79" s="2"/>
      <c r="P79" s="4"/>
      <c r="Q79" s="5" t="s">
        <v>57</v>
      </c>
      <c r="R79" s="6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7"/>
      <c r="AI79" s="8"/>
      <c r="AJ79" s="9" t="s">
        <v>33</v>
      </c>
      <c r="AK79" s="10"/>
      <c r="AL79" s="9"/>
      <c r="AM79" s="11"/>
      <c r="AN79" s="9"/>
      <c r="AO79" s="8"/>
    </row>
    <row r="80" spans="2:54" ht="20.25" customHeight="1" thickTop="1" thickBot="1" x14ac:dyDescent="0.3">
      <c r="B80" s="12"/>
      <c r="C80" s="14" t="s">
        <v>40</v>
      </c>
      <c r="D80" s="14" t="s">
        <v>59</v>
      </c>
      <c r="E80" s="13" t="s">
        <v>2</v>
      </c>
      <c r="F80" s="13" t="s">
        <v>3</v>
      </c>
      <c r="G80" s="14" t="s">
        <v>4</v>
      </c>
      <c r="H80" s="14" t="s">
        <v>5</v>
      </c>
      <c r="I80" s="14" t="s">
        <v>6</v>
      </c>
      <c r="J80" s="14" t="s">
        <v>40</v>
      </c>
      <c r="K80" s="14" t="s">
        <v>59</v>
      </c>
      <c r="L80" s="13" t="s">
        <v>2</v>
      </c>
      <c r="M80" s="13" t="s">
        <v>3</v>
      </c>
      <c r="N80" s="14" t="s">
        <v>4</v>
      </c>
      <c r="O80" s="14" t="s">
        <v>5</v>
      </c>
      <c r="P80" s="15" t="s">
        <v>6</v>
      </c>
      <c r="Q80" s="14" t="s">
        <v>55</v>
      </c>
      <c r="R80" s="14" t="s">
        <v>51</v>
      </c>
      <c r="S80" s="13" t="s">
        <v>2</v>
      </c>
      <c r="T80" s="13" t="s">
        <v>3</v>
      </c>
      <c r="U80" s="14" t="s">
        <v>4</v>
      </c>
      <c r="V80" s="14" t="s">
        <v>5</v>
      </c>
      <c r="W80" s="15" t="s">
        <v>6</v>
      </c>
      <c r="X80" s="14" t="s">
        <v>40</v>
      </c>
      <c r="Y80" s="14" t="s">
        <v>59</v>
      </c>
      <c r="Z80" s="13" t="s">
        <v>2</v>
      </c>
      <c r="AA80" s="13" t="s">
        <v>3</v>
      </c>
      <c r="AB80" s="14" t="s">
        <v>4</v>
      </c>
      <c r="AC80" s="14" t="s">
        <v>5</v>
      </c>
      <c r="AD80" s="15" t="s">
        <v>6</v>
      </c>
      <c r="AE80" s="14" t="s">
        <v>40</v>
      </c>
      <c r="AF80" s="14" t="s">
        <v>59</v>
      </c>
      <c r="AG80" s="52" t="s">
        <v>6</v>
      </c>
      <c r="AJ80" s="16" t="s">
        <v>7</v>
      </c>
      <c r="AK80" s="17" t="s">
        <v>8</v>
      </c>
      <c r="AL80" s="18" t="s">
        <v>7</v>
      </c>
      <c r="AM80" s="19"/>
      <c r="AN80" s="20" t="s">
        <v>7</v>
      </c>
      <c r="AP80" s="20" t="s">
        <v>7</v>
      </c>
      <c r="AR80" s="20" t="s">
        <v>7</v>
      </c>
      <c r="AT80" s="20" t="s">
        <v>7</v>
      </c>
      <c r="AV80" s="20" t="s">
        <v>7</v>
      </c>
      <c r="AX80" s="20" t="s">
        <v>7</v>
      </c>
      <c r="AZ80" s="20" t="s">
        <v>7</v>
      </c>
      <c r="BB80" s="20" t="s">
        <v>7</v>
      </c>
    </row>
    <row r="81" spans="2:54" ht="20.25" customHeight="1" thickBot="1" x14ac:dyDescent="0.35">
      <c r="B81" s="21"/>
      <c r="C81" s="22">
        <v>1</v>
      </c>
      <c r="D81" s="23">
        <v>2</v>
      </c>
      <c r="E81" s="24">
        <v>3</v>
      </c>
      <c r="F81" s="24">
        <v>4</v>
      </c>
      <c r="G81" s="24">
        <v>5</v>
      </c>
      <c r="H81" s="24">
        <v>6</v>
      </c>
      <c r="I81" s="24">
        <v>7</v>
      </c>
      <c r="J81" s="24">
        <v>8</v>
      </c>
      <c r="K81" s="24">
        <v>9</v>
      </c>
      <c r="L81" s="24">
        <v>10</v>
      </c>
      <c r="M81" s="24">
        <v>11</v>
      </c>
      <c r="N81" s="24">
        <v>12</v>
      </c>
      <c r="O81" s="24">
        <v>13</v>
      </c>
      <c r="P81" s="24">
        <v>14</v>
      </c>
      <c r="Q81" s="24">
        <v>15</v>
      </c>
      <c r="R81" s="24">
        <v>16</v>
      </c>
      <c r="S81" s="24">
        <v>17</v>
      </c>
      <c r="T81" s="24">
        <v>18</v>
      </c>
      <c r="U81" s="24">
        <v>19</v>
      </c>
      <c r="V81" s="24">
        <v>20</v>
      </c>
      <c r="W81" s="24">
        <v>21</v>
      </c>
      <c r="X81" s="24">
        <v>22</v>
      </c>
      <c r="Y81" s="24">
        <v>23</v>
      </c>
      <c r="Z81" s="24">
        <v>24</v>
      </c>
      <c r="AA81" s="24">
        <v>25</v>
      </c>
      <c r="AB81" s="24">
        <v>26</v>
      </c>
      <c r="AC81" s="24">
        <v>27</v>
      </c>
      <c r="AD81" s="24">
        <v>28</v>
      </c>
      <c r="AE81" s="24">
        <v>29</v>
      </c>
      <c r="AF81" s="25">
        <v>30</v>
      </c>
      <c r="AG81" s="55">
        <v>31</v>
      </c>
      <c r="AJ81" s="27" t="s">
        <v>9</v>
      </c>
      <c r="AK81" s="28" t="s">
        <v>10</v>
      </c>
      <c r="AL81" s="29" t="s">
        <v>11</v>
      </c>
      <c r="AN81" s="30" t="s">
        <v>12</v>
      </c>
      <c r="AP81" s="30" t="s">
        <v>13</v>
      </c>
      <c r="AR81" s="30" t="s">
        <v>14</v>
      </c>
      <c r="AT81" s="30" t="s">
        <v>15</v>
      </c>
      <c r="AV81" s="30" t="s">
        <v>16</v>
      </c>
      <c r="AX81" s="30" t="s">
        <v>17</v>
      </c>
      <c r="AZ81" s="30" t="s">
        <v>18</v>
      </c>
      <c r="BB81" s="30" t="s">
        <v>19</v>
      </c>
    </row>
    <row r="82" spans="2:54" ht="20.25" customHeight="1" thickTop="1" thickBot="1" x14ac:dyDescent="0.25">
      <c r="B82" s="31" t="s">
        <v>77</v>
      </c>
      <c r="C82" s="63" t="s">
        <v>20</v>
      </c>
      <c r="D82" s="57" t="s">
        <v>20</v>
      </c>
      <c r="E82" s="32"/>
      <c r="F82" s="32" t="s">
        <v>21</v>
      </c>
      <c r="G82" s="57" t="s">
        <v>21</v>
      </c>
      <c r="H82" s="57"/>
      <c r="I82" s="57" t="s">
        <v>21</v>
      </c>
      <c r="J82" s="57" t="s">
        <v>21</v>
      </c>
      <c r="K82" s="57"/>
      <c r="L82" s="32"/>
      <c r="M82" s="32" t="s">
        <v>20</v>
      </c>
      <c r="N82" s="57" t="s">
        <v>20</v>
      </c>
      <c r="O82" s="57"/>
      <c r="P82" s="57"/>
      <c r="Q82" s="57"/>
      <c r="R82" s="57"/>
      <c r="S82" s="32"/>
      <c r="T82" s="32"/>
      <c r="U82" s="57" t="s">
        <v>20</v>
      </c>
      <c r="V82" s="57" t="s">
        <v>20</v>
      </c>
      <c r="W82" s="57"/>
      <c r="X82" s="57" t="s">
        <v>21</v>
      </c>
      <c r="Y82" s="57" t="s">
        <v>21</v>
      </c>
      <c r="Z82" s="32"/>
      <c r="AA82" s="32" t="s">
        <v>21</v>
      </c>
      <c r="AB82" s="57" t="s">
        <v>21</v>
      </c>
      <c r="AC82" s="57"/>
      <c r="AD82" s="57"/>
      <c r="AE82" s="57" t="s">
        <v>20</v>
      </c>
      <c r="AF82" s="57" t="s">
        <v>20</v>
      </c>
      <c r="AG82" s="56"/>
      <c r="AJ82" s="33">
        <f t="shared" ref="AJ82:AJ92" si="55">AN82+AP82+AR82</f>
        <v>16</v>
      </c>
      <c r="AK82" s="34">
        <f t="shared" ref="AK82:AK92" si="56">AL82/AJ82</f>
        <v>12</v>
      </c>
      <c r="AL82" s="33">
        <f t="shared" ref="AL82:AL92" si="57">((AN82+AP82)*12+(AR82*9))</f>
        <v>192</v>
      </c>
      <c r="AN82" s="33">
        <f t="shared" ref="AN82:AN92" si="58">COUNTIF($C82:$AG82,"D")</f>
        <v>8</v>
      </c>
      <c r="AP82" s="33">
        <f t="shared" ref="AP82:AP92" si="59">COUNTIF($C82:$AG82,"N")</f>
        <v>8</v>
      </c>
      <c r="AR82" s="33">
        <f t="shared" ref="AR82:AR92" si="60">COUNTIF($C82:$AG82,"C")</f>
        <v>0</v>
      </c>
      <c r="AT82" s="33">
        <f t="shared" ref="AT82:AT92" si="61">COUNTIF($C82:$AG82,"V")</f>
        <v>0</v>
      </c>
      <c r="AV82" s="33">
        <f t="shared" ref="AV82:AV92" si="62">COUNTIF($C82:$AG82,"S")</f>
        <v>0</v>
      </c>
      <c r="AX82" s="33">
        <f t="shared" ref="AX82:AX92" si="63">COUNTIF($C82:$AG82,"T")</f>
        <v>0</v>
      </c>
      <c r="AZ82" s="33">
        <f t="shared" ref="AZ82:AZ92" si="64">COUNTIF($C82:$AG82,"O")</f>
        <v>0</v>
      </c>
      <c r="BB82" s="33">
        <f t="shared" ref="BB82:BB92" si="65">COUNTIF($C82:$AG82,"H")</f>
        <v>0</v>
      </c>
    </row>
    <row r="83" spans="2:54" ht="20.25" customHeight="1" thickBot="1" x14ac:dyDescent="0.25">
      <c r="B83" s="31" t="s">
        <v>78</v>
      </c>
      <c r="C83" s="63"/>
      <c r="D83" s="63" t="s">
        <v>20</v>
      </c>
      <c r="E83" s="32" t="s">
        <v>20</v>
      </c>
      <c r="F83" s="32"/>
      <c r="G83" s="97" t="s">
        <v>21</v>
      </c>
      <c r="H83" s="57" t="s">
        <v>21</v>
      </c>
      <c r="I83" s="57"/>
      <c r="J83" s="57" t="s">
        <v>21</v>
      </c>
      <c r="K83" s="57" t="s">
        <v>21</v>
      </c>
      <c r="L83" s="32"/>
      <c r="M83" s="32"/>
      <c r="N83" s="97" t="s">
        <v>20</v>
      </c>
      <c r="O83" s="57" t="s">
        <v>20</v>
      </c>
      <c r="P83" s="57"/>
      <c r="Q83" s="57"/>
      <c r="R83" s="57"/>
      <c r="S83" s="32"/>
      <c r="T83" s="32"/>
      <c r="U83" s="57"/>
      <c r="V83" s="57" t="s">
        <v>20</v>
      </c>
      <c r="W83" s="57" t="s">
        <v>20</v>
      </c>
      <c r="X83" s="57"/>
      <c r="Y83" s="57" t="s">
        <v>21</v>
      </c>
      <c r="Z83" s="32" t="s">
        <v>21</v>
      </c>
      <c r="AA83" s="32"/>
      <c r="AB83" s="97" t="s">
        <v>21</v>
      </c>
      <c r="AC83" s="57" t="s">
        <v>21</v>
      </c>
      <c r="AD83" s="57"/>
      <c r="AE83" s="57"/>
      <c r="AF83" s="57" t="s">
        <v>20</v>
      </c>
      <c r="AG83" s="56"/>
      <c r="AJ83" s="33">
        <f t="shared" si="55"/>
        <v>15</v>
      </c>
      <c r="AK83" s="34">
        <f t="shared" si="56"/>
        <v>12</v>
      </c>
      <c r="AL83" s="33">
        <f t="shared" si="57"/>
        <v>180</v>
      </c>
      <c r="AN83" s="33">
        <f t="shared" si="58"/>
        <v>7</v>
      </c>
      <c r="AP83" s="33">
        <f t="shared" si="59"/>
        <v>8</v>
      </c>
      <c r="AR83" s="33">
        <f t="shared" si="60"/>
        <v>0</v>
      </c>
      <c r="AT83" s="33">
        <f t="shared" si="61"/>
        <v>0</v>
      </c>
      <c r="AV83" s="33">
        <f t="shared" si="62"/>
        <v>0</v>
      </c>
      <c r="AX83" s="33">
        <f t="shared" si="63"/>
        <v>0</v>
      </c>
      <c r="AZ83" s="33">
        <f t="shared" si="64"/>
        <v>0</v>
      </c>
      <c r="BB83" s="33">
        <f t="shared" si="65"/>
        <v>0</v>
      </c>
    </row>
    <row r="84" spans="2:54" ht="20.25" customHeight="1" thickBot="1" x14ac:dyDescent="0.25">
      <c r="B84" s="31" t="s">
        <v>79</v>
      </c>
      <c r="C84" s="63"/>
      <c r="D84" s="57"/>
      <c r="E84" s="65" t="s">
        <v>20</v>
      </c>
      <c r="F84" s="32" t="s">
        <v>20</v>
      </c>
      <c r="G84" s="97"/>
      <c r="H84" s="97" t="s">
        <v>21</v>
      </c>
      <c r="I84" s="57" t="s">
        <v>21</v>
      </c>
      <c r="J84" s="57"/>
      <c r="K84" s="57" t="s">
        <v>21</v>
      </c>
      <c r="L84" s="32" t="s">
        <v>21</v>
      </c>
      <c r="M84" s="32"/>
      <c r="N84" s="97"/>
      <c r="O84" s="97" t="s">
        <v>20</v>
      </c>
      <c r="P84" s="57" t="s">
        <v>20</v>
      </c>
      <c r="Q84" s="57"/>
      <c r="R84" s="57"/>
      <c r="S84" s="32"/>
      <c r="T84" s="32"/>
      <c r="U84" s="57"/>
      <c r="V84" s="57"/>
      <c r="W84" s="57" t="s">
        <v>20</v>
      </c>
      <c r="X84" s="57" t="s">
        <v>20</v>
      </c>
      <c r="Y84" s="57"/>
      <c r="Z84" s="32" t="s">
        <v>21</v>
      </c>
      <c r="AA84" s="32" t="s">
        <v>21</v>
      </c>
      <c r="AB84" s="97"/>
      <c r="AC84" s="97" t="s">
        <v>21</v>
      </c>
      <c r="AD84" s="57" t="s">
        <v>21</v>
      </c>
      <c r="AE84" s="57"/>
      <c r="AF84" s="57"/>
      <c r="AG84" s="56"/>
      <c r="AJ84" s="33">
        <f t="shared" si="55"/>
        <v>14</v>
      </c>
      <c r="AK84" s="34">
        <f t="shared" si="56"/>
        <v>12</v>
      </c>
      <c r="AL84" s="33">
        <f t="shared" si="57"/>
        <v>168</v>
      </c>
      <c r="AN84" s="33">
        <f t="shared" si="58"/>
        <v>6</v>
      </c>
      <c r="AP84" s="33">
        <f t="shared" si="59"/>
        <v>8</v>
      </c>
      <c r="AR84" s="33">
        <f t="shared" si="60"/>
        <v>0</v>
      </c>
      <c r="AT84" s="33">
        <f t="shared" si="61"/>
        <v>0</v>
      </c>
      <c r="AV84" s="33">
        <f t="shared" si="62"/>
        <v>0</v>
      </c>
      <c r="AX84" s="33">
        <f t="shared" si="63"/>
        <v>0</v>
      </c>
      <c r="AZ84" s="33">
        <f t="shared" si="64"/>
        <v>0</v>
      </c>
      <c r="BB84" s="33">
        <f t="shared" si="65"/>
        <v>0</v>
      </c>
    </row>
    <row r="85" spans="2:54" ht="20.25" customHeight="1" thickBot="1" x14ac:dyDescent="0.25">
      <c r="B85" s="31" t="s">
        <v>80</v>
      </c>
      <c r="C85" s="63"/>
      <c r="D85" s="57"/>
      <c r="E85" s="32"/>
      <c r="F85" s="65" t="s">
        <v>20</v>
      </c>
      <c r="G85" s="57" t="s">
        <v>20</v>
      </c>
      <c r="H85" s="97"/>
      <c r="I85" s="97" t="s">
        <v>21</v>
      </c>
      <c r="J85" s="57" t="s">
        <v>21</v>
      </c>
      <c r="K85" s="57"/>
      <c r="L85" s="32" t="s">
        <v>21</v>
      </c>
      <c r="M85" s="32" t="s">
        <v>21</v>
      </c>
      <c r="N85" s="57"/>
      <c r="O85" s="97"/>
      <c r="P85" s="97" t="s">
        <v>20</v>
      </c>
      <c r="Q85" s="57" t="s">
        <v>20</v>
      </c>
      <c r="R85" s="57"/>
      <c r="S85" s="32"/>
      <c r="T85" s="32"/>
      <c r="U85" s="57"/>
      <c r="V85" s="57"/>
      <c r="W85" s="57"/>
      <c r="X85" s="57" t="s">
        <v>20</v>
      </c>
      <c r="Y85" s="57" t="s">
        <v>20</v>
      </c>
      <c r="Z85" s="32"/>
      <c r="AA85" s="32" t="s">
        <v>21</v>
      </c>
      <c r="AB85" s="57" t="s">
        <v>21</v>
      </c>
      <c r="AC85" s="97"/>
      <c r="AD85" s="97" t="s">
        <v>21</v>
      </c>
      <c r="AE85" s="57" t="s">
        <v>21</v>
      </c>
      <c r="AF85" s="57"/>
      <c r="AG85" s="56"/>
      <c r="AJ85" s="33">
        <f t="shared" si="55"/>
        <v>14</v>
      </c>
      <c r="AK85" s="34">
        <f t="shared" si="56"/>
        <v>12</v>
      </c>
      <c r="AL85" s="33">
        <f t="shared" si="57"/>
        <v>168</v>
      </c>
      <c r="AN85" s="33">
        <f t="shared" si="58"/>
        <v>6</v>
      </c>
      <c r="AP85" s="33">
        <f t="shared" si="59"/>
        <v>8</v>
      </c>
      <c r="AR85" s="33">
        <f t="shared" si="60"/>
        <v>0</v>
      </c>
      <c r="AT85" s="33">
        <f t="shared" si="61"/>
        <v>0</v>
      </c>
      <c r="AV85" s="33">
        <f t="shared" si="62"/>
        <v>0</v>
      </c>
      <c r="AX85" s="33">
        <f t="shared" si="63"/>
        <v>0</v>
      </c>
      <c r="AZ85" s="33">
        <f t="shared" si="64"/>
        <v>0</v>
      </c>
      <c r="BB85" s="33">
        <f t="shared" si="65"/>
        <v>0</v>
      </c>
    </row>
    <row r="86" spans="2:54" ht="20.25" customHeight="1" thickBot="1" x14ac:dyDescent="0.25">
      <c r="B86" s="35" t="s">
        <v>81</v>
      </c>
      <c r="C86" s="63"/>
      <c r="D86" s="57"/>
      <c r="E86" s="32"/>
      <c r="F86" s="32"/>
      <c r="G86" s="63" t="s">
        <v>20</v>
      </c>
      <c r="H86" s="57" t="s">
        <v>20</v>
      </c>
      <c r="I86" s="97"/>
      <c r="J86" s="97" t="s">
        <v>21</v>
      </c>
      <c r="K86" s="57" t="s">
        <v>21</v>
      </c>
      <c r="L86" s="32"/>
      <c r="M86" s="32" t="s">
        <v>21</v>
      </c>
      <c r="N86" s="57" t="s">
        <v>21</v>
      </c>
      <c r="O86" s="57"/>
      <c r="P86" s="97"/>
      <c r="Q86" s="97" t="s">
        <v>20</v>
      </c>
      <c r="R86" s="57" t="s">
        <v>20</v>
      </c>
      <c r="S86" s="32"/>
      <c r="T86" s="32"/>
      <c r="U86" s="57"/>
      <c r="V86" s="57"/>
      <c r="W86" s="57"/>
      <c r="X86" s="57"/>
      <c r="Y86" s="57" t="s">
        <v>20</v>
      </c>
      <c r="Z86" s="32" t="s">
        <v>20</v>
      </c>
      <c r="AA86" s="32"/>
      <c r="AB86" s="57" t="s">
        <v>21</v>
      </c>
      <c r="AC86" s="57" t="s">
        <v>21</v>
      </c>
      <c r="AD86" s="97"/>
      <c r="AE86" s="97" t="s">
        <v>21</v>
      </c>
      <c r="AF86" s="57" t="s">
        <v>21</v>
      </c>
      <c r="AG86" s="56"/>
      <c r="AJ86" s="33">
        <f t="shared" si="55"/>
        <v>14</v>
      </c>
      <c r="AK86" s="34">
        <f t="shared" si="56"/>
        <v>12</v>
      </c>
      <c r="AL86" s="33">
        <f t="shared" si="57"/>
        <v>168</v>
      </c>
      <c r="AN86" s="33">
        <f t="shared" si="58"/>
        <v>6</v>
      </c>
      <c r="AP86" s="33">
        <f t="shared" si="59"/>
        <v>8</v>
      </c>
      <c r="AR86" s="33">
        <f t="shared" si="60"/>
        <v>0</v>
      </c>
      <c r="AT86" s="33">
        <f t="shared" si="61"/>
        <v>0</v>
      </c>
      <c r="AV86" s="33">
        <f t="shared" si="62"/>
        <v>0</v>
      </c>
      <c r="AX86" s="33">
        <f t="shared" si="63"/>
        <v>0</v>
      </c>
      <c r="AZ86" s="33">
        <f t="shared" si="64"/>
        <v>0</v>
      </c>
      <c r="BB86" s="33">
        <f t="shared" si="65"/>
        <v>0</v>
      </c>
    </row>
    <row r="87" spans="2:54" ht="20.25" customHeight="1" thickBot="1" x14ac:dyDescent="0.25">
      <c r="B87" s="35" t="s">
        <v>82</v>
      </c>
      <c r="C87" s="63"/>
      <c r="D87" s="57"/>
      <c r="E87" s="32"/>
      <c r="F87" s="32"/>
      <c r="G87" s="57"/>
      <c r="H87" s="63" t="s">
        <v>20</v>
      </c>
      <c r="I87" s="57" t="s">
        <v>20</v>
      </c>
      <c r="J87" s="97"/>
      <c r="K87" s="97" t="s">
        <v>21</v>
      </c>
      <c r="L87" s="32" t="s">
        <v>21</v>
      </c>
      <c r="M87" s="32"/>
      <c r="N87" s="57" t="s">
        <v>21</v>
      </c>
      <c r="O87" s="57" t="s">
        <v>21</v>
      </c>
      <c r="P87" s="57"/>
      <c r="Q87" s="97"/>
      <c r="R87" s="97" t="s">
        <v>20</v>
      </c>
      <c r="S87" s="32" t="s">
        <v>20</v>
      </c>
      <c r="T87" s="32"/>
      <c r="U87" s="57"/>
      <c r="V87" s="57"/>
      <c r="W87" s="57"/>
      <c r="X87" s="57"/>
      <c r="Y87" s="57"/>
      <c r="Z87" s="32" t="s">
        <v>20</v>
      </c>
      <c r="AA87" s="32" t="s">
        <v>20</v>
      </c>
      <c r="AB87" s="57"/>
      <c r="AC87" s="57" t="s">
        <v>21</v>
      </c>
      <c r="AD87" s="57" t="s">
        <v>21</v>
      </c>
      <c r="AE87" s="97"/>
      <c r="AF87" s="97" t="s">
        <v>21</v>
      </c>
      <c r="AG87" s="56"/>
      <c r="AJ87" s="33">
        <f t="shared" si="55"/>
        <v>13</v>
      </c>
      <c r="AK87" s="34">
        <f t="shared" si="56"/>
        <v>12</v>
      </c>
      <c r="AL87" s="33">
        <f t="shared" si="57"/>
        <v>156</v>
      </c>
      <c r="AN87" s="33">
        <f t="shared" si="58"/>
        <v>6</v>
      </c>
      <c r="AP87" s="33">
        <f t="shared" si="59"/>
        <v>7</v>
      </c>
      <c r="AR87" s="33">
        <f t="shared" si="60"/>
        <v>0</v>
      </c>
      <c r="AT87" s="33">
        <f t="shared" si="61"/>
        <v>0</v>
      </c>
      <c r="AV87" s="33">
        <f t="shared" si="62"/>
        <v>0</v>
      </c>
      <c r="AX87" s="33">
        <f t="shared" si="63"/>
        <v>0</v>
      </c>
      <c r="AZ87" s="33">
        <f t="shared" si="64"/>
        <v>0</v>
      </c>
      <c r="BB87" s="33">
        <f t="shared" si="65"/>
        <v>0</v>
      </c>
    </row>
    <row r="88" spans="2:54" ht="20.25" customHeight="1" thickBot="1" x14ac:dyDescent="0.25">
      <c r="B88" s="35" t="s">
        <v>83</v>
      </c>
      <c r="C88" s="63"/>
      <c r="D88" s="57"/>
      <c r="E88" s="32"/>
      <c r="F88" s="32"/>
      <c r="G88" s="57"/>
      <c r="H88" s="57"/>
      <c r="I88" s="63" t="s">
        <v>20</v>
      </c>
      <c r="J88" s="57" t="s">
        <v>20</v>
      </c>
      <c r="K88" s="97"/>
      <c r="L88" s="32" t="s">
        <v>21</v>
      </c>
      <c r="M88" s="32" t="s">
        <v>21</v>
      </c>
      <c r="N88" s="57"/>
      <c r="O88" s="57" t="s">
        <v>21</v>
      </c>
      <c r="P88" s="57" t="s">
        <v>21</v>
      </c>
      <c r="Q88" s="57"/>
      <c r="R88" s="97"/>
      <c r="S88" s="32" t="s">
        <v>20</v>
      </c>
      <c r="T88" s="32" t="s">
        <v>20</v>
      </c>
      <c r="U88" s="57"/>
      <c r="V88" s="57"/>
      <c r="W88" s="57"/>
      <c r="X88" s="57"/>
      <c r="Y88" s="57"/>
      <c r="Z88" s="32"/>
      <c r="AA88" s="32" t="s">
        <v>20</v>
      </c>
      <c r="AB88" s="57" t="s">
        <v>20</v>
      </c>
      <c r="AC88" s="57"/>
      <c r="AD88" s="57" t="s">
        <v>21</v>
      </c>
      <c r="AE88" s="57" t="s">
        <v>21</v>
      </c>
      <c r="AF88" s="57"/>
      <c r="AG88" s="56"/>
      <c r="AJ88" s="33">
        <f t="shared" si="55"/>
        <v>12</v>
      </c>
      <c r="AK88" s="34">
        <f t="shared" si="56"/>
        <v>12</v>
      </c>
      <c r="AL88" s="33">
        <f t="shared" si="57"/>
        <v>144</v>
      </c>
      <c r="AN88" s="33">
        <f t="shared" si="58"/>
        <v>6</v>
      </c>
      <c r="AP88" s="33">
        <f t="shared" si="59"/>
        <v>6</v>
      </c>
      <c r="AR88" s="33">
        <f t="shared" si="60"/>
        <v>0</v>
      </c>
      <c r="AT88" s="33">
        <f t="shared" si="61"/>
        <v>0</v>
      </c>
      <c r="AV88" s="33">
        <f t="shared" si="62"/>
        <v>0</v>
      </c>
      <c r="AX88" s="33">
        <f t="shared" si="63"/>
        <v>0</v>
      </c>
      <c r="AZ88" s="33">
        <f t="shared" si="64"/>
        <v>0</v>
      </c>
      <c r="BB88" s="33">
        <f t="shared" si="65"/>
        <v>0</v>
      </c>
    </row>
    <row r="89" spans="2:54" ht="20.25" customHeight="1" thickBot="1" x14ac:dyDescent="0.25">
      <c r="B89" s="35" t="s">
        <v>73</v>
      </c>
      <c r="C89" s="70" t="s">
        <v>20</v>
      </c>
      <c r="D89" s="69"/>
      <c r="E89" s="36"/>
      <c r="F89" s="36"/>
      <c r="G89" s="69"/>
      <c r="H89" s="69"/>
      <c r="I89" s="69"/>
      <c r="J89" s="63" t="s">
        <v>20</v>
      </c>
      <c r="K89" s="57" t="s">
        <v>20</v>
      </c>
      <c r="L89" s="32"/>
      <c r="M89" s="32" t="s">
        <v>21</v>
      </c>
      <c r="N89" s="57" t="s">
        <v>21</v>
      </c>
      <c r="O89" s="57"/>
      <c r="P89" s="57" t="s">
        <v>21</v>
      </c>
      <c r="Q89" s="57" t="s">
        <v>21</v>
      </c>
      <c r="R89" s="57"/>
      <c r="S89" s="32"/>
      <c r="T89" s="32" t="s">
        <v>20</v>
      </c>
      <c r="U89" s="57" t="s">
        <v>20</v>
      </c>
      <c r="V89" s="69"/>
      <c r="W89" s="69"/>
      <c r="X89" s="69"/>
      <c r="Y89" s="69"/>
      <c r="Z89" s="36"/>
      <c r="AA89" s="36"/>
      <c r="AB89" s="69" t="s">
        <v>20</v>
      </c>
      <c r="AC89" s="69" t="s">
        <v>20</v>
      </c>
      <c r="AD89" s="69"/>
      <c r="AE89" s="69" t="s">
        <v>21</v>
      </c>
      <c r="AF89" s="69" t="s">
        <v>21</v>
      </c>
      <c r="AG89" s="59"/>
      <c r="AJ89" s="33">
        <f>AN89+AP89+AR89</f>
        <v>13</v>
      </c>
      <c r="AK89" s="34">
        <f>AL89/AJ89</f>
        <v>12</v>
      </c>
      <c r="AL89" s="33">
        <f>((AN89+AP89)*12+(AR89*9))</f>
        <v>156</v>
      </c>
      <c r="AN89" s="33">
        <f t="shared" si="58"/>
        <v>7</v>
      </c>
      <c r="AP89" s="33">
        <f t="shared" si="59"/>
        <v>6</v>
      </c>
      <c r="AR89" s="33">
        <f t="shared" si="60"/>
        <v>0</v>
      </c>
      <c r="AT89" s="33">
        <f t="shared" si="61"/>
        <v>0</v>
      </c>
      <c r="AV89" s="33">
        <f t="shared" si="62"/>
        <v>0</v>
      </c>
      <c r="AX89" s="33">
        <f t="shared" si="63"/>
        <v>0</v>
      </c>
      <c r="AZ89" s="33">
        <f t="shared" si="64"/>
        <v>0</v>
      </c>
      <c r="BB89" s="33">
        <f t="shared" si="65"/>
        <v>0</v>
      </c>
    </row>
    <row r="90" spans="2:54" ht="20.25" customHeight="1" thickBot="1" x14ac:dyDescent="0.25">
      <c r="B90" s="35" t="s">
        <v>89</v>
      </c>
      <c r="C90" s="70" t="s">
        <v>20</v>
      </c>
      <c r="D90" s="69" t="s">
        <v>20</v>
      </c>
      <c r="E90" s="36"/>
      <c r="F90" s="36"/>
      <c r="G90" s="69"/>
      <c r="H90" s="69"/>
      <c r="I90" s="69"/>
      <c r="J90" s="69"/>
      <c r="K90" s="63" t="s">
        <v>20</v>
      </c>
      <c r="L90" s="32" t="s">
        <v>20</v>
      </c>
      <c r="M90" s="32"/>
      <c r="N90" s="97" t="s">
        <v>21</v>
      </c>
      <c r="O90" s="57" t="s">
        <v>21</v>
      </c>
      <c r="P90" s="57"/>
      <c r="Q90" s="57" t="s">
        <v>21</v>
      </c>
      <c r="R90" s="57" t="s">
        <v>21</v>
      </c>
      <c r="S90" s="32"/>
      <c r="T90" s="32"/>
      <c r="U90" s="97" t="s">
        <v>20</v>
      </c>
      <c r="V90" s="57" t="s">
        <v>20</v>
      </c>
      <c r="W90" s="69"/>
      <c r="X90" s="69"/>
      <c r="Y90" s="69"/>
      <c r="Z90" s="36"/>
      <c r="AA90" s="36"/>
      <c r="AB90" s="69"/>
      <c r="AC90" s="69" t="s">
        <v>20</v>
      </c>
      <c r="AD90" s="69" t="s">
        <v>20</v>
      </c>
      <c r="AE90" s="69"/>
      <c r="AF90" s="69" t="s">
        <v>21</v>
      </c>
      <c r="AG90" s="59"/>
      <c r="AJ90" s="33">
        <f>AN90+AP90+AR90</f>
        <v>13</v>
      </c>
      <c r="AK90" s="34">
        <f>AL90/AJ90</f>
        <v>12</v>
      </c>
      <c r="AL90" s="33">
        <f>((AN90+AP90)*12+(AR90*9))</f>
        <v>156</v>
      </c>
      <c r="AN90" s="33">
        <f t="shared" si="58"/>
        <v>8</v>
      </c>
      <c r="AP90" s="33">
        <f t="shared" si="59"/>
        <v>5</v>
      </c>
      <c r="AR90" s="33">
        <f t="shared" si="60"/>
        <v>0</v>
      </c>
      <c r="AT90" s="33">
        <f t="shared" si="61"/>
        <v>0</v>
      </c>
      <c r="AV90" s="33">
        <f t="shared" si="62"/>
        <v>0</v>
      </c>
      <c r="AX90" s="33">
        <f t="shared" si="63"/>
        <v>0</v>
      </c>
      <c r="AZ90" s="33">
        <f t="shared" si="64"/>
        <v>0</v>
      </c>
      <c r="BB90" s="33">
        <f t="shared" si="65"/>
        <v>0</v>
      </c>
    </row>
    <row r="91" spans="2:54" ht="20.25" customHeight="1" thickBot="1" x14ac:dyDescent="0.25">
      <c r="B91" s="37"/>
      <c r="C91" s="70"/>
      <c r="D91" s="69"/>
      <c r="E91" s="36"/>
      <c r="F91" s="36"/>
      <c r="G91" s="69"/>
      <c r="H91" s="69"/>
      <c r="I91" s="69"/>
      <c r="J91" s="69"/>
      <c r="K91" s="69"/>
      <c r="L91" s="32"/>
      <c r="M91" s="32"/>
      <c r="N91" s="69"/>
      <c r="O91" s="69"/>
      <c r="P91" s="69"/>
      <c r="Q91" s="69"/>
      <c r="R91" s="69"/>
      <c r="S91" s="36"/>
      <c r="T91" s="36"/>
      <c r="U91" s="69"/>
      <c r="V91" s="69"/>
      <c r="W91" s="69"/>
      <c r="X91" s="69"/>
      <c r="Y91" s="69"/>
      <c r="Z91" s="36"/>
      <c r="AA91" s="36"/>
      <c r="AB91" s="69"/>
      <c r="AC91" s="69"/>
      <c r="AD91" s="69"/>
      <c r="AE91" s="69"/>
      <c r="AF91" s="69"/>
      <c r="AG91" s="59"/>
      <c r="AJ91" s="33">
        <f t="shared" si="55"/>
        <v>0</v>
      </c>
      <c r="AK91" s="34" t="e">
        <f t="shared" si="56"/>
        <v>#DIV/0!</v>
      </c>
      <c r="AL91" s="33">
        <f t="shared" si="57"/>
        <v>0</v>
      </c>
      <c r="AN91" s="33">
        <f t="shared" si="58"/>
        <v>0</v>
      </c>
      <c r="AP91" s="33">
        <f t="shared" si="59"/>
        <v>0</v>
      </c>
      <c r="AR91" s="33">
        <f t="shared" si="60"/>
        <v>0</v>
      </c>
      <c r="AT91" s="33">
        <f t="shared" si="61"/>
        <v>0</v>
      </c>
      <c r="AV91" s="33">
        <f t="shared" si="62"/>
        <v>0</v>
      </c>
      <c r="AX91" s="33">
        <f t="shared" si="63"/>
        <v>0</v>
      </c>
      <c r="AZ91" s="33">
        <f t="shared" si="64"/>
        <v>0</v>
      </c>
      <c r="BB91" s="33">
        <f t="shared" si="65"/>
        <v>0</v>
      </c>
    </row>
    <row r="92" spans="2:54" ht="20.25" customHeight="1" thickTop="1" thickBot="1" x14ac:dyDescent="0.25">
      <c r="B92" s="37" t="s">
        <v>34</v>
      </c>
      <c r="C92" s="64" t="s">
        <v>20</v>
      </c>
      <c r="D92" s="60" t="s">
        <v>20</v>
      </c>
      <c r="E92" s="38"/>
      <c r="F92" s="38"/>
      <c r="G92" s="60" t="s">
        <v>20</v>
      </c>
      <c r="H92" s="60" t="s">
        <v>20</v>
      </c>
      <c r="I92" s="60" t="s">
        <v>20</v>
      </c>
      <c r="J92" s="60" t="s">
        <v>20</v>
      </c>
      <c r="K92" s="60" t="s">
        <v>20</v>
      </c>
      <c r="L92" s="38"/>
      <c r="M92" s="38"/>
      <c r="N92" s="60" t="s">
        <v>20</v>
      </c>
      <c r="O92" s="60" t="s">
        <v>20</v>
      </c>
      <c r="P92" s="60" t="s">
        <v>20</v>
      </c>
      <c r="Q92" s="60" t="s">
        <v>20</v>
      </c>
      <c r="R92" s="60" t="s">
        <v>20</v>
      </c>
      <c r="S92" s="38"/>
      <c r="T92" s="38"/>
      <c r="U92" s="60" t="s">
        <v>20</v>
      </c>
      <c r="V92" s="60" t="s">
        <v>20</v>
      </c>
      <c r="W92" s="60" t="s">
        <v>20</v>
      </c>
      <c r="X92" s="60" t="s">
        <v>20</v>
      </c>
      <c r="Y92" s="60" t="s">
        <v>20</v>
      </c>
      <c r="Z92" s="38"/>
      <c r="AA92" s="38"/>
      <c r="AB92" s="60" t="s">
        <v>20</v>
      </c>
      <c r="AC92" s="60" t="s">
        <v>20</v>
      </c>
      <c r="AD92" s="60" t="s">
        <v>20</v>
      </c>
      <c r="AE92" s="60" t="s">
        <v>20</v>
      </c>
      <c r="AF92" s="60" t="s">
        <v>20</v>
      </c>
      <c r="AG92" s="62"/>
      <c r="AJ92" s="39">
        <f t="shared" si="55"/>
        <v>22</v>
      </c>
      <c r="AK92" s="40">
        <f t="shared" si="56"/>
        <v>12</v>
      </c>
      <c r="AL92" s="33">
        <f t="shared" si="57"/>
        <v>264</v>
      </c>
      <c r="AM92" s="41"/>
      <c r="AN92" s="33">
        <f t="shared" si="58"/>
        <v>22</v>
      </c>
      <c r="AP92" s="33">
        <f t="shared" si="59"/>
        <v>0</v>
      </c>
      <c r="AR92" s="33">
        <f t="shared" si="60"/>
        <v>0</v>
      </c>
      <c r="AT92" s="33">
        <f t="shared" si="61"/>
        <v>0</v>
      </c>
      <c r="AV92" s="33">
        <f t="shared" si="62"/>
        <v>0</v>
      </c>
      <c r="AX92" s="33">
        <f t="shared" si="63"/>
        <v>0</v>
      </c>
      <c r="AZ92" s="33">
        <f t="shared" si="64"/>
        <v>0</v>
      </c>
      <c r="BB92" s="33">
        <f t="shared" si="65"/>
        <v>0</v>
      </c>
    </row>
    <row r="93" spans="2:54" ht="20.25" customHeight="1" thickTop="1" thickBot="1" x14ac:dyDescent="0.25">
      <c r="B93" s="84" t="s">
        <v>65</v>
      </c>
      <c r="G93" t="s">
        <v>66</v>
      </c>
      <c r="J93" t="s">
        <v>67</v>
      </c>
      <c r="L93" s="42"/>
      <c r="M93" s="42"/>
      <c r="Q93" s="43"/>
      <c r="R93" s="42"/>
      <c r="S93" s="42"/>
      <c r="AI93" s="44" t="s">
        <v>26</v>
      </c>
      <c r="AJ93" s="45">
        <f>SUM(AJ82:AJ92)</f>
        <v>146</v>
      </c>
      <c r="AK93" s="46"/>
      <c r="AL93" s="45">
        <f>SUM(AL82:AL92)</f>
        <v>1752</v>
      </c>
      <c r="AM93" s="47"/>
      <c r="AN93" s="45">
        <f>SUM(AN82:AN92)</f>
        <v>82</v>
      </c>
      <c r="AO93" s="47"/>
      <c r="AP93" s="45">
        <f>SUM(AP82:AP92)</f>
        <v>64</v>
      </c>
      <c r="AQ93" s="47"/>
      <c r="AR93" s="48">
        <f>SUM(AR82:AR92)</f>
        <v>0</v>
      </c>
      <c r="AS93" s="47"/>
      <c r="AT93" s="48">
        <f>SUM(AT82:AT92)</f>
        <v>0</v>
      </c>
      <c r="AU93" s="47"/>
      <c r="AV93" s="48">
        <f>SUM(AV82:AV92)</f>
        <v>0</v>
      </c>
      <c r="AX93" s="48">
        <f>SUM(AX82:AX92)</f>
        <v>0</v>
      </c>
      <c r="AZ93" s="48">
        <f>SUM(AZ82:AZ92)</f>
        <v>0</v>
      </c>
      <c r="BB93" s="48">
        <f>SUM(BB82:BB92)</f>
        <v>0</v>
      </c>
    </row>
    <row r="94" spans="2:54" ht="20.25" customHeight="1" thickTop="1" thickBot="1" x14ac:dyDescent="0.4">
      <c r="B94" s="85" t="s">
        <v>68</v>
      </c>
      <c r="G94" t="s">
        <v>69</v>
      </c>
      <c r="J94" t="s">
        <v>70</v>
      </c>
      <c r="L94" s="42"/>
      <c r="M94" s="42"/>
      <c r="P94" s="91" t="s">
        <v>71</v>
      </c>
      <c r="Q94" s="43"/>
      <c r="AI94" s="44" t="s">
        <v>27</v>
      </c>
      <c r="AJ94" s="49">
        <f>AJ93/9</f>
        <v>16.222222222222221</v>
      </c>
      <c r="AK94" s="50"/>
      <c r="AL94" s="49">
        <f>AL93/9</f>
        <v>194.66666666666666</v>
      </c>
      <c r="AM94" s="51"/>
      <c r="AN94" s="49">
        <f>AN93/9</f>
        <v>9.1111111111111107</v>
      </c>
      <c r="AO94" s="51"/>
      <c r="AP94" s="49">
        <f>AP93/9</f>
        <v>7.1111111111111107</v>
      </c>
      <c r="AQ94" s="51"/>
      <c r="AR94" s="49">
        <f>AR93/9</f>
        <v>0</v>
      </c>
      <c r="AS94" s="51"/>
      <c r="AT94" s="49">
        <f>AT93/9</f>
        <v>0</v>
      </c>
      <c r="AU94" s="51"/>
      <c r="AV94" s="49">
        <f>AV93/9</f>
        <v>0</v>
      </c>
      <c r="AW94" s="51"/>
      <c r="AX94" s="49">
        <f>AX93/9</f>
        <v>0</v>
      </c>
      <c r="AY94" s="51"/>
      <c r="AZ94" s="49">
        <f>AZ93/9</f>
        <v>0</v>
      </c>
      <c r="BA94" s="51"/>
      <c r="BB94" s="49">
        <f>BB93/8</f>
        <v>0</v>
      </c>
    </row>
    <row r="95" spans="2:54" ht="20.25" customHeight="1" thickTop="1" thickBot="1" x14ac:dyDescent="0.3">
      <c r="B95" s="1" t="s">
        <v>0</v>
      </c>
      <c r="C95" s="2"/>
      <c r="D95" s="2"/>
      <c r="E95" s="2"/>
      <c r="F95" s="2"/>
      <c r="G95" s="3"/>
      <c r="H95" s="3"/>
      <c r="I95" s="3"/>
      <c r="J95" s="3"/>
      <c r="K95" s="3"/>
      <c r="L95" s="3"/>
      <c r="M95" s="2"/>
      <c r="N95" s="2"/>
      <c r="O95" s="2"/>
      <c r="P95" s="4"/>
      <c r="Q95" s="5" t="s">
        <v>56</v>
      </c>
      <c r="R95" s="6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7"/>
      <c r="AI95" s="8"/>
      <c r="AJ95" s="9" t="s">
        <v>35</v>
      </c>
      <c r="AK95" s="10"/>
      <c r="AL95" s="9"/>
      <c r="AM95" s="11"/>
      <c r="AN95" s="9"/>
      <c r="AO95" s="8"/>
    </row>
    <row r="96" spans="2:54" ht="20.25" customHeight="1" thickTop="1" thickBot="1" x14ac:dyDescent="0.3">
      <c r="B96" s="12"/>
      <c r="C96" s="13" t="s">
        <v>2</v>
      </c>
      <c r="D96" s="13" t="s">
        <v>3</v>
      </c>
      <c r="E96" s="87" t="s">
        <v>4</v>
      </c>
      <c r="F96" s="87" t="s">
        <v>5</v>
      </c>
      <c r="G96" s="14" t="s">
        <v>6</v>
      </c>
      <c r="H96" s="14" t="s">
        <v>40</v>
      </c>
      <c r="I96" s="14" t="s">
        <v>51</v>
      </c>
      <c r="J96" s="13" t="s">
        <v>2</v>
      </c>
      <c r="K96" s="13" t="s">
        <v>3</v>
      </c>
      <c r="L96" s="14" t="s">
        <v>4</v>
      </c>
      <c r="M96" s="14" t="s">
        <v>5</v>
      </c>
      <c r="N96" s="14" t="s">
        <v>6</v>
      </c>
      <c r="O96" s="14" t="s">
        <v>40</v>
      </c>
      <c r="P96" s="14" t="s">
        <v>51</v>
      </c>
      <c r="Q96" s="13" t="s">
        <v>2</v>
      </c>
      <c r="R96" s="13" t="s">
        <v>3</v>
      </c>
      <c r="S96" s="14" t="s">
        <v>4</v>
      </c>
      <c r="T96" s="14" t="s">
        <v>5</v>
      </c>
      <c r="U96" s="14" t="s">
        <v>6</v>
      </c>
      <c r="V96" s="14" t="s">
        <v>40</v>
      </c>
      <c r="W96" s="14" t="s">
        <v>51</v>
      </c>
      <c r="X96" s="13" t="s">
        <v>2</v>
      </c>
      <c r="Y96" s="13" t="s">
        <v>3</v>
      </c>
      <c r="Z96" s="14" t="s">
        <v>4</v>
      </c>
      <c r="AA96" s="14" t="s">
        <v>5</v>
      </c>
      <c r="AB96" s="14" t="s">
        <v>6</v>
      </c>
      <c r="AC96" s="14" t="s">
        <v>40</v>
      </c>
      <c r="AD96" s="14" t="s">
        <v>51</v>
      </c>
      <c r="AE96" s="13" t="s">
        <v>2</v>
      </c>
      <c r="AF96" s="13" t="s">
        <v>3</v>
      </c>
      <c r="AG96" s="14" t="s">
        <v>4</v>
      </c>
      <c r="AJ96" s="16" t="s">
        <v>7</v>
      </c>
      <c r="AK96" s="17" t="s">
        <v>8</v>
      </c>
      <c r="AL96" s="18" t="s">
        <v>7</v>
      </c>
      <c r="AM96" s="19"/>
      <c r="AN96" s="20" t="s">
        <v>7</v>
      </c>
      <c r="AP96" s="20" t="s">
        <v>7</v>
      </c>
      <c r="AR96" s="20" t="s">
        <v>7</v>
      </c>
      <c r="AT96" s="20" t="s">
        <v>7</v>
      </c>
      <c r="AV96" s="20" t="s">
        <v>7</v>
      </c>
      <c r="AX96" s="20" t="s">
        <v>7</v>
      </c>
      <c r="AZ96" s="20" t="s">
        <v>7</v>
      </c>
      <c r="BB96" s="20" t="s">
        <v>7</v>
      </c>
    </row>
    <row r="97" spans="2:54" ht="20.25" customHeight="1" thickBot="1" x14ac:dyDescent="0.35">
      <c r="B97" s="21"/>
      <c r="C97" s="22">
        <v>1</v>
      </c>
      <c r="D97" s="23">
        <v>2</v>
      </c>
      <c r="E97" s="88">
        <v>3</v>
      </c>
      <c r="F97" s="88">
        <v>4</v>
      </c>
      <c r="G97" s="24">
        <v>5</v>
      </c>
      <c r="H97" s="24">
        <v>6</v>
      </c>
      <c r="I97" s="24">
        <v>7</v>
      </c>
      <c r="J97" s="24">
        <v>8</v>
      </c>
      <c r="K97" s="24">
        <v>9</v>
      </c>
      <c r="L97" s="24">
        <v>10</v>
      </c>
      <c r="M97" s="24">
        <v>11</v>
      </c>
      <c r="N97" s="24">
        <v>12</v>
      </c>
      <c r="O97" s="24">
        <v>13</v>
      </c>
      <c r="P97" s="24">
        <v>14</v>
      </c>
      <c r="Q97" s="24">
        <v>15</v>
      </c>
      <c r="R97" s="24">
        <v>16</v>
      </c>
      <c r="S97" s="24">
        <v>17</v>
      </c>
      <c r="T97" s="24">
        <v>18</v>
      </c>
      <c r="U97" s="24">
        <v>19</v>
      </c>
      <c r="V97" s="24">
        <v>20</v>
      </c>
      <c r="W97" s="24">
        <v>21</v>
      </c>
      <c r="X97" s="24">
        <v>22</v>
      </c>
      <c r="Y97" s="24">
        <v>23</v>
      </c>
      <c r="Z97" s="24">
        <v>24</v>
      </c>
      <c r="AA97" s="24">
        <v>25</v>
      </c>
      <c r="AB97" s="24">
        <v>26</v>
      </c>
      <c r="AC97" s="24">
        <v>27</v>
      </c>
      <c r="AD97" s="24">
        <v>28</v>
      </c>
      <c r="AE97" s="24">
        <v>29</v>
      </c>
      <c r="AF97" s="25">
        <v>30</v>
      </c>
      <c r="AG97" s="26">
        <v>31</v>
      </c>
      <c r="AJ97" s="27" t="s">
        <v>9</v>
      </c>
      <c r="AK97" s="28" t="s">
        <v>10</v>
      </c>
      <c r="AL97" s="29" t="s">
        <v>11</v>
      </c>
      <c r="AN97" s="30" t="s">
        <v>12</v>
      </c>
      <c r="AP97" s="30" t="s">
        <v>13</v>
      </c>
      <c r="AR97" s="30" t="s">
        <v>14</v>
      </c>
      <c r="AT97" s="30" t="s">
        <v>15</v>
      </c>
      <c r="AV97" s="30" t="s">
        <v>16</v>
      </c>
      <c r="AX97" s="30" t="s">
        <v>17</v>
      </c>
      <c r="AZ97" s="30" t="s">
        <v>18</v>
      </c>
      <c r="BB97" s="30" t="s">
        <v>19</v>
      </c>
    </row>
    <row r="98" spans="2:54" ht="20.25" customHeight="1" thickTop="1" thickBot="1" x14ac:dyDescent="0.25">
      <c r="B98" s="31" t="s">
        <v>31</v>
      </c>
      <c r="C98" s="65" t="s">
        <v>20</v>
      </c>
      <c r="D98" s="32"/>
      <c r="E98" s="88"/>
      <c r="F98" s="88" t="s">
        <v>21</v>
      </c>
      <c r="G98" s="57" t="s">
        <v>21</v>
      </c>
      <c r="H98" s="57" t="s">
        <v>21</v>
      </c>
      <c r="I98" s="57"/>
      <c r="J98" s="32"/>
      <c r="K98" s="32"/>
      <c r="L98" s="57" t="s">
        <v>21</v>
      </c>
      <c r="M98" s="57" t="s">
        <v>21</v>
      </c>
      <c r="N98" s="57" t="s">
        <v>21</v>
      </c>
      <c r="O98" s="57"/>
      <c r="P98" s="57"/>
      <c r="Q98" s="32"/>
      <c r="R98" s="32"/>
      <c r="S98" s="57"/>
      <c r="T98" s="57"/>
      <c r="U98" s="57"/>
      <c r="V98" s="57" t="s">
        <v>20</v>
      </c>
      <c r="W98" s="57" t="s">
        <v>20</v>
      </c>
      <c r="X98" s="32" t="s">
        <v>20</v>
      </c>
      <c r="Y98" s="32"/>
      <c r="Z98" s="57"/>
      <c r="AA98" s="57" t="s">
        <v>21</v>
      </c>
      <c r="AB98" s="57" t="s">
        <v>21</v>
      </c>
      <c r="AC98" s="57" t="s">
        <v>21</v>
      </c>
      <c r="AD98" s="57"/>
      <c r="AE98" s="32"/>
      <c r="AF98" s="32"/>
      <c r="AG98" s="57" t="s">
        <v>21</v>
      </c>
      <c r="AJ98" s="33">
        <f t="shared" ref="AJ98:AJ106" si="66">AN98+AP98+AR98</f>
        <v>14</v>
      </c>
      <c r="AK98" s="34">
        <f t="shared" ref="AK98:AK106" si="67">AL98/AJ98</f>
        <v>12</v>
      </c>
      <c r="AL98" s="33">
        <f t="shared" ref="AL98:AL106" si="68">((AN98+AP98)*12+(AR98*9))</f>
        <v>168</v>
      </c>
      <c r="AN98" s="33">
        <f t="shared" ref="AN98:AN106" si="69">COUNTIF($C98:$AG98,"D")</f>
        <v>4</v>
      </c>
      <c r="AP98" s="33">
        <f t="shared" ref="AP98:AP106" si="70">COUNTIF($C98:$AG98,"N")</f>
        <v>10</v>
      </c>
      <c r="AR98" s="33">
        <f t="shared" ref="AR98:AR106" si="71">COUNTIF($C98:$AG98,"C")</f>
        <v>0</v>
      </c>
      <c r="AT98" s="33">
        <f t="shared" ref="AT98:AT106" si="72">COUNTIF($C98:$AG98,"V")</f>
        <v>0</v>
      </c>
      <c r="AV98" s="33">
        <f t="shared" ref="AV98:AV106" si="73">COUNTIF($C98:$AG98,"S")</f>
        <v>0</v>
      </c>
      <c r="AX98" s="33">
        <f t="shared" ref="AX98:AX106" si="74">COUNTIF($C98:$AG98,"T")</f>
        <v>0</v>
      </c>
      <c r="AZ98" s="33">
        <f t="shared" ref="AZ98:AZ106" si="75">COUNTIF($C98:$AG98,"O")</f>
        <v>0</v>
      </c>
      <c r="BB98" s="33">
        <f t="shared" ref="BB98:BB106" si="76">COUNTIF($C98:$AG98,"H")</f>
        <v>0</v>
      </c>
    </row>
    <row r="99" spans="2:54" ht="20.25" customHeight="1" thickBot="1" x14ac:dyDescent="0.25">
      <c r="B99" s="31" t="s">
        <v>22</v>
      </c>
      <c r="C99" s="65"/>
      <c r="D99" s="32" t="s">
        <v>20</v>
      </c>
      <c r="E99" s="88" t="s">
        <v>20</v>
      </c>
      <c r="F99" s="88" t="s">
        <v>20</v>
      </c>
      <c r="G99" s="57"/>
      <c r="H99" s="57"/>
      <c r="I99" s="57" t="s">
        <v>21</v>
      </c>
      <c r="J99" s="32" t="s">
        <v>21</v>
      </c>
      <c r="K99" s="32" t="s">
        <v>21</v>
      </c>
      <c r="L99" s="57"/>
      <c r="M99" s="57"/>
      <c r="N99" s="57"/>
      <c r="O99" s="57" t="s">
        <v>21</v>
      </c>
      <c r="P99" s="57" t="s">
        <v>21</v>
      </c>
      <c r="Q99" s="32" t="s">
        <v>21</v>
      </c>
      <c r="R99" s="32"/>
      <c r="S99" s="57"/>
      <c r="T99" s="57"/>
      <c r="U99" s="57"/>
      <c r="V99" s="57"/>
      <c r="W99" s="57"/>
      <c r="X99" s="32"/>
      <c r="Y99" s="32" t="s">
        <v>20</v>
      </c>
      <c r="Z99" s="57" t="s">
        <v>20</v>
      </c>
      <c r="AA99" s="57" t="s">
        <v>20</v>
      </c>
      <c r="AB99" s="57"/>
      <c r="AC99" s="57"/>
      <c r="AD99" s="57" t="s">
        <v>21</v>
      </c>
      <c r="AE99" s="32" t="s">
        <v>21</v>
      </c>
      <c r="AF99" s="32" t="s">
        <v>21</v>
      </c>
      <c r="AG99" s="57"/>
      <c r="AJ99" s="33">
        <f t="shared" si="66"/>
        <v>15</v>
      </c>
      <c r="AK99" s="34">
        <f t="shared" si="67"/>
        <v>12</v>
      </c>
      <c r="AL99" s="33">
        <f t="shared" si="68"/>
        <v>180</v>
      </c>
      <c r="AN99" s="33">
        <f t="shared" si="69"/>
        <v>6</v>
      </c>
      <c r="AP99" s="33">
        <f t="shared" si="70"/>
        <v>9</v>
      </c>
      <c r="AR99" s="33">
        <f t="shared" si="71"/>
        <v>0</v>
      </c>
      <c r="AT99" s="33">
        <f t="shared" si="72"/>
        <v>0</v>
      </c>
      <c r="AV99" s="33">
        <f t="shared" si="73"/>
        <v>0</v>
      </c>
      <c r="AX99" s="33">
        <f t="shared" si="74"/>
        <v>0</v>
      </c>
      <c r="AZ99" s="33">
        <f t="shared" si="75"/>
        <v>0</v>
      </c>
      <c r="BB99" s="33">
        <f t="shared" si="76"/>
        <v>0</v>
      </c>
    </row>
    <row r="100" spans="2:54" ht="20.25" customHeight="1" thickBot="1" x14ac:dyDescent="0.25">
      <c r="B100" s="31" t="s">
        <v>64</v>
      </c>
      <c r="C100" s="65"/>
      <c r="D100" s="32"/>
      <c r="E100" s="88"/>
      <c r="F100" s="88"/>
      <c r="G100" s="57" t="s">
        <v>20</v>
      </c>
      <c r="H100" s="57" t="s">
        <v>20</v>
      </c>
      <c r="I100" s="57" t="s">
        <v>20</v>
      </c>
      <c r="J100" s="32"/>
      <c r="K100" s="32"/>
      <c r="L100" s="57" t="s">
        <v>21</v>
      </c>
      <c r="M100" s="57" t="s">
        <v>21</v>
      </c>
      <c r="N100" s="57" t="s">
        <v>21</v>
      </c>
      <c r="O100" s="57"/>
      <c r="P100" s="57"/>
      <c r="Q100" s="32"/>
      <c r="R100" s="32" t="s">
        <v>21</v>
      </c>
      <c r="S100" s="57" t="s">
        <v>21</v>
      </c>
      <c r="T100" s="57" t="s">
        <v>21</v>
      </c>
      <c r="U100" s="57"/>
      <c r="V100" s="57"/>
      <c r="W100" s="57"/>
      <c r="X100" s="32"/>
      <c r="Y100" s="32"/>
      <c r="Z100" s="57"/>
      <c r="AA100" s="57"/>
      <c r="AB100" s="57" t="s">
        <v>20</v>
      </c>
      <c r="AC100" s="57" t="s">
        <v>20</v>
      </c>
      <c r="AD100" s="57" t="s">
        <v>20</v>
      </c>
      <c r="AE100" s="32"/>
      <c r="AF100" s="32"/>
      <c r="AG100" s="57" t="s">
        <v>21</v>
      </c>
      <c r="AJ100" s="33">
        <f t="shared" si="66"/>
        <v>13</v>
      </c>
      <c r="AK100" s="34">
        <f t="shared" si="67"/>
        <v>12</v>
      </c>
      <c r="AL100" s="33">
        <f t="shared" si="68"/>
        <v>156</v>
      </c>
      <c r="AN100" s="33">
        <f t="shared" si="69"/>
        <v>6</v>
      </c>
      <c r="AP100" s="33">
        <f t="shared" si="70"/>
        <v>7</v>
      </c>
      <c r="AR100" s="33">
        <f t="shared" si="71"/>
        <v>0</v>
      </c>
      <c r="AT100" s="33">
        <f t="shared" si="72"/>
        <v>0</v>
      </c>
      <c r="AV100" s="33">
        <f t="shared" si="73"/>
        <v>0</v>
      </c>
      <c r="AX100" s="33">
        <f t="shared" si="74"/>
        <v>0</v>
      </c>
      <c r="AZ100" s="33">
        <f t="shared" si="75"/>
        <v>0</v>
      </c>
      <c r="BB100" s="33">
        <f t="shared" si="76"/>
        <v>0</v>
      </c>
    </row>
    <row r="101" spans="2:54" ht="20.25" customHeight="1" thickBot="1" x14ac:dyDescent="0.25">
      <c r="B101" s="31" t="s">
        <v>24</v>
      </c>
      <c r="C101" s="65"/>
      <c r="D101" s="32"/>
      <c r="E101" s="88"/>
      <c r="F101" s="88"/>
      <c r="G101" s="57"/>
      <c r="H101" s="57"/>
      <c r="I101" s="57"/>
      <c r="J101" s="32" t="s">
        <v>20</v>
      </c>
      <c r="K101" s="32" t="s">
        <v>20</v>
      </c>
      <c r="L101" s="57" t="s">
        <v>20</v>
      </c>
      <c r="M101" s="57"/>
      <c r="N101" s="57"/>
      <c r="O101" s="57" t="s">
        <v>21</v>
      </c>
      <c r="P101" s="57" t="s">
        <v>21</v>
      </c>
      <c r="Q101" s="32" t="s">
        <v>21</v>
      </c>
      <c r="R101" s="32"/>
      <c r="S101" s="57"/>
      <c r="T101" s="57"/>
      <c r="U101" s="57" t="s">
        <v>21</v>
      </c>
      <c r="V101" s="57" t="s">
        <v>21</v>
      </c>
      <c r="W101" s="57" t="s">
        <v>21</v>
      </c>
      <c r="X101" s="32"/>
      <c r="Y101" s="32"/>
      <c r="Z101" s="57"/>
      <c r="AA101" s="57"/>
      <c r="AB101" s="57"/>
      <c r="AC101" s="57"/>
      <c r="AD101" s="57"/>
      <c r="AE101" s="32" t="s">
        <v>20</v>
      </c>
      <c r="AF101" s="32" t="s">
        <v>20</v>
      </c>
      <c r="AG101" s="57" t="s">
        <v>20</v>
      </c>
      <c r="AJ101" s="33">
        <f t="shared" si="66"/>
        <v>12</v>
      </c>
      <c r="AK101" s="34">
        <f t="shared" si="67"/>
        <v>12</v>
      </c>
      <c r="AL101" s="33">
        <f t="shared" si="68"/>
        <v>144</v>
      </c>
      <c r="AN101" s="33">
        <f t="shared" si="69"/>
        <v>6</v>
      </c>
      <c r="AP101" s="33">
        <f t="shared" si="70"/>
        <v>6</v>
      </c>
      <c r="AR101" s="33">
        <f t="shared" si="71"/>
        <v>0</v>
      </c>
      <c r="AT101" s="33">
        <f t="shared" si="72"/>
        <v>0</v>
      </c>
      <c r="AV101" s="33">
        <f t="shared" si="73"/>
        <v>0</v>
      </c>
      <c r="AX101" s="33">
        <f t="shared" si="74"/>
        <v>0</v>
      </c>
      <c r="AZ101" s="33">
        <f t="shared" si="75"/>
        <v>0</v>
      </c>
      <c r="BB101" s="33">
        <f t="shared" si="76"/>
        <v>0</v>
      </c>
    </row>
    <row r="102" spans="2:54" ht="20.25" customHeight="1" thickBot="1" x14ac:dyDescent="0.25">
      <c r="B102" s="31" t="s">
        <v>25</v>
      </c>
      <c r="C102" s="65" t="s">
        <v>21</v>
      </c>
      <c r="D102" s="32" t="s">
        <v>21</v>
      </c>
      <c r="E102" s="88" t="s">
        <v>21</v>
      </c>
      <c r="F102" s="88"/>
      <c r="G102" s="57"/>
      <c r="H102" s="57"/>
      <c r="I102" s="57"/>
      <c r="J102" s="32"/>
      <c r="K102" s="32"/>
      <c r="L102" s="57"/>
      <c r="M102" s="57" t="s">
        <v>20</v>
      </c>
      <c r="N102" s="57" t="s">
        <v>20</v>
      </c>
      <c r="O102" s="57" t="s">
        <v>20</v>
      </c>
      <c r="P102" s="57"/>
      <c r="Q102" s="32"/>
      <c r="R102" s="32" t="s">
        <v>21</v>
      </c>
      <c r="S102" s="57" t="s">
        <v>21</v>
      </c>
      <c r="T102" s="57" t="s">
        <v>21</v>
      </c>
      <c r="U102" s="57"/>
      <c r="V102" s="57"/>
      <c r="W102" s="57"/>
      <c r="X102" s="32" t="s">
        <v>21</v>
      </c>
      <c r="Y102" s="32" t="s">
        <v>21</v>
      </c>
      <c r="Z102" s="57" t="s">
        <v>21</v>
      </c>
      <c r="AA102" s="57"/>
      <c r="AB102" s="57"/>
      <c r="AC102" s="57"/>
      <c r="AD102" s="57"/>
      <c r="AE102" s="32"/>
      <c r="AF102" s="32"/>
      <c r="AG102" s="57"/>
      <c r="AJ102" s="33">
        <f t="shared" si="66"/>
        <v>12</v>
      </c>
      <c r="AK102" s="34">
        <f t="shared" si="67"/>
        <v>12</v>
      </c>
      <c r="AL102" s="33">
        <f t="shared" si="68"/>
        <v>144</v>
      </c>
      <c r="AN102" s="33">
        <f t="shared" si="69"/>
        <v>3</v>
      </c>
      <c r="AP102" s="33">
        <f t="shared" si="70"/>
        <v>9</v>
      </c>
      <c r="AR102" s="33">
        <f t="shared" si="71"/>
        <v>0</v>
      </c>
      <c r="AT102" s="33">
        <f t="shared" si="72"/>
        <v>0</v>
      </c>
      <c r="AV102" s="33">
        <f t="shared" si="73"/>
        <v>0</v>
      </c>
      <c r="AX102" s="33">
        <f t="shared" si="74"/>
        <v>0</v>
      </c>
      <c r="AZ102" s="33">
        <f t="shared" si="75"/>
        <v>0</v>
      </c>
      <c r="BB102" s="33">
        <f t="shared" si="76"/>
        <v>0</v>
      </c>
    </row>
    <row r="103" spans="2:54" ht="20.25" customHeight="1" thickBot="1" x14ac:dyDescent="0.25">
      <c r="B103" s="35" t="s">
        <v>36</v>
      </c>
      <c r="C103" s="65"/>
      <c r="D103" s="32"/>
      <c r="E103" s="88"/>
      <c r="F103" s="88" t="s">
        <v>21</v>
      </c>
      <c r="G103" s="57" t="s">
        <v>21</v>
      </c>
      <c r="H103" s="57" t="s">
        <v>21</v>
      </c>
      <c r="I103" s="57"/>
      <c r="J103" s="32"/>
      <c r="K103" s="32"/>
      <c r="L103" s="57"/>
      <c r="M103" s="57"/>
      <c r="N103" s="57"/>
      <c r="O103" s="57"/>
      <c r="P103" s="57" t="s">
        <v>20</v>
      </c>
      <c r="Q103" s="32" t="s">
        <v>20</v>
      </c>
      <c r="R103" s="32" t="s">
        <v>20</v>
      </c>
      <c r="S103" s="57"/>
      <c r="T103" s="57"/>
      <c r="U103" s="57" t="s">
        <v>21</v>
      </c>
      <c r="V103" s="57" t="s">
        <v>21</v>
      </c>
      <c r="W103" s="57" t="s">
        <v>21</v>
      </c>
      <c r="X103" s="32"/>
      <c r="Y103" s="32"/>
      <c r="Z103" s="57"/>
      <c r="AA103" s="57" t="s">
        <v>21</v>
      </c>
      <c r="AB103" s="57" t="s">
        <v>21</v>
      </c>
      <c r="AC103" s="57" t="s">
        <v>21</v>
      </c>
      <c r="AD103" s="57"/>
      <c r="AE103" s="32"/>
      <c r="AF103" s="32"/>
      <c r="AG103" s="57"/>
      <c r="AJ103" s="33">
        <f t="shared" si="66"/>
        <v>12</v>
      </c>
      <c r="AK103" s="34">
        <f t="shared" si="67"/>
        <v>12</v>
      </c>
      <c r="AL103" s="33">
        <f t="shared" si="68"/>
        <v>144</v>
      </c>
      <c r="AN103" s="33">
        <f t="shared" si="69"/>
        <v>3</v>
      </c>
      <c r="AP103" s="33">
        <f t="shared" si="70"/>
        <v>9</v>
      </c>
      <c r="AR103" s="33">
        <f t="shared" si="71"/>
        <v>0</v>
      </c>
      <c r="AT103" s="33">
        <f t="shared" si="72"/>
        <v>0</v>
      </c>
      <c r="AV103" s="33">
        <f t="shared" si="73"/>
        <v>0</v>
      </c>
      <c r="AX103" s="33">
        <f t="shared" si="74"/>
        <v>0</v>
      </c>
      <c r="AZ103" s="33">
        <f t="shared" si="75"/>
        <v>0</v>
      </c>
      <c r="BB103" s="33">
        <f t="shared" si="76"/>
        <v>0</v>
      </c>
    </row>
    <row r="104" spans="2:54" ht="20.25" customHeight="1" thickBot="1" x14ac:dyDescent="0.25">
      <c r="B104" s="35" t="s">
        <v>38</v>
      </c>
      <c r="C104" s="65" t="s">
        <v>21</v>
      </c>
      <c r="D104" s="32" t="s">
        <v>21</v>
      </c>
      <c r="E104" s="88" t="s">
        <v>21</v>
      </c>
      <c r="F104" s="88"/>
      <c r="G104" s="57"/>
      <c r="H104" s="57"/>
      <c r="I104" s="57" t="s">
        <v>21</v>
      </c>
      <c r="J104" s="32" t="s">
        <v>21</v>
      </c>
      <c r="K104" s="32" t="s">
        <v>21</v>
      </c>
      <c r="L104" s="57"/>
      <c r="M104" s="57"/>
      <c r="N104" s="57"/>
      <c r="O104" s="57"/>
      <c r="P104" s="57"/>
      <c r="Q104" s="32"/>
      <c r="R104" s="32"/>
      <c r="S104" s="57" t="s">
        <v>20</v>
      </c>
      <c r="T104" s="57" t="s">
        <v>20</v>
      </c>
      <c r="U104" s="57" t="s">
        <v>20</v>
      </c>
      <c r="V104" s="57"/>
      <c r="W104" s="57"/>
      <c r="X104" s="32" t="s">
        <v>21</v>
      </c>
      <c r="Y104" s="32" t="s">
        <v>21</v>
      </c>
      <c r="Z104" s="57" t="s">
        <v>21</v>
      </c>
      <c r="AA104" s="57"/>
      <c r="AB104" s="57"/>
      <c r="AC104" s="57"/>
      <c r="AD104" s="57" t="s">
        <v>21</v>
      </c>
      <c r="AE104" s="32" t="s">
        <v>21</v>
      </c>
      <c r="AF104" s="32" t="s">
        <v>21</v>
      </c>
      <c r="AG104" s="57"/>
      <c r="AJ104" s="33">
        <f t="shared" si="66"/>
        <v>15</v>
      </c>
      <c r="AK104" s="34">
        <f t="shared" si="67"/>
        <v>12</v>
      </c>
      <c r="AL104" s="33">
        <f t="shared" si="68"/>
        <v>180</v>
      </c>
      <c r="AN104" s="33">
        <f t="shared" si="69"/>
        <v>3</v>
      </c>
      <c r="AP104" s="33">
        <f t="shared" si="70"/>
        <v>12</v>
      </c>
      <c r="AR104" s="33">
        <f t="shared" si="71"/>
        <v>0</v>
      </c>
      <c r="AT104" s="33">
        <f t="shared" si="72"/>
        <v>0</v>
      </c>
      <c r="AV104" s="33">
        <f t="shared" si="73"/>
        <v>0</v>
      </c>
      <c r="AX104" s="33">
        <f t="shared" si="74"/>
        <v>0</v>
      </c>
      <c r="AZ104" s="33">
        <f t="shared" si="75"/>
        <v>0</v>
      </c>
      <c r="BB104" s="33">
        <f t="shared" si="76"/>
        <v>0</v>
      </c>
    </row>
    <row r="105" spans="2:54" ht="20.25" customHeight="1" thickBot="1" x14ac:dyDescent="0.25">
      <c r="B105" s="35"/>
      <c r="C105" s="66"/>
      <c r="D105" s="36"/>
      <c r="E105" s="89"/>
      <c r="F105" s="89"/>
      <c r="G105" s="69"/>
      <c r="H105" s="69"/>
      <c r="I105" s="69"/>
      <c r="J105" s="36"/>
      <c r="K105" s="36"/>
      <c r="L105" s="69"/>
      <c r="M105" s="69"/>
      <c r="N105" s="69"/>
      <c r="O105" s="69"/>
      <c r="P105" s="69"/>
      <c r="Q105" s="36"/>
      <c r="R105" s="36"/>
      <c r="S105" s="69"/>
      <c r="T105" s="69"/>
      <c r="U105" s="69"/>
      <c r="V105" s="69"/>
      <c r="W105" s="69"/>
      <c r="X105" s="36"/>
      <c r="Y105" s="36"/>
      <c r="Z105" s="69"/>
      <c r="AA105" s="69"/>
      <c r="AB105" s="69"/>
      <c r="AC105" s="69"/>
      <c r="AD105" s="69"/>
      <c r="AE105" s="36"/>
      <c r="AF105" s="36"/>
      <c r="AG105" s="69"/>
      <c r="AJ105" s="33">
        <f t="shared" si="66"/>
        <v>0</v>
      </c>
      <c r="AK105" s="34" t="e">
        <f t="shared" si="67"/>
        <v>#DIV/0!</v>
      </c>
      <c r="AL105" s="33">
        <f t="shared" si="68"/>
        <v>0</v>
      </c>
      <c r="AN105" s="33">
        <f t="shared" si="69"/>
        <v>0</v>
      </c>
      <c r="AP105" s="33">
        <f t="shared" si="70"/>
        <v>0</v>
      </c>
      <c r="AR105" s="33">
        <f t="shared" si="71"/>
        <v>0</v>
      </c>
      <c r="AT105" s="33">
        <f t="shared" si="72"/>
        <v>0</v>
      </c>
      <c r="AV105" s="33">
        <f t="shared" si="73"/>
        <v>0</v>
      </c>
      <c r="AX105" s="33">
        <f t="shared" si="74"/>
        <v>0</v>
      </c>
      <c r="AZ105" s="33">
        <f t="shared" si="75"/>
        <v>0</v>
      </c>
      <c r="BB105" s="33">
        <f t="shared" si="76"/>
        <v>0</v>
      </c>
    </row>
    <row r="106" spans="2:54" ht="20.25" customHeight="1" thickBot="1" x14ac:dyDescent="0.25">
      <c r="B106" s="37" t="s">
        <v>34</v>
      </c>
      <c r="C106" s="67"/>
      <c r="D106" s="38"/>
      <c r="E106" s="90"/>
      <c r="F106" s="90"/>
      <c r="G106" s="60"/>
      <c r="H106" s="60"/>
      <c r="I106" s="60"/>
      <c r="J106" s="38"/>
      <c r="K106" s="38"/>
      <c r="L106" s="60"/>
      <c r="M106" s="60"/>
      <c r="N106" s="60"/>
      <c r="O106" s="60"/>
      <c r="P106" s="60"/>
      <c r="Q106" s="38"/>
      <c r="R106" s="38"/>
      <c r="S106" s="60"/>
      <c r="T106" s="60"/>
      <c r="U106" s="60"/>
      <c r="V106" s="60"/>
      <c r="W106" s="60"/>
      <c r="X106" s="38"/>
      <c r="Y106" s="38"/>
      <c r="Z106" s="60"/>
      <c r="AA106" s="60"/>
      <c r="AB106" s="60"/>
      <c r="AC106" s="60"/>
      <c r="AD106" s="60"/>
      <c r="AE106" s="38"/>
      <c r="AF106" s="38"/>
      <c r="AG106" s="60"/>
      <c r="AJ106" s="39">
        <f t="shared" si="66"/>
        <v>0</v>
      </c>
      <c r="AK106" s="40" t="e">
        <f t="shared" si="67"/>
        <v>#DIV/0!</v>
      </c>
      <c r="AL106" s="33">
        <f t="shared" si="68"/>
        <v>0</v>
      </c>
      <c r="AM106" s="41"/>
      <c r="AN106" s="33">
        <f t="shared" si="69"/>
        <v>0</v>
      </c>
      <c r="AP106" s="33">
        <f t="shared" si="70"/>
        <v>0</v>
      </c>
      <c r="AR106" s="33">
        <f t="shared" si="71"/>
        <v>0</v>
      </c>
      <c r="AT106" s="33">
        <f t="shared" si="72"/>
        <v>0</v>
      </c>
      <c r="AV106" s="33">
        <f t="shared" si="73"/>
        <v>0</v>
      </c>
      <c r="AX106" s="33">
        <f t="shared" si="74"/>
        <v>0</v>
      </c>
      <c r="AZ106" s="33">
        <f t="shared" si="75"/>
        <v>0</v>
      </c>
      <c r="BB106" s="33">
        <f t="shared" si="76"/>
        <v>0</v>
      </c>
    </row>
    <row r="107" spans="2:54" ht="20.25" customHeight="1" thickTop="1" thickBot="1" x14ac:dyDescent="0.25">
      <c r="L107" s="42"/>
      <c r="M107" s="42"/>
      <c r="Q107" s="43"/>
      <c r="R107" s="42"/>
      <c r="S107" s="42"/>
      <c r="AI107" s="44" t="s">
        <v>26</v>
      </c>
      <c r="AJ107" s="45">
        <f>SUM(AJ98:AJ106)</f>
        <v>93</v>
      </c>
      <c r="AK107" s="46"/>
      <c r="AL107" s="45">
        <f>SUM(AL98:AL106)</f>
        <v>1116</v>
      </c>
      <c r="AM107" s="47"/>
      <c r="AN107" s="45">
        <f>SUM(AN98:AN106)</f>
        <v>31</v>
      </c>
      <c r="AO107" s="47"/>
      <c r="AP107" s="45">
        <f>SUM(AP98:AP106)</f>
        <v>62</v>
      </c>
      <c r="AQ107" s="47"/>
      <c r="AR107" s="48">
        <f>SUM(AR98:AR106)</f>
        <v>0</v>
      </c>
      <c r="AS107" s="47"/>
      <c r="AT107" s="48">
        <f>SUM(AT98:AT106)</f>
        <v>0</v>
      </c>
      <c r="AU107" s="47"/>
      <c r="AV107" s="48">
        <f>SUM(AV98:AV106)</f>
        <v>0</v>
      </c>
      <c r="AX107" s="48">
        <f>SUM(AX98:AX106)</f>
        <v>0</v>
      </c>
      <c r="AZ107" s="48">
        <f>SUM(AZ98:AZ106)</f>
        <v>0</v>
      </c>
      <c r="BB107" s="48">
        <f>SUM(BB98:BB106)</f>
        <v>0</v>
      </c>
    </row>
    <row r="108" spans="2:54" ht="20.25" customHeight="1" thickTop="1" thickBot="1" x14ac:dyDescent="0.4">
      <c r="L108" s="42"/>
      <c r="M108" s="42"/>
      <c r="P108" s="91" t="s">
        <v>71</v>
      </c>
      <c r="Q108" s="43"/>
      <c r="AI108" s="44" t="s">
        <v>27</v>
      </c>
      <c r="AJ108" s="49">
        <f>AJ107/9</f>
        <v>10.333333333333334</v>
      </c>
      <c r="AK108" s="50"/>
      <c r="AL108" s="49">
        <f>AL107/9</f>
        <v>124</v>
      </c>
      <c r="AM108" s="51"/>
      <c r="AN108" s="49">
        <f>AN107/9</f>
        <v>3.4444444444444446</v>
      </c>
      <c r="AO108" s="51"/>
      <c r="AP108" s="49">
        <f>AP107/9</f>
        <v>6.8888888888888893</v>
      </c>
      <c r="AQ108" s="51"/>
      <c r="AR108" s="49">
        <f>AR107/9</f>
        <v>0</v>
      </c>
      <c r="AS108" s="51"/>
      <c r="AT108" s="49">
        <f>AT107/9</f>
        <v>0</v>
      </c>
      <c r="AU108" s="51"/>
      <c r="AV108" s="49">
        <f>AV107/9</f>
        <v>0</v>
      </c>
      <c r="AW108" s="51"/>
      <c r="AX108" s="49">
        <f>AX107/9</f>
        <v>0</v>
      </c>
      <c r="AY108" s="51"/>
      <c r="AZ108" s="49">
        <f>AZ107/9</f>
        <v>0</v>
      </c>
      <c r="BA108" s="51"/>
      <c r="BB108" s="49">
        <f>BB107/8</f>
        <v>0</v>
      </c>
    </row>
    <row r="109" spans="2:54" ht="20.25" customHeight="1" thickTop="1" thickBot="1" x14ac:dyDescent="0.3">
      <c r="B109" s="1" t="s">
        <v>0</v>
      </c>
      <c r="C109" s="2"/>
      <c r="D109" s="2"/>
      <c r="E109" s="2"/>
      <c r="F109" s="2"/>
      <c r="G109" s="3"/>
      <c r="H109" s="3"/>
      <c r="I109" s="3"/>
      <c r="J109" s="3"/>
      <c r="K109" s="3"/>
      <c r="L109" s="3"/>
      <c r="M109" s="2"/>
      <c r="N109" s="2"/>
      <c r="O109" s="2"/>
      <c r="P109" s="4"/>
      <c r="Q109" s="5" t="s">
        <v>58</v>
      </c>
      <c r="R109" s="6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7"/>
      <c r="AI109" s="8"/>
      <c r="AJ109" s="9" t="s">
        <v>37</v>
      </c>
      <c r="AK109" s="10"/>
      <c r="AL109" s="9"/>
      <c r="AM109" s="11"/>
      <c r="AN109" s="9"/>
      <c r="AO109" s="8"/>
      <c r="AV109" s="49"/>
    </row>
    <row r="110" spans="2:54" ht="20.25" customHeight="1" thickTop="1" thickBot="1" x14ac:dyDescent="0.3">
      <c r="B110" s="12"/>
      <c r="C110" s="14" t="s">
        <v>5</v>
      </c>
      <c r="D110" s="14" t="s">
        <v>6</v>
      </c>
      <c r="E110" s="14" t="s">
        <v>40</v>
      </c>
      <c r="F110" s="14" t="s">
        <v>51</v>
      </c>
      <c r="G110" s="13" t="s">
        <v>2</v>
      </c>
      <c r="H110" s="13" t="s">
        <v>3</v>
      </c>
      <c r="I110" s="14" t="s">
        <v>4</v>
      </c>
      <c r="J110" s="14" t="s">
        <v>5</v>
      </c>
      <c r="K110" s="14" t="s">
        <v>6</v>
      </c>
      <c r="L110" s="14" t="s">
        <v>40</v>
      </c>
      <c r="M110" s="14" t="s">
        <v>51</v>
      </c>
      <c r="N110" s="13" t="s">
        <v>2</v>
      </c>
      <c r="O110" s="13" t="s">
        <v>3</v>
      </c>
      <c r="P110" s="14" t="s">
        <v>4</v>
      </c>
      <c r="Q110" s="14" t="s">
        <v>5</v>
      </c>
      <c r="R110" s="14" t="s">
        <v>6</v>
      </c>
      <c r="S110" s="14" t="s">
        <v>40</v>
      </c>
      <c r="T110" s="14" t="s">
        <v>51</v>
      </c>
      <c r="U110" s="13" t="s">
        <v>2</v>
      </c>
      <c r="V110" s="13" t="s">
        <v>3</v>
      </c>
      <c r="W110" s="14" t="s">
        <v>4</v>
      </c>
      <c r="X110" s="14" t="s">
        <v>5</v>
      </c>
      <c r="Y110" s="14" t="s">
        <v>6</v>
      </c>
      <c r="Z110" s="14" t="s">
        <v>40</v>
      </c>
      <c r="AA110" s="14" t="s">
        <v>51</v>
      </c>
      <c r="AB110" s="13" t="s">
        <v>2</v>
      </c>
      <c r="AC110" s="13" t="s">
        <v>3</v>
      </c>
      <c r="AD110" s="14" t="s">
        <v>4</v>
      </c>
      <c r="AE110" s="14" t="s">
        <v>5</v>
      </c>
      <c r="AF110" s="14" t="s">
        <v>6</v>
      </c>
      <c r="AG110" s="14" t="s">
        <v>40</v>
      </c>
      <c r="AJ110" s="16" t="s">
        <v>7</v>
      </c>
      <c r="AK110" s="17" t="s">
        <v>8</v>
      </c>
      <c r="AL110" s="18" t="s">
        <v>7</v>
      </c>
      <c r="AM110" s="19"/>
      <c r="AN110" s="20" t="s">
        <v>7</v>
      </c>
      <c r="AP110" s="20" t="s">
        <v>7</v>
      </c>
      <c r="AR110" s="20" t="s">
        <v>7</v>
      </c>
      <c r="AT110" s="20" t="s">
        <v>7</v>
      </c>
      <c r="AV110" s="20" t="s">
        <v>7</v>
      </c>
      <c r="AX110" s="20" t="s">
        <v>7</v>
      </c>
      <c r="AZ110" s="20" t="s">
        <v>7</v>
      </c>
      <c r="BB110" s="20" t="s">
        <v>7</v>
      </c>
    </row>
    <row r="111" spans="2:54" ht="20.25" customHeight="1" thickBot="1" x14ac:dyDescent="0.35">
      <c r="B111" s="21"/>
      <c r="C111" s="22">
        <v>1</v>
      </c>
      <c r="D111" s="23">
        <v>2</v>
      </c>
      <c r="E111" s="24">
        <v>3</v>
      </c>
      <c r="F111" s="24">
        <v>4</v>
      </c>
      <c r="G111" s="24">
        <v>5</v>
      </c>
      <c r="H111" s="24">
        <v>6</v>
      </c>
      <c r="I111" s="24">
        <v>7</v>
      </c>
      <c r="J111" s="24">
        <v>8</v>
      </c>
      <c r="K111" s="24">
        <v>9</v>
      </c>
      <c r="L111" s="24">
        <v>10</v>
      </c>
      <c r="M111" s="24">
        <v>11</v>
      </c>
      <c r="N111" s="24">
        <v>12</v>
      </c>
      <c r="O111" s="24">
        <v>13</v>
      </c>
      <c r="P111" s="24">
        <v>14</v>
      </c>
      <c r="Q111" s="24">
        <v>15</v>
      </c>
      <c r="R111" s="24">
        <v>16</v>
      </c>
      <c r="S111" s="24">
        <v>17</v>
      </c>
      <c r="T111" s="24">
        <v>18</v>
      </c>
      <c r="U111" s="24">
        <v>19</v>
      </c>
      <c r="V111" s="24">
        <v>20</v>
      </c>
      <c r="W111" s="24">
        <v>21</v>
      </c>
      <c r="X111" s="24">
        <v>22</v>
      </c>
      <c r="Y111" s="24">
        <v>23</v>
      </c>
      <c r="Z111" s="24">
        <v>24</v>
      </c>
      <c r="AA111" s="24">
        <v>25</v>
      </c>
      <c r="AB111" s="24">
        <v>26</v>
      </c>
      <c r="AC111" s="24">
        <v>27</v>
      </c>
      <c r="AD111" s="24">
        <v>28</v>
      </c>
      <c r="AE111" s="24">
        <v>29</v>
      </c>
      <c r="AF111" s="25">
        <v>30</v>
      </c>
      <c r="AG111" s="26">
        <v>31</v>
      </c>
      <c r="AJ111" s="27" t="s">
        <v>9</v>
      </c>
      <c r="AK111" s="28" t="s">
        <v>10</v>
      </c>
      <c r="AL111" s="29" t="s">
        <v>11</v>
      </c>
      <c r="AN111" s="30" t="s">
        <v>12</v>
      </c>
      <c r="AP111" s="30" t="s">
        <v>13</v>
      </c>
      <c r="AR111" s="30" t="s">
        <v>14</v>
      </c>
      <c r="AT111" s="30" t="s">
        <v>15</v>
      </c>
      <c r="AV111" s="30" t="s">
        <v>16</v>
      </c>
      <c r="AX111" s="30" t="s">
        <v>17</v>
      </c>
      <c r="AZ111" s="30" t="s">
        <v>18</v>
      </c>
      <c r="BB111" s="30" t="s">
        <v>19</v>
      </c>
    </row>
    <row r="112" spans="2:54" ht="20.25" customHeight="1" thickTop="1" thickBot="1" x14ac:dyDescent="0.25">
      <c r="B112" s="31" t="s">
        <v>31</v>
      </c>
      <c r="C112" s="63" t="s">
        <v>20</v>
      </c>
      <c r="D112" s="57" t="s">
        <v>20</v>
      </c>
      <c r="E112" s="57" t="s">
        <v>20</v>
      </c>
      <c r="F112" s="57"/>
      <c r="G112" s="32"/>
      <c r="H112" s="32" t="s">
        <v>21</v>
      </c>
      <c r="I112" s="57" t="s">
        <v>21</v>
      </c>
      <c r="J112" s="57"/>
      <c r="K112" s="57"/>
      <c r="L112" s="57"/>
      <c r="M112" s="57" t="s">
        <v>21</v>
      </c>
      <c r="N112" s="32" t="s">
        <v>21</v>
      </c>
      <c r="O112" s="32" t="s">
        <v>21</v>
      </c>
      <c r="P112" s="57"/>
      <c r="Q112" s="57"/>
      <c r="R112" s="57"/>
      <c r="S112" s="57"/>
      <c r="T112" s="57"/>
      <c r="U112" s="32"/>
      <c r="V112" s="32"/>
      <c r="W112" s="57" t="s">
        <v>20</v>
      </c>
      <c r="X112" s="57" t="s">
        <v>20</v>
      </c>
      <c r="Y112" s="57"/>
      <c r="Z112" s="57"/>
      <c r="AA112" s="57"/>
      <c r="AB112" s="32" t="s">
        <v>21</v>
      </c>
      <c r="AC112" s="32" t="s">
        <v>21</v>
      </c>
      <c r="AD112" s="57"/>
      <c r="AE112" s="57"/>
      <c r="AF112" s="57"/>
      <c r="AG112" s="57" t="s">
        <v>21</v>
      </c>
      <c r="AJ112" s="33">
        <f t="shared" ref="AJ112:AJ120" si="77">AN112+AP112+AR112</f>
        <v>13</v>
      </c>
      <c r="AK112" s="34">
        <f t="shared" ref="AK112:AK120" si="78">AL112/AJ112</f>
        <v>12</v>
      </c>
      <c r="AL112" s="33">
        <f t="shared" ref="AL112:AL120" si="79">((AN112+AP112)*12+(AR112*9))</f>
        <v>156</v>
      </c>
      <c r="AN112" s="33">
        <f t="shared" ref="AN112:AN120" si="80">COUNTIF($C112:$AG112,"D")</f>
        <v>5</v>
      </c>
      <c r="AP112" s="33">
        <f t="shared" ref="AP112:AP120" si="81">COUNTIF($C112:$AG112,"N")</f>
        <v>8</v>
      </c>
      <c r="AR112" s="33">
        <f t="shared" ref="AR112:AR120" si="82">COUNTIF($C112:$AG112,"C")</f>
        <v>0</v>
      </c>
      <c r="AT112" s="33">
        <f t="shared" ref="AT112:AT120" si="83">COUNTIF($C112:$AG112,"V")</f>
        <v>0</v>
      </c>
      <c r="AV112" s="33">
        <f t="shared" ref="AV112:AV120" si="84">COUNTIF($C112:$AG112,"S")</f>
        <v>0</v>
      </c>
      <c r="AX112" s="33">
        <f t="shared" ref="AX112:AX120" si="85">COUNTIF($C112:$AG112,"T")</f>
        <v>0</v>
      </c>
      <c r="AZ112" s="33">
        <f t="shared" ref="AZ112:AZ120" si="86">COUNTIF($C112:$AG112,"O")</f>
        <v>0</v>
      </c>
      <c r="BB112" s="33">
        <f t="shared" ref="BB112:BB120" si="87">COUNTIF($C112:$AG112,"H")</f>
        <v>0</v>
      </c>
    </row>
    <row r="113" spans="2:54" ht="20.25" customHeight="1" thickBot="1" x14ac:dyDescent="0.25">
      <c r="B113" s="31" t="s">
        <v>22</v>
      </c>
      <c r="C113" s="63"/>
      <c r="D113" s="57"/>
      <c r="E113" s="57"/>
      <c r="F113" s="57" t="s">
        <v>20</v>
      </c>
      <c r="G113" s="32" t="s">
        <v>20</v>
      </c>
      <c r="H113" s="32"/>
      <c r="I113" s="57"/>
      <c r="J113" s="57" t="s">
        <v>21</v>
      </c>
      <c r="K113" s="57" t="s">
        <v>21</v>
      </c>
      <c r="L113" s="57" t="s">
        <v>21</v>
      </c>
      <c r="M113" s="57"/>
      <c r="N113" s="32"/>
      <c r="O113" s="32"/>
      <c r="P113" s="57" t="s">
        <v>21</v>
      </c>
      <c r="Q113" s="57" t="s">
        <v>21</v>
      </c>
      <c r="R113" s="57"/>
      <c r="S113" s="57"/>
      <c r="T113" s="57"/>
      <c r="U113" s="32"/>
      <c r="V113" s="32"/>
      <c r="W113" s="57"/>
      <c r="X113" s="57"/>
      <c r="Y113" s="57" t="s">
        <v>20</v>
      </c>
      <c r="Z113" s="57" t="s">
        <v>20</v>
      </c>
      <c r="AA113" s="57" t="s">
        <v>20</v>
      </c>
      <c r="AB113" s="32"/>
      <c r="AC113" s="32"/>
      <c r="AD113" s="57" t="s">
        <v>21</v>
      </c>
      <c r="AE113" s="57" t="s">
        <v>21</v>
      </c>
      <c r="AF113" s="57" t="s">
        <v>21</v>
      </c>
      <c r="AG113" s="57"/>
      <c r="AJ113" s="33">
        <f t="shared" si="77"/>
        <v>13</v>
      </c>
      <c r="AK113" s="34">
        <f t="shared" si="78"/>
        <v>12</v>
      </c>
      <c r="AL113" s="33">
        <f t="shared" si="79"/>
        <v>156</v>
      </c>
      <c r="AN113" s="33">
        <f t="shared" si="80"/>
        <v>5</v>
      </c>
      <c r="AP113" s="33">
        <f t="shared" si="81"/>
        <v>8</v>
      </c>
      <c r="AR113" s="33">
        <f t="shared" si="82"/>
        <v>0</v>
      </c>
      <c r="AT113" s="33">
        <f t="shared" si="83"/>
        <v>0</v>
      </c>
      <c r="AV113" s="33">
        <f t="shared" si="84"/>
        <v>0</v>
      </c>
      <c r="AX113" s="33">
        <f t="shared" si="85"/>
        <v>0</v>
      </c>
      <c r="AZ113" s="33">
        <f t="shared" si="86"/>
        <v>0</v>
      </c>
      <c r="BB113" s="33">
        <f t="shared" si="87"/>
        <v>0</v>
      </c>
    </row>
    <row r="114" spans="2:54" ht="20.25" customHeight="1" thickBot="1" x14ac:dyDescent="0.25">
      <c r="B114" s="31" t="s">
        <v>23</v>
      </c>
      <c r="C114" s="63"/>
      <c r="D114" s="57"/>
      <c r="E114" s="57"/>
      <c r="F114" s="57"/>
      <c r="G114" s="32"/>
      <c r="H114" s="32" t="s">
        <v>20</v>
      </c>
      <c r="I114" s="57" t="s">
        <v>20</v>
      </c>
      <c r="J114" s="57" t="s">
        <v>20</v>
      </c>
      <c r="K114" s="57"/>
      <c r="L114" s="57"/>
      <c r="M114" s="57" t="s">
        <v>21</v>
      </c>
      <c r="N114" s="32" t="s">
        <v>21</v>
      </c>
      <c r="O114" s="32"/>
      <c r="P114" s="57"/>
      <c r="Q114" s="57"/>
      <c r="R114" s="57" t="s">
        <v>21</v>
      </c>
      <c r="S114" s="57" t="s">
        <v>21</v>
      </c>
      <c r="T114" s="57" t="s">
        <v>21</v>
      </c>
      <c r="U114" s="32"/>
      <c r="V114" s="32"/>
      <c r="W114" s="57"/>
      <c r="X114" s="57"/>
      <c r="Y114" s="57"/>
      <c r="Z114" s="57"/>
      <c r="AA114" s="57"/>
      <c r="AB114" s="32" t="s">
        <v>20</v>
      </c>
      <c r="AC114" s="32" t="s">
        <v>20</v>
      </c>
      <c r="AD114" s="57"/>
      <c r="AE114" s="57"/>
      <c r="AF114" s="57"/>
      <c r="AG114" s="57" t="s">
        <v>21</v>
      </c>
      <c r="AJ114" s="33">
        <f t="shared" si="77"/>
        <v>11</v>
      </c>
      <c r="AK114" s="34">
        <f t="shared" si="78"/>
        <v>12</v>
      </c>
      <c r="AL114" s="33">
        <f t="shared" si="79"/>
        <v>132</v>
      </c>
      <c r="AN114" s="33">
        <f t="shared" si="80"/>
        <v>5</v>
      </c>
      <c r="AP114" s="33">
        <f t="shared" si="81"/>
        <v>6</v>
      </c>
      <c r="AR114" s="33">
        <f t="shared" si="82"/>
        <v>0</v>
      </c>
      <c r="AT114" s="33">
        <f t="shared" si="83"/>
        <v>0</v>
      </c>
      <c r="AV114" s="33">
        <f t="shared" si="84"/>
        <v>0</v>
      </c>
      <c r="AX114" s="33">
        <f t="shared" si="85"/>
        <v>0</v>
      </c>
      <c r="AZ114" s="33">
        <f t="shared" si="86"/>
        <v>0</v>
      </c>
      <c r="BB114" s="33">
        <f t="shared" si="87"/>
        <v>0</v>
      </c>
    </row>
    <row r="115" spans="2:54" ht="20.25" customHeight="1" thickBot="1" x14ac:dyDescent="0.25">
      <c r="B115" s="31" t="s">
        <v>24</v>
      </c>
      <c r="C115" s="63"/>
      <c r="D115" s="57"/>
      <c r="E115" s="57"/>
      <c r="F115" s="57"/>
      <c r="G115" s="32"/>
      <c r="H115" s="32"/>
      <c r="I115" s="57"/>
      <c r="J115" s="57"/>
      <c r="K115" s="57" t="s">
        <v>20</v>
      </c>
      <c r="L115" s="57" t="s">
        <v>20</v>
      </c>
      <c r="M115" s="57"/>
      <c r="N115" s="32"/>
      <c r="O115" s="32" t="s">
        <v>21</v>
      </c>
      <c r="P115" s="57" t="s">
        <v>21</v>
      </c>
      <c r="Q115" s="57" t="s">
        <v>21</v>
      </c>
      <c r="R115" s="57"/>
      <c r="S115" s="57"/>
      <c r="T115" s="57"/>
      <c r="U115" s="32" t="s">
        <v>21</v>
      </c>
      <c r="V115" s="32" t="s">
        <v>21</v>
      </c>
      <c r="W115" s="57"/>
      <c r="X115" s="57"/>
      <c r="Y115" s="57"/>
      <c r="Z115" s="57"/>
      <c r="AA115" s="57"/>
      <c r="AB115" s="32"/>
      <c r="AC115" s="32"/>
      <c r="AD115" s="57" t="s">
        <v>20</v>
      </c>
      <c r="AE115" s="57" t="s">
        <v>20</v>
      </c>
      <c r="AF115" s="57" t="s">
        <v>20</v>
      </c>
      <c r="AG115" s="57"/>
      <c r="AJ115" s="33">
        <f t="shared" si="77"/>
        <v>10</v>
      </c>
      <c r="AK115" s="34">
        <f t="shared" si="78"/>
        <v>12</v>
      </c>
      <c r="AL115" s="33">
        <f t="shared" si="79"/>
        <v>120</v>
      </c>
      <c r="AN115" s="33">
        <f t="shared" si="80"/>
        <v>5</v>
      </c>
      <c r="AP115" s="33">
        <f t="shared" si="81"/>
        <v>5</v>
      </c>
      <c r="AR115" s="33">
        <f t="shared" si="82"/>
        <v>0</v>
      </c>
      <c r="AT115" s="33">
        <f t="shared" si="83"/>
        <v>0</v>
      </c>
      <c r="AV115" s="33">
        <f t="shared" si="84"/>
        <v>0</v>
      </c>
      <c r="AX115" s="33">
        <f t="shared" si="85"/>
        <v>0</v>
      </c>
      <c r="AZ115" s="33">
        <f t="shared" si="86"/>
        <v>0</v>
      </c>
      <c r="BB115" s="33">
        <f t="shared" si="87"/>
        <v>0</v>
      </c>
    </row>
    <row r="116" spans="2:54" ht="20.25" customHeight="1" thickBot="1" x14ac:dyDescent="0.25">
      <c r="B116" s="31" t="s">
        <v>25</v>
      </c>
      <c r="C116" s="63" t="s">
        <v>21</v>
      </c>
      <c r="D116" s="57" t="s">
        <v>21</v>
      </c>
      <c r="E116" s="57"/>
      <c r="F116" s="57"/>
      <c r="G116" s="32"/>
      <c r="H116" s="32"/>
      <c r="I116" s="57"/>
      <c r="J116" s="57"/>
      <c r="K116" s="57"/>
      <c r="L116" s="57"/>
      <c r="M116" s="57" t="s">
        <v>20</v>
      </c>
      <c r="N116" s="32" t="s">
        <v>20</v>
      </c>
      <c r="O116" s="32" t="s">
        <v>20</v>
      </c>
      <c r="P116" s="57"/>
      <c r="Q116" s="57"/>
      <c r="R116" s="57" t="s">
        <v>21</v>
      </c>
      <c r="S116" s="57" t="s">
        <v>21</v>
      </c>
      <c r="T116" s="57"/>
      <c r="U116" s="32"/>
      <c r="V116" s="32"/>
      <c r="W116" s="57" t="s">
        <v>21</v>
      </c>
      <c r="X116" s="57" t="s">
        <v>21</v>
      </c>
      <c r="Y116" s="57" t="s">
        <v>21</v>
      </c>
      <c r="Z116" s="57"/>
      <c r="AA116" s="57"/>
      <c r="AB116" s="32"/>
      <c r="AC116" s="32"/>
      <c r="AD116" s="57"/>
      <c r="AE116" s="57"/>
      <c r="AF116" s="57"/>
      <c r="AG116" s="57" t="s">
        <v>20</v>
      </c>
      <c r="AJ116" s="33">
        <f t="shared" si="77"/>
        <v>11</v>
      </c>
      <c r="AK116" s="34">
        <f t="shared" si="78"/>
        <v>12</v>
      </c>
      <c r="AL116" s="33">
        <f t="shared" si="79"/>
        <v>132</v>
      </c>
      <c r="AN116" s="33">
        <f t="shared" si="80"/>
        <v>4</v>
      </c>
      <c r="AP116" s="33">
        <f t="shared" si="81"/>
        <v>7</v>
      </c>
      <c r="AR116" s="33">
        <f t="shared" si="82"/>
        <v>0</v>
      </c>
      <c r="AT116" s="33">
        <f t="shared" si="83"/>
        <v>0</v>
      </c>
      <c r="AV116" s="33">
        <f t="shared" si="84"/>
        <v>0</v>
      </c>
      <c r="AX116" s="33">
        <f t="shared" si="85"/>
        <v>0</v>
      </c>
      <c r="AZ116" s="33">
        <f t="shared" si="86"/>
        <v>0</v>
      </c>
      <c r="BB116" s="33">
        <f t="shared" si="87"/>
        <v>0</v>
      </c>
    </row>
    <row r="117" spans="2:54" ht="20.25" customHeight="1" thickBot="1" x14ac:dyDescent="0.25">
      <c r="B117" s="35" t="s">
        <v>36</v>
      </c>
      <c r="C117" s="63"/>
      <c r="D117" s="57"/>
      <c r="E117" s="57" t="s">
        <v>21</v>
      </c>
      <c r="F117" s="57" t="s">
        <v>21</v>
      </c>
      <c r="G117" s="32" t="s">
        <v>21</v>
      </c>
      <c r="H117" s="32"/>
      <c r="I117" s="57"/>
      <c r="J117" s="57"/>
      <c r="K117" s="57"/>
      <c r="L117" s="57"/>
      <c r="M117" s="57"/>
      <c r="N117" s="32"/>
      <c r="O117" s="32"/>
      <c r="P117" s="57" t="s">
        <v>20</v>
      </c>
      <c r="Q117" s="57" t="s">
        <v>20</v>
      </c>
      <c r="R117" s="57"/>
      <c r="S117" s="57"/>
      <c r="T117" s="57" t="s">
        <v>21</v>
      </c>
      <c r="U117" s="32" t="s">
        <v>21</v>
      </c>
      <c r="V117" s="32" t="s">
        <v>21</v>
      </c>
      <c r="W117" s="57"/>
      <c r="X117" s="57"/>
      <c r="Y117" s="57"/>
      <c r="Z117" s="57" t="s">
        <v>21</v>
      </c>
      <c r="AA117" s="57" t="s">
        <v>21</v>
      </c>
      <c r="AB117" s="32"/>
      <c r="AC117" s="32"/>
      <c r="AD117" s="57"/>
      <c r="AE117" s="57"/>
      <c r="AF117" s="57"/>
      <c r="AG117" s="57"/>
      <c r="AJ117" s="33">
        <f t="shared" si="77"/>
        <v>10</v>
      </c>
      <c r="AK117" s="34">
        <f t="shared" si="78"/>
        <v>12</v>
      </c>
      <c r="AL117" s="33">
        <f t="shared" si="79"/>
        <v>120</v>
      </c>
      <c r="AN117" s="33">
        <f t="shared" si="80"/>
        <v>2</v>
      </c>
      <c r="AP117" s="33">
        <f t="shared" si="81"/>
        <v>8</v>
      </c>
      <c r="AR117" s="33">
        <f t="shared" si="82"/>
        <v>0</v>
      </c>
      <c r="AT117" s="33">
        <f t="shared" si="83"/>
        <v>0</v>
      </c>
      <c r="AV117" s="33">
        <f t="shared" si="84"/>
        <v>0</v>
      </c>
      <c r="AX117" s="33">
        <f t="shared" si="85"/>
        <v>0</v>
      </c>
      <c r="AZ117" s="33">
        <f t="shared" si="86"/>
        <v>0</v>
      </c>
      <c r="BB117" s="33">
        <f t="shared" si="87"/>
        <v>0</v>
      </c>
    </row>
    <row r="118" spans="2:54" ht="20.25" customHeight="1" thickBot="1" x14ac:dyDescent="0.25">
      <c r="B118" s="35" t="s">
        <v>38</v>
      </c>
      <c r="C118" s="63" t="s">
        <v>21</v>
      </c>
      <c r="D118" s="57" t="s">
        <v>21</v>
      </c>
      <c r="E118" s="57"/>
      <c r="F118" s="57"/>
      <c r="G118" s="32"/>
      <c r="H118" s="32" t="s">
        <v>21</v>
      </c>
      <c r="I118" s="57" t="s">
        <v>21</v>
      </c>
      <c r="J118" s="57" t="s">
        <v>21</v>
      </c>
      <c r="K118" s="57"/>
      <c r="L118" s="57"/>
      <c r="M118" s="57"/>
      <c r="N118" s="32"/>
      <c r="O118" s="32"/>
      <c r="P118" s="57"/>
      <c r="Q118" s="57"/>
      <c r="R118" s="57" t="s">
        <v>20</v>
      </c>
      <c r="S118" s="57" t="s">
        <v>20</v>
      </c>
      <c r="T118" s="57" t="s">
        <v>20</v>
      </c>
      <c r="U118" s="32"/>
      <c r="V118" s="32"/>
      <c r="W118" s="57" t="s">
        <v>21</v>
      </c>
      <c r="X118" s="57" t="s">
        <v>21</v>
      </c>
      <c r="Y118" s="57"/>
      <c r="Z118" s="57"/>
      <c r="AA118" s="57"/>
      <c r="AB118" s="32" t="s">
        <v>21</v>
      </c>
      <c r="AC118" s="32" t="s">
        <v>21</v>
      </c>
      <c r="AD118" s="57" t="s">
        <v>21</v>
      </c>
      <c r="AE118" s="57"/>
      <c r="AF118" s="57"/>
      <c r="AG118" s="57"/>
      <c r="AJ118" s="33">
        <f t="shared" si="77"/>
        <v>13</v>
      </c>
      <c r="AK118" s="34">
        <f t="shared" si="78"/>
        <v>12</v>
      </c>
      <c r="AL118" s="33">
        <f t="shared" si="79"/>
        <v>156</v>
      </c>
      <c r="AN118" s="33">
        <f t="shared" si="80"/>
        <v>3</v>
      </c>
      <c r="AP118" s="33">
        <f t="shared" si="81"/>
        <v>10</v>
      </c>
      <c r="AR118" s="33">
        <f t="shared" si="82"/>
        <v>0</v>
      </c>
      <c r="AT118" s="33">
        <f t="shared" si="83"/>
        <v>0</v>
      </c>
      <c r="AV118" s="33">
        <f t="shared" si="84"/>
        <v>0</v>
      </c>
      <c r="AX118" s="33">
        <f t="shared" si="85"/>
        <v>0</v>
      </c>
      <c r="AZ118" s="33">
        <f t="shared" si="86"/>
        <v>0</v>
      </c>
      <c r="BB118" s="33">
        <f t="shared" si="87"/>
        <v>0</v>
      </c>
    </row>
    <row r="119" spans="2:54" ht="20.25" customHeight="1" thickBot="1" x14ac:dyDescent="0.25">
      <c r="B119" s="35" t="s">
        <v>72</v>
      </c>
      <c r="C119" s="70"/>
      <c r="D119" s="69"/>
      <c r="E119" s="69" t="s">
        <v>21</v>
      </c>
      <c r="F119" s="69" t="s">
        <v>21</v>
      </c>
      <c r="G119" s="36" t="s">
        <v>21</v>
      </c>
      <c r="H119" s="36"/>
      <c r="I119" s="69"/>
      <c r="J119" s="69"/>
      <c r="K119" s="69" t="s">
        <v>21</v>
      </c>
      <c r="L119" s="69" t="s">
        <v>21</v>
      </c>
      <c r="M119" s="69"/>
      <c r="N119" s="36"/>
      <c r="O119" s="36"/>
      <c r="P119" s="69"/>
      <c r="Q119" s="69"/>
      <c r="R119" s="69"/>
      <c r="S119" s="69"/>
      <c r="T119" s="69"/>
      <c r="U119" s="36" t="s">
        <v>20</v>
      </c>
      <c r="V119" s="36" t="s">
        <v>20</v>
      </c>
      <c r="W119" s="69"/>
      <c r="X119" s="69"/>
      <c r="Y119" s="69" t="s">
        <v>21</v>
      </c>
      <c r="Z119" s="69" t="s">
        <v>21</v>
      </c>
      <c r="AA119" s="69" t="s">
        <v>21</v>
      </c>
      <c r="AB119" s="36"/>
      <c r="AC119" s="36"/>
      <c r="AD119" s="69"/>
      <c r="AE119" s="69" t="s">
        <v>21</v>
      </c>
      <c r="AF119" s="69" t="s">
        <v>21</v>
      </c>
      <c r="AG119" s="69"/>
      <c r="AJ119" s="33">
        <f t="shared" si="77"/>
        <v>12</v>
      </c>
      <c r="AK119" s="34">
        <f t="shared" si="78"/>
        <v>12</v>
      </c>
      <c r="AL119" s="33">
        <f t="shared" si="79"/>
        <v>144</v>
      </c>
      <c r="AN119" s="33">
        <f t="shared" si="80"/>
        <v>2</v>
      </c>
      <c r="AP119" s="33">
        <f t="shared" si="81"/>
        <v>10</v>
      </c>
      <c r="AR119" s="33">
        <f t="shared" si="82"/>
        <v>0</v>
      </c>
      <c r="AT119" s="33">
        <f t="shared" si="83"/>
        <v>0</v>
      </c>
      <c r="AV119" s="33">
        <f t="shared" si="84"/>
        <v>0</v>
      </c>
      <c r="AX119" s="33">
        <f t="shared" si="85"/>
        <v>0</v>
      </c>
      <c r="AZ119" s="33">
        <f t="shared" si="86"/>
        <v>0</v>
      </c>
      <c r="BB119" s="33">
        <f t="shared" si="87"/>
        <v>0</v>
      </c>
    </row>
    <row r="120" spans="2:54" ht="20.25" customHeight="1" thickBot="1" x14ac:dyDescent="0.25">
      <c r="B120" s="37" t="s">
        <v>34</v>
      </c>
      <c r="C120" s="64"/>
      <c r="D120" s="60"/>
      <c r="E120" s="60"/>
      <c r="F120" s="60"/>
      <c r="G120" s="38"/>
      <c r="H120" s="38"/>
      <c r="I120" s="60"/>
      <c r="J120" s="60"/>
      <c r="K120" s="60"/>
      <c r="L120" s="60"/>
      <c r="M120" s="60"/>
      <c r="N120" s="38"/>
      <c r="O120" s="38"/>
      <c r="P120" s="60"/>
      <c r="Q120" s="60"/>
      <c r="R120" s="60"/>
      <c r="S120" s="60"/>
      <c r="T120" s="60"/>
      <c r="U120" s="38"/>
      <c r="V120" s="38"/>
      <c r="W120" s="60"/>
      <c r="X120" s="60"/>
      <c r="Y120" s="60"/>
      <c r="Z120" s="60"/>
      <c r="AA120" s="60"/>
      <c r="AB120" s="38"/>
      <c r="AC120" s="38"/>
      <c r="AD120" s="60"/>
      <c r="AE120" s="60"/>
      <c r="AF120" s="60"/>
      <c r="AG120" s="60"/>
      <c r="AJ120" s="39">
        <f t="shared" si="77"/>
        <v>0</v>
      </c>
      <c r="AK120" s="40" t="e">
        <f t="shared" si="78"/>
        <v>#DIV/0!</v>
      </c>
      <c r="AL120" s="33">
        <f t="shared" si="79"/>
        <v>0</v>
      </c>
      <c r="AM120" s="41"/>
      <c r="AN120" s="33">
        <f t="shared" si="80"/>
        <v>0</v>
      </c>
      <c r="AP120" s="33">
        <f t="shared" si="81"/>
        <v>0</v>
      </c>
      <c r="AR120" s="33">
        <f t="shared" si="82"/>
        <v>0</v>
      </c>
      <c r="AT120" s="33">
        <f t="shared" si="83"/>
        <v>0</v>
      </c>
      <c r="AV120" s="33">
        <f t="shared" si="84"/>
        <v>0</v>
      </c>
      <c r="AX120" s="33">
        <f t="shared" si="85"/>
        <v>0</v>
      </c>
      <c r="AZ120" s="33">
        <f t="shared" si="86"/>
        <v>0</v>
      </c>
      <c r="BB120" s="33">
        <f t="shared" si="87"/>
        <v>0</v>
      </c>
    </row>
    <row r="121" spans="2:54" ht="20.25" customHeight="1" thickTop="1" thickBot="1" x14ac:dyDescent="0.25">
      <c r="B121" s="84" t="s">
        <v>65</v>
      </c>
      <c r="G121" t="s">
        <v>66</v>
      </c>
      <c r="J121" t="s">
        <v>67</v>
      </c>
      <c r="L121" s="42"/>
      <c r="M121" s="42"/>
      <c r="Q121" s="43"/>
      <c r="R121" s="42"/>
      <c r="S121" s="42"/>
      <c r="AI121" s="44" t="s">
        <v>26</v>
      </c>
      <c r="AJ121" s="45">
        <f>SUM(AJ112:AJ120)</f>
        <v>93</v>
      </c>
      <c r="AK121" s="46"/>
      <c r="AL121" s="45">
        <f>SUM(AL112:AL120)</f>
        <v>1116</v>
      </c>
      <c r="AM121" s="47"/>
      <c r="AN121" s="45">
        <f>SUM(AN112:AN120)</f>
        <v>31</v>
      </c>
      <c r="AO121" s="47"/>
      <c r="AP121" s="45">
        <f>SUM(AP112:AP120)</f>
        <v>62</v>
      </c>
      <c r="AQ121" s="47"/>
      <c r="AR121" s="48">
        <f>SUM(AR112:AR120)</f>
        <v>0</v>
      </c>
      <c r="AS121" s="47"/>
      <c r="AT121" s="48">
        <f>SUM(AT112:AT120)</f>
        <v>0</v>
      </c>
      <c r="AU121" s="47"/>
      <c r="AV121" s="48">
        <f>SUM(AV112:AV120)</f>
        <v>0</v>
      </c>
      <c r="AX121" s="48">
        <f>SUM(AX112:AX120)</f>
        <v>0</v>
      </c>
      <c r="AZ121" s="48">
        <f>SUM(AZ112:AZ120)</f>
        <v>0</v>
      </c>
      <c r="BB121" s="48">
        <f>SUM(BB112:BB120)</f>
        <v>0</v>
      </c>
    </row>
    <row r="122" spans="2:54" ht="20.25" customHeight="1" thickTop="1" thickBot="1" x14ac:dyDescent="0.25">
      <c r="B122" s="85" t="s">
        <v>68</v>
      </c>
      <c r="G122" t="s">
        <v>69</v>
      </c>
      <c r="J122" t="s">
        <v>70</v>
      </c>
      <c r="L122" s="42"/>
      <c r="M122" s="42"/>
      <c r="Q122" s="43"/>
      <c r="AI122" s="44" t="s">
        <v>27</v>
      </c>
      <c r="AJ122" s="49">
        <f>AJ121/9</f>
        <v>10.333333333333334</v>
      </c>
      <c r="AK122" s="50"/>
      <c r="AL122" s="49">
        <f>AL121/9</f>
        <v>124</v>
      </c>
      <c r="AM122" s="51"/>
      <c r="AN122" s="49">
        <f>AN121/9</f>
        <v>3.4444444444444446</v>
      </c>
      <c r="AO122" s="51"/>
      <c r="AP122" s="49">
        <f>AP121/9</f>
        <v>6.8888888888888893</v>
      </c>
      <c r="AQ122" s="51"/>
      <c r="AR122" s="49">
        <f>AR121/9</f>
        <v>0</v>
      </c>
      <c r="AS122" s="51"/>
      <c r="AT122" s="49">
        <f>AT121/9</f>
        <v>0</v>
      </c>
      <c r="AU122" s="51"/>
      <c r="AV122" s="49">
        <f>AV121/9</f>
        <v>0</v>
      </c>
      <c r="AW122" s="51"/>
      <c r="AX122" s="49">
        <f>AX121/9</f>
        <v>0</v>
      </c>
      <c r="AY122" s="51"/>
      <c r="AZ122" s="49">
        <f>AZ121/9</f>
        <v>0</v>
      </c>
      <c r="BA122" s="51"/>
      <c r="BB122" s="49">
        <f>BB121/8</f>
        <v>0</v>
      </c>
    </row>
    <row r="123" spans="2:54" ht="20.25" customHeight="1" thickTop="1" thickBot="1" x14ac:dyDescent="0.3">
      <c r="B123" s="1" t="s">
        <v>0</v>
      </c>
      <c r="C123" s="2"/>
      <c r="D123" s="2"/>
      <c r="E123" s="2"/>
      <c r="F123" s="2"/>
      <c r="G123" s="3"/>
      <c r="H123" s="3"/>
      <c r="I123" s="3"/>
      <c r="J123" s="3"/>
      <c r="K123" s="3"/>
      <c r="L123" s="3"/>
      <c r="M123" s="2"/>
      <c r="N123" s="2"/>
      <c r="O123" s="2"/>
      <c r="P123" s="4"/>
      <c r="Q123" s="5" t="s">
        <v>60</v>
      </c>
      <c r="R123" s="6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7"/>
      <c r="AI123" s="8"/>
      <c r="AJ123" s="9" t="s">
        <v>39</v>
      </c>
      <c r="AK123" s="10"/>
      <c r="AL123" s="9"/>
      <c r="AM123" s="11"/>
      <c r="AN123" s="9"/>
      <c r="AO123" s="8"/>
    </row>
    <row r="124" spans="2:54" ht="20.25" customHeight="1" thickTop="1" thickBot="1" x14ac:dyDescent="0.3">
      <c r="B124" s="12"/>
      <c r="C124" s="14" t="s">
        <v>51</v>
      </c>
      <c r="D124" s="13" t="s">
        <v>2</v>
      </c>
      <c r="E124" s="13" t="s">
        <v>3</v>
      </c>
      <c r="F124" s="87" t="s">
        <v>4</v>
      </c>
      <c r="G124" s="14" t="s">
        <v>5</v>
      </c>
      <c r="H124" s="15" t="s">
        <v>6</v>
      </c>
      <c r="I124" s="14" t="s">
        <v>40</v>
      </c>
      <c r="J124" s="14" t="s">
        <v>51</v>
      </c>
      <c r="K124" s="13" t="s">
        <v>2</v>
      </c>
      <c r="L124" s="13" t="s">
        <v>3</v>
      </c>
      <c r="M124" s="14" t="s">
        <v>4</v>
      </c>
      <c r="N124" s="14" t="s">
        <v>5</v>
      </c>
      <c r="O124" s="15" t="s">
        <v>6</v>
      </c>
      <c r="P124" s="14" t="s">
        <v>40</v>
      </c>
      <c r="Q124" s="14" t="s">
        <v>51</v>
      </c>
      <c r="R124" s="13" t="s">
        <v>2</v>
      </c>
      <c r="S124" s="13" t="s">
        <v>3</v>
      </c>
      <c r="T124" s="14" t="s">
        <v>4</v>
      </c>
      <c r="U124" s="14" t="s">
        <v>5</v>
      </c>
      <c r="V124" s="15" t="s">
        <v>6</v>
      </c>
      <c r="W124" s="14" t="s">
        <v>40</v>
      </c>
      <c r="X124" s="14" t="s">
        <v>51</v>
      </c>
      <c r="Y124" s="13" t="s">
        <v>2</v>
      </c>
      <c r="Z124" s="13" t="s">
        <v>3</v>
      </c>
      <c r="AA124" s="14" t="s">
        <v>4</v>
      </c>
      <c r="AB124" s="14" t="s">
        <v>5</v>
      </c>
      <c r="AC124" s="15" t="s">
        <v>6</v>
      </c>
      <c r="AD124" s="14" t="s">
        <v>40</v>
      </c>
      <c r="AE124" s="14" t="s">
        <v>51</v>
      </c>
      <c r="AF124" s="13" t="s">
        <v>2</v>
      </c>
      <c r="AG124" s="52" t="s">
        <v>6</v>
      </c>
      <c r="AJ124" s="16" t="s">
        <v>7</v>
      </c>
      <c r="AK124" s="17" t="s">
        <v>8</v>
      </c>
      <c r="AL124" s="18" t="s">
        <v>7</v>
      </c>
      <c r="AM124" s="19"/>
      <c r="AN124" s="20" t="s">
        <v>7</v>
      </c>
      <c r="AP124" s="20" t="s">
        <v>7</v>
      </c>
      <c r="AR124" s="20" t="s">
        <v>7</v>
      </c>
      <c r="AT124" s="20" t="s">
        <v>7</v>
      </c>
      <c r="AV124" s="20" t="s">
        <v>7</v>
      </c>
      <c r="AX124" s="20" t="s">
        <v>7</v>
      </c>
      <c r="AZ124" s="20" t="s">
        <v>7</v>
      </c>
      <c r="BB124" s="20" t="s">
        <v>7</v>
      </c>
    </row>
    <row r="125" spans="2:54" ht="20.25" customHeight="1" thickTop="1" thickBot="1" x14ac:dyDescent="0.35">
      <c r="B125" s="21"/>
      <c r="C125" s="22">
        <v>1</v>
      </c>
      <c r="D125" s="23">
        <v>2</v>
      </c>
      <c r="E125" s="24">
        <v>3</v>
      </c>
      <c r="F125" s="88">
        <v>4</v>
      </c>
      <c r="G125" s="24">
        <v>5</v>
      </c>
      <c r="H125" s="24">
        <v>6</v>
      </c>
      <c r="I125" s="24">
        <v>7</v>
      </c>
      <c r="J125" s="24">
        <v>8</v>
      </c>
      <c r="K125" s="24">
        <v>9</v>
      </c>
      <c r="L125" s="24">
        <v>10</v>
      </c>
      <c r="M125" s="24">
        <v>11</v>
      </c>
      <c r="N125" s="24">
        <v>12</v>
      </c>
      <c r="O125" s="24">
        <v>13</v>
      </c>
      <c r="P125" s="24">
        <v>14</v>
      </c>
      <c r="Q125" s="24">
        <v>15</v>
      </c>
      <c r="R125" s="24">
        <v>16</v>
      </c>
      <c r="S125" s="24">
        <v>17</v>
      </c>
      <c r="T125" s="24">
        <v>18</v>
      </c>
      <c r="U125" s="24">
        <v>19</v>
      </c>
      <c r="V125" s="24">
        <v>20</v>
      </c>
      <c r="W125" s="24">
        <v>21</v>
      </c>
      <c r="X125" s="24">
        <v>22</v>
      </c>
      <c r="Y125" s="24">
        <v>23</v>
      </c>
      <c r="Z125" s="24">
        <v>24</v>
      </c>
      <c r="AA125" s="24">
        <v>25</v>
      </c>
      <c r="AB125" s="24">
        <v>26</v>
      </c>
      <c r="AC125" s="24">
        <v>27</v>
      </c>
      <c r="AD125" s="24">
        <v>28</v>
      </c>
      <c r="AE125" s="24">
        <v>29</v>
      </c>
      <c r="AF125" s="25">
        <v>30</v>
      </c>
      <c r="AG125" s="52" t="s">
        <v>40</v>
      </c>
      <c r="AJ125" s="27" t="s">
        <v>9</v>
      </c>
      <c r="AK125" s="28" t="s">
        <v>10</v>
      </c>
      <c r="AL125" s="29" t="s">
        <v>11</v>
      </c>
      <c r="AN125" s="30" t="s">
        <v>12</v>
      </c>
      <c r="AP125" s="30" t="s">
        <v>13</v>
      </c>
      <c r="AR125" s="30" t="s">
        <v>14</v>
      </c>
      <c r="AT125" s="30" t="s">
        <v>15</v>
      </c>
      <c r="AV125" s="30" t="s">
        <v>16</v>
      </c>
      <c r="AX125" s="30" t="s">
        <v>17</v>
      </c>
      <c r="AZ125" s="30" t="s">
        <v>18</v>
      </c>
      <c r="BB125" s="30" t="s">
        <v>19</v>
      </c>
    </row>
    <row r="126" spans="2:54" ht="20.25" customHeight="1" thickTop="1" thickBot="1" x14ac:dyDescent="0.25">
      <c r="B126" s="31" t="s">
        <v>31</v>
      </c>
      <c r="C126" s="63" t="s">
        <v>20</v>
      </c>
      <c r="D126" s="32" t="s">
        <v>20</v>
      </c>
      <c r="E126" s="32" t="s">
        <v>20</v>
      </c>
      <c r="F126" s="88"/>
      <c r="G126" s="57"/>
      <c r="H126" s="57"/>
      <c r="I126" s="57" t="s">
        <v>21</v>
      </c>
      <c r="J126" s="57" t="s">
        <v>21</v>
      </c>
      <c r="K126" s="32" t="s">
        <v>21</v>
      </c>
      <c r="L126" s="32"/>
      <c r="M126" s="57"/>
      <c r="N126" s="57"/>
      <c r="O126" s="57"/>
      <c r="P126" s="57" t="s">
        <v>21</v>
      </c>
      <c r="Q126" s="79" t="s">
        <v>21</v>
      </c>
      <c r="R126" s="81" t="s">
        <v>21</v>
      </c>
      <c r="S126" s="32"/>
      <c r="T126" s="57"/>
      <c r="U126" s="57"/>
      <c r="V126" s="57"/>
      <c r="W126" s="57"/>
      <c r="X126" s="57"/>
      <c r="Y126" s="32"/>
      <c r="Z126" s="32"/>
      <c r="AA126" s="57" t="s">
        <v>20</v>
      </c>
      <c r="AB126" s="57" t="s">
        <v>20</v>
      </c>
      <c r="AC126" s="57" t="s">
        <v>20</v>
      </c>
      <c r="AD126" s="57"/>
      <c r="AE126" s="57"/>
      <c r="AF126" s="32"/>
      <c r="AG126" s="56"/>
      <c r="AJ126" s="33">
        <f t="shared" ref="AJ126:AJ134" si="88">SUM(AT126,AN126,AP126,AR126,AV126,AX126,AZ126,BB126)</f>
        <v>12</v>
      </c>
      <c r="AK126" s="34">
        <f t="shared" ref="AK126:AK134" si="89">AL126/AJ126</f>
        <v>12</v>
      </c>
      <c r="AL126" s="33">
        <f t="shared" ref="AL126:AL134" si="90">((AN126+AP126)*12+(AR126*9))</f>
        <v>144</v>
      </c>
      <c r="AN126" s="33">
        <f t="shared" ref="AN126:AN134" si="91">COUNTIF($C126:$AG126,"D")</f>
        <v>6</v>
      </c>
      <c r="AP126" s="33">
        <f t="shared" ref="AP126:AP134" si="92">COUNTIF($C126:$AG126,"N")</f>
        <v>6</v>
      </c>
      <c r="AR126" s="33">
        <f t="shared" ref="AR126:AR134" si="93">COUNTIF($C126:$AG126,"C")</f>
        <v>0</v>
      </c>
      <c r="AT126" s="33">
        <f t="shared" ref="AT126:AT134" si="94">COUNTIF($C126:$AG126,"V")</f>
        <v>0</v>
      </c>
      <c r="AV126" s="33">
        <f t="shared" ref="AV126:AV134" si="95">COUNTIF($C126:$AG126,"S")</f>
        <v>0</v>
      </c>
      <c r="AX126" s="33">
        <f t="shared" ref="AX126:AX134" si="96">COUNTIF($C126:$AG126,"T")</f>
        <v>0</v>
      </c>
      <c r="AZ126" s="33">
        <f t="shared" ref="AZ126:AZ134" si="97">COUNTIF($C126:$AG126,"O")</f>
        <v>0</v>
      </c>
      <c r="BB126" s="33">
        <f t="shared" ref="BB126:BB134" si="98">COUNTIF($C126:$AG126,"H")</f>
        <v>0</v>
      </c>
    </row>
    <row r="127" spans="2:54" ht="20.25" customHeight="1" thickBot="1" x14ac:dyDescent="0.25">
      <c r="B127" s="31" t="s">
        <v>22</v>
      </c>
      <c r="C127" s="63"/>
      <c r="D127" s="32"/>
      <c r="E127" s="32"/>
      <c r="F127" s="88" t="s">
        <v>20</v>
      </c>
      <c r="G127" s="57" t="s">
        <v>20</v>
      </c>
      <c r="H127" s="57" t="s">
        <v>20</v>
      </c>
      <c r="I127" s="57"/>
      <c r="J127" s="57"/>
      <c r="K127" s="32"/>
      <c r="L127" s="32" t="s">
        <v>21</v>
      </c>
      <c r="M127" s="57" t="s">
        <v>21</v>
      </c>
      <c r="N127" s="57" t="s">
        <v>21</v>
      </c>
      <c r="O127" s="57"/>
      <c r="P127" s="57"/>
      <c r="Q127" s="57"/>
      <c r="R127" s="32"/>
      <c r="S127" s="32" t="s">
        <v>21</v>
      </c>
      <c r="T127" s="57" t="s">
        <v>21</v>
      </c>
      <c r="U127" s="57" t="s">
        <v>21</v>
      </c>
      <c r="V127" s="57"/>
      <c r="W127" s="57"/>
      <c r="X127" s="57"/>
      <c r="Y127" s="32"/>
      <c r="Z127" s="32"/>
      <c r="AA127" s="57"/>
      <c r="AB127" s="57"/>
      <c r="AC127" s="57"/>
      <c r="AD127" s="57" t="s">
        <v>20</v>
      </c>
      <c r="AE127" s="57" t="s">
        <v>20</v>
      </c>
      <c r="AF127" s="32" t="s">
        <v>20</v>
      </c>
      <c r="AG127" s="56"/>
      <c r="AJ127" s="33">
        <f t="shared" si="88"/>
        <v>12</v>
      </c>
      <c r="AK127" s="34">
        <f t="shared" si="89"/>
        <v>12</v>
      </c>
      <c r="AL127" s="33">
        <f t="shared" si="90"/>
        <v>144</v>
      </c>
      <c r="AN127" s="33">
        <f t="shared" si="91"/>
        <v>6</v>
      </c>
      <c r="AP127" s="33">
        <f t="shared" si="92"/>
        <v>6</v>
      </c>
      <c r="AR127" s="33">
        <f t="shared" si="93"/>
        <v>0</v>
      </c>
      <c r="AT127" s="33">
        <f t="shared" si="94"/>
        <v>0</v>
      </c>
      <c r="AV127" s="33">
        <f t="shared" si="95"/>
        <v>0</v>
      </c>
      <c r="AX127" s="33">
        <f t="shared" si="96"/>
        <v>0</v>
      </c>
      <c r="AZ127" s="33">
        <f t="shared" si="97"/>
        <v>0</v>
      </c>
      <c r="BB127" s="33">
        <f t="shared" si="98"/>
        <v>0</v>
      </c>
    </row>
    <row r="128" spans="2:54" ht="20.25" customHeight="1" thickBot="1" x14ac:dyDescent="0.25">
      <c r="B128" s="31" t="s">
        <v>64</v>
      </c>
      <c r="C128" s="63"/>
      <c r="D128" s="32"/>
      <c r="E128" s="32"/>
      <c r="F128" s="88"/>
      <c r="G128" s="57"/>
      <c r="H128" s="57"/>
      <c r="I128" s="57" t="s">
        <v>20</v>
      </c>
      <c r="J128" s="57" t="s">
        <v>20</v>
      </c>
      <c r="K128" s="32" t="s">
        <v>20</v>
      </c>
      <c r="L128" s="32"/>
      <c r="M128" s="57"/>
      <c r="N128" s="57"/>
      <c r="O128" s="57" t="s">
        <v>21</v>
      </c>
      <c r="P128" s="57" t="s">
        <v>21</v>
      </c>
      <c r="Q128" s="57" t="s">
        <v>21</v>
      </c>
      <c r="R128" s="32"/>
      <c r="S128" s="32" t="s">
        <v>20</v>
      </c>
      <c r="T128" s="57"/>
      <c r="U128" s="57"/>
      <c r="V128" s="57" t="s">
        <v>21</v>
      </c>
      <c r="W128" s="57" t="s">
        <v>21</v>
      </c>
      <c r="X128" s="57" t="s">
        <v>21</v>
      </c>
      <c r="Y128" s="32"/>
      <c r="Z128" s="32" t="s">
        <v>20</v>
      </c>
      <c r="AA128" s="57"/>
      <c r="AB128" s="57"/>
      <c r="AC128" s="57"/>
      <c r="AD128" s="57"/>
      <c r="AE128" s="57"/>
      <c r="AF128" s="32" t="s">
        <v>20</v>
      </c>
      <c r="AG128" s="56"/>
      <c r="AJ128" s="33">
        <f t="shared" si="88"/>
        <v>12</v>
      </c>
      <c r="AK128" s="34">
        <f t="shared" si="89"/>
        <v>12</v>
      </c>
      <c r="AL128" s="33">
        <f t="shared" si="90"/>
        <v>144</v>
      </c>
      <c r="AN128" s="33">
        <f t="shared" si="91"/>
        <v>6</v>
      </c>
      <c r="AP128" s="33">
        <f t="shared" si="92"/>
        <v>6</v>
      </c>
      <c r="AR128" s="33">
        <f t="shared" si="93"/>
        <v>0</v>
      </c>
      <c r="AT128" s="33">
        <f t="shared" si="94"/>
        <v>0</v>
      </c>
      <c r="AV128" s="33">
        <f t="shared" si="95"/>
        <v>0</v>
      </c>
      <c r="AX128" s="33">
        <f t="shared" si="96"/>
        <v>0</v>
      </c>
      <c r="AZ128" s="33">
        <f t="shared" si="97"/>
        <v>0</v>
      </c>
      <c r="BB128" s="33">
        <f t="shared" si="98"/>
        <v>0</v>
      </c>
    </row>
    <row r="129" spans="2:54" ht="20.25" customHeight="1" thickBot="1" x14ac:dyDescent="0.25">
      <c r="B129" s="31" t="s">
        <v>24</v>
      </c>
      <c r="C129" s="63" t="s">
        <v>21</v>
      </c>
      <c r="D129" s="32"/>
      <c r="E129" s="32" t="s">
        <v>20</v>
      </c>
      <c r="F129" s="88"/>
      <c r="G129" s="57"/>
      <c r="H129" s="57"/>
      <c r="I129" s="57"/>
      <c r="J129" s="57"/>
      <c r="K129" s="32" t="s">
        <v>20</v>
      </c>
      <c r="L129" s="32" t="s">
        <v>20</v>
      </c>
      <c r="M129" s="57" t="s">
        <v>20</v>
      </c>
      <c r="N129" s="57" t="s">
        <v>20</v>
      </c>
      <c r="O129" s="57"/>
      <c r="P129" s="57"/>
      <c r="Q129" s="57"/>
      <c r="R129" s="32" t="s">
        <v>21</v>
      </c>
      <c r="S129" s="32" t="s">
        <v>21</v>
      </c>
      <c r="T129" s="57" t="s">
        <v>21</v>
      </c>
      <c r="U129" s="57"/>
      <c r="V129" s="57"/>
      <c r="W129" s="57"/>
      <c r="X129" s="57"/>
      <c r="Y129" s="32" t="s">
        <v>21</v>
      </c>
      <c r="Z129" s="32" t="s">
        <v>21</v>
      </c>
      <c r="AA129" s="57" t="s">
        <v>21</v>
      </c>
      <c r="AB129" s="57"/>
      <c r="AC129" s="57"/>
      <c r="AD129" s="57"/>
      <c r="AE129" s="57"/>
      <c r="AF129" s="32"/>
      <c r="AG129" s="56"/>
      <c r="AJ129" s="33">
        <f t="shared" si="88"/>
        <v>12</v>
      </c>
      <c r="AK129" s="34">
        <f t="shared" si="89"/>
        <v>12</v>
      </c>
      <c r="AL129" s="33">
        <f t="shared" si="90"/>
        <v>144</v>
      </c>
      <c r="AN129" s="33">
        <f t="shared" si="91"/>
        <v>5</v>
      </c>
      <c r="AP129" s="33">
        <f t="shared" si="92"/>
        <v>7</v>
      </c>
      <c r="AR129" s="33">
        <f t="shared" si="93"/>
        <v>0</v>
      </c>
      <c r="AT129" s="33">
        <f t="shared" si="94"/>
        <v>0</v>
      </c>
      <c r="AV129" s="33">
        <f t="shared" si="95"/>
        <v>0</v>
      </c>
      <c r="AX129" s="33">
        <f t="shared" si="96"/>
        <v>0</v>
      </c>
      <c r="AZ129" s="33">
        <f t="shared" si="97"/>
        <v>0</v>
      </c>
      <c r="BB129" s="33">
        <f t="shared" si="98"/>
        <v>0</v>
      </c>
    </row>
    <row r="130" spans="2:54" ht="20.25" customHeight="1" thickBot="1" x14ac:dyDescent="0.25">
      <c r="B130" s="31" t="s">
        <v>25</v>
      </c>
      <c r="C130" s="63"/>
      <c r="D130" s="32" t="s">
        <v>21</v>
      </c>
      <c r="E130" s="32" t="s">
        <v>21</v>
      </c>
      <c r="F130" s="88" t="s">
        <v>21</v>
      </c>
      <c r="G130" s="57"/>
      <c r="H130" s="57"/>
      <c r="I130" s="57"/>
      <c r="J130" s="57"/>
      <c r="K130" s="32"/>
      <c r="L130" s="32"/>
      <c r="M130" s="57"/>
      <c r="N130" s="57"/>
      <c r="O130" s="57" t="s">
        <v>20</v>
      </c>
      <c r="P130" s="57" t="s">
        <v>20</v>
      </c>
      <c r="Q130" s="57" t="s">
        <v>20</v>
      </c>
      <c r="R130" s="32" t="s">
        <v>20</v>
      </c>
      <c r="S130" s="32"/>
      <c r="T130" s="57"/>
      <c r="U130" s="57" t="s">
        <v>21</v>
      </c>
      <c r="V130" s="57" t="s">
        <v>21</v>
      </c>
      <c r="W130" s="57" t="s">
        <v>21</v>
      </c>
      <c r="X130" s="57"/>
      <c r="Y130" s="32"/>
      <c r="Z130" s="32"/>
      <c r="AA130" s="57"/>
      <c r="AB130" s="57" t="s">
        <v>21</v>
      </c>
      <c r="AC130" s="57" t="s">
        <v>21</v>
      </c>
      <c r="AD130" s="57" t="s">
        <v>21</v>
      </c>
      <c r="AE130" s="57"/>
      <c r="AF130" s="32"/>
      <c r="AG130" s="56"/>
      <c r="AJ130" s="33">
        <f t="shared" si="88"/>
        <v>13</v>
      </c>
      <c r="AK130" s="34">
        <f t="shared" si="89"/>
        <v>12</v>
      </c>
      <c r="AL130" s="33">
        <f t="shared" si="90"/>
        <v>156</v>
      </c>
      <c r="AN130" s="33">
        <f t="shared" si="91"/>
        <v>4</v>
      </c>
      <c r="AP130" s="33">
        <f t="shared" si="92"/>
        <v>9</v>
      </c>
      <c r="AR130" s="33">
        <f t="shared" si="93"/>
        <v>0</v>
      </c>
      <c r="AT130" s="33">
        <f t="shared" si="94"/>
        <v>0</v>
      </c>
      <c r="AV130" s="33">
        <f t="shared" si="95"/>
        <v>0</v>
      </c>
      <c r="AX130" s="33">
        <f t="shared" si="96"/>
        <v>0</v>
      </c>
      <c r="AZ130" s="33">
        <f t="shared" si="97"/>
        <v>0</v>
      </c>
      <c r="BB130" s="33">
        <f t="shared" si="98"/>
        <v>0</v>
      </c>
    </row>
    <row r="131" spans="2:54" ht="20.25" customHeight="1" thickBot="1" x14ac:dyDescent="0.25">
      <c r="B131" s="35" t="s">
        <v>36</v>
      </c>
      <c r="C131" s="63"/>
      <c r="D131" s="32" t="s">
        <v>20</v>
      </c>
      <c r="E131" s="32"/>
      <c r="F131" s="88"/>
      <c r="G131" s="57" t="s">
        <v>21</v>
      </c>
      <c r="H131" s="57" t="s">
        <v>21</v>
      </c>
      <c r="I131" s="57" t="s">
        <v>21</v>
      </c>
      <c r="J131" s="57"/>
      <c r="K131" s="32"/>
      <c r="L131" s="32" t="s">
        <v>20</v>
      </c>
      <c r="M131" s="57"/>
      <c r="N131" s="57"/>
      <c r="O131" s="57"/>
      <c r="P131" s="57"/>
      <c r="Q131" s="57"/>
      <c r="R131" s="32" t="s">
        <v>20</v>
      </c>
      <c r="S131" s="32" t="s">
        <v>20</v>
      </c>
      <c r="T131" s="57" t="s">
        <v>20</v>
      </c>
      <c r="U131" s="57"/>
      <c r="V131" s="57"/>
      <c r="W131" s="57"/>
      <c r="X131" s="57" t="s">
        <v>21</v>
      </c>
      <c r="Y131" s="32" t="s">
        <v>21</v>
      </c>
      <c r="Z131" s="32" t="s">
        <v>21</v>
      </c>
      <c r="AA131" s="57"/>
      <c r="AB131" s="57"/>
      <c r="AC131" s="57"/>
      <c r="AD131" s="57"/>
      <c r="AE131" s="57" t="s">
        <v>21</v>
      </c>
      <c r="AF131" s="32" t="s">
        <v>21</v>
      </c>
      <c r="AG131" s="56"/>
      <c r="AJ131" s="33">
        <f t="shared" si="88"/>
        <v>13</v>
      </c>
      <c r="AK131" s="34">
        <f t="shared" si="89"/>
        <v>12</v>
      </c>
      <c r="AL131" s="33">
        <f t="shared" si="90"/>
        <v>156</v>
      </c>
      <c r="AN131" s="33">
        <f t="shared" si="91"/>
        <v>5</v>
      </c>
      <c r="AP131" s="33">
        <f t="shared" si="92"/>
        <v>8</v>
      </c>
      <c r="AR131" s="33">
        <f t="shared" si="93"/>
        <v>0</v>
      </c>
      <c r="AT131" s="33">
        <f t="shared" si="94"/>
        <v>0</v>
      </c>
      <c r="AV131" s="33">
        <f t="shared" si="95"/>
        <v>0</v>
      </c>
      <c r="AX131" s="33">
        <f t="shared" si="96"/>
        <v>0</v>
      </c>
      <c r="AZ131" s="33">
        <f t="shared" si="97"/>
        <v>0</v>
      </c>
      <c r="BB131" s="33">
        <f t="shared" si="98"/>
        <v>0</v>
      </c>
    </row>
    <row r="132" spans="2:54" ht="20.25" customHeight="1" thickBot="1" x14ac:dyDescent="0.25">
      <c r="B132" s="35" t="s">
        <v>38</v>
      </c>
      <c r="C132" s="63" t="s">
        <v>21</v>
      </c>
      <c r="D132" s="32" t="s">
        <v>21</v>
      </c>
      <c r="E132" s="32" t="s">
        <v>21</v>
      </c>
      <c r="F132" s="88"/>
      <c r="G132" s="57"/>
      <c r="H132" s="57"/>
      <c r="I132" s="57"/>
      <c r="J132" s="57" t="s">
        <v>21</v>
      </c>
      <c r="K132" s="32" t="s">
        <v>21</v>
      </c>
      <c r="L132" s="32" t="s">
        <v>21</v>
      </c>
      <c r="M132" s="57"/>
      <c r="N132" s="57"/>
      <c r="O132" s="57"/>
      <c r="P132" s="57"/>
      <c r="Q132" s="57"/>
      <c r="R132" s="32"/>
      <c r="S132" s="32"/>
      <c r="T132" s="57"/>
      <c r="U132" s="57" t="s">
        <v>20</v>
      </c>
      <c r="V132" s="57" t="s">
        <v>20</v>
      </c>
      <c r="W132" s="57" t="s">
        <v>20</v>
      </c>
      <c r="X132" s="57"/>
      <c r="Y132" s="32" t="s">
        <v>20</v>
      </c>
      <c r="Z132" s="32"/>
      <c r="AA132" s="57" t="s">
        <v>21</v>
      </c>
      <c r="AB132" s="57" t="s">
        <v>21</v>
      </c>
      <c r="AC132" s="57" t="s">
        <v>21</v>
      </c>
      <c r="AD132" s="57"/>
      <c r="AE132" s="57"/>
      <c r="AF132" s="32"/>
      <c r="AG132" s="56"/>
      <c r="AJ132" s="33">
        <f t="shared" si="88"/>
        <v>13</v>
      </c>
      <c r="AK132" s="34">
        <f t="shared" si="89"/>
        <v>12</v>
      </c>
      <c r="AL132" s="33">
        <f t="shared" si="90"/>
        <v>156</v>
      </c>
      <c r="AN132" s="33">
        <f t="shared" si="91"/>
        <v>4</v>
      </c>
      <c r="AP132" s="33">
        <f t="shared" si="92"/>
        <v>9</v>
      </c>
      <c r="AR132" s="33">
        <f t="shared" si="93"/>
        <v>0</v>
      </c>
      <c r="AT132" s="33">
        <f t="shared" si="94"/>
        <v>0</v>
      </c>
      <c r="AV132" s="33">
        <f t="shared" si="95"/>
        <v>0</v>
      </c>
      <c r="AX132" s="33">
        <f t="shared" si="96"/>
        <v>0</v>
      </c>
      <c r="AZ132" s="33">
        <f t="shared" si="97"/>
        <v>0</v>
      </c>
      <c r="BB132" s="33">
        <f t="shared" si="98"/>
        <v>0</v>
      </c>
    </row>
    <row r="133" spans="2:54" ht="20.25" customHeight="1" thickBot="1" x14ac:dyDescent="0.25">
      <c r="B133" s="35" t="s">
        <v>73</v>
      </c>
      <c r="C133" s="70"/>
      <c r="D133" s="36"/>
      <c r="E133" s="36"/>
      <c r="F133" s="89" t="s">
        <v>21</v>
      </c>
      <c r="G133" s="69" t="s">
        <v>21</v>
      </c>
      <c r="H133" s="69" t="s">
        <v>21</v>
      </c>
      <c r="I133" s="69"/>
      <c r="J133" s="69"/>
      <c r="K133" s="36"/>
      <c r="L133" s="36"/>
      <c r="M133" s="69" t="s">
        <v>21</v>
      </c>
      <c r="N133" s="69" t="s">
        <v>21</v>
      </c>
      <c r="O133" s="69" t="s">
        <v>21</v>
      </c>
      <c r="P133" s="69"/>
      <c r="Q133" s="69"/>
      <c r="R133" s="36"/>
      <c r="S133" s="36"/>
      <c r="T133" s="69"/>
      <c r="U133" s="69"/>
      <c r="V133" s="69"/>
      <c r="W133" s="69"/>
      <c r="X133" s="69" t="s">
        <v>20</v>
      </c>
      <c r="Y133" s="36" t="s">
        <v>20</v>
      </c>
      <c r="Z133" s="36" t="s">
        <v>20</v>
      </c>
      <c r="AA133" s="69"/>
      <c r="AB133" s="69"/>
      <c r="AC133" s="69"/>
      <c r="AD133" s="69" t="s">
        <v>21</v>
      </c>
      <c r="AE133" s="69" t="s">
        <v>21</v>
      </c>
      <c r="AF133" s="36" t="s">
        <v>21</v>
      </c>
      <c r="AG133" s="59"/>
      <c r="AJ133" s="33">
        <f t="shared" si="88"/>
        <v>12</v>
      </c>
      <c r="AK133" s="34">
        <f t="shared" si="89"/>
        <v>12</v>
      </c>
      <c r="AL133" s="33">
        <f t="shared" si="90"/>
        <v>144</v>
      </c>
      <c r="AN133" s="33">
        <f t="shared" si="91"/>
        <v>3</v>
      </c>
      <c r="AP133" s="33">
        <f t="shared" si="92"/>
        <v>9</v>
      </c>
      <c r="AR133" s="33">
        <f t="shared" si="93"/>
        <v>0</v>
      </c>
      <c r="AT133" s="33">
        <f t="shared" si="94"/>
        <v>0</v>
      </c>
      <c r="AV133" s="33">
        <f t="shared" si="95"/>
        <v>0</v>
      </c>
      <c r="AX133" s="33">
        <f t="shared" si="96"/>
        <v>0</v>
      </c>
      <c r="AZ133" s="33">
        <f t="shared" si="97"/>
        <v>0</v>
      </c>
      <c r="BB133" s="33">
        <f t="shared" si="98"/>
        <v>0</v>
      </c>
    </row>
    <row r="134" spans="2:54" ht="20.25" customHeight="1" thickBot="1" x14ac:dyDescent="0.25">
      <c r="B134" s="37" t="s">
        <v>74</v>
      </c>
      <c r="C134" s="64" t="s">
        <v>20</v>
      </c>
      <c r="D134" s="38"/>
      <c r="E134" s="83"/>
      <c r="F134" s="90"/>
      <c r="G134" s="60" t="s">
        <v>20</v>
      </c>
      <c r="H134" s="60" t="s">
        <v>20</v>
      </c>
      <c r="I134" s="60" t="s">
        <v>20</v>
      </c>
      <c r="J134" s="60" t="s">
        <v>20</v>
      </c>
      <c r="K134" s="38"/>
      <c r="L134" s="38"/>
      <c r="M134" s="60" t="s">
        <v>20</v>
      </c>
      <c r="N134" s="60" t="s">
        <v>20</v>
      </c>
      <c r="O134" s="60" t="s">
        <v>20</v>
      </c>
      <c r="P134" s="60" t="s">
        <v>20</v>
      </c>
      <c r="Q134" s="60" t="s">
        <v>20</v>
      </c>
      <c r="R134" s="38"/>
      <c r="S134" s="38"/>
      <c r="T134" s="60" t="s">
        <v>20</v>
      </c>
      <c r="U134" s="60" t="s">
        <v>20</v>
      </c>
      <c r="V134" s="60" t="s">
        <v>20</v>
      </c>
      <c r="W134" s="60" t="s">
        <v>20</v>
      </c>
      <c r="X134" s="60" t="s">
        <v>20</v>
      </c>
      <c r="Y134" s="38"/>
      <c r="Z134" s="38"/>
      <c r="AA134" s="60" t="s">
        <v>20</v>
      </c>
      <c r="AB134" s="60" t="s">
        <v>20</v>
      </c>
      <c r="AC134" s="60" t="s">
        <v>20</v>
      </c>
      <c r="AD134" s="60" t="s">
        <v>20</v>
      </c>
      <c r="AE134" s="60" t="s">
        <v>20</v>
      </c>
      <c r="AF134" s="38"/>
      <c r="AG134" s="62"/>
      <c r="AJ134" s="33">
        <f t="shared" si="88"/>
        <v>20</v>
      </c>
      <c r="AK134" s="40">
        <f t="shared" si="89"/>
        <v>12</v>
      </c>
      <c r="AL134" s="33">
        <f t="shared" si="90"/>
        <v>240</v>
      </c>
      <c r="AM134" s="41"/>
      <c r="AN134" s="33">
        <f t="shared" si="91"/>
        <v>20</v>
      </c>
      <c r="AP134" s="33">
        <f t="shared" si="92"/>
        <v>0</v>
      </c>
      <c r="AR134" s="33">
        <f t="shared" si="93"/>
        <v>0</v>
      </c>
      <c r="AT134" s="33">
        <f t="shared" si="94"/>
        <v>0</v>
      </c>
      <c r="AV134" s="33">
        <f t="shared" si="95"/>
        <v>0</v>
      </c>
      <c r="AX134" s="33">
        <f t="shared" si="96"/>
        <v>0</v>
      </c>
      <c r="AZ134" s="33">
        <f t="shared" si="97"/>
        <v>0</v>
      </c>
      <c r="BB134" s="33">
        <f t="shared" si="98"/>
        <v>0</v>
      </c>
    </row>
    <row r="135" spans="2:54" ht="20.25" customHeight="1" thickTop="1" thickBot="1" x14ac:dyDescent="0.25">
      <c r="L135" s="42"/>
      <c r="M135" s="42"/>
      <c r="Q135" s="43"/>
      <c r="R135" s="42"/>
      <c r="S135" s="42"/>
      <c r="AI135" s="44" t="s">
        <v>26</v>
      </c>
      <c r="AJ135" s="45">
        <f>SUM(AJ126:AJ134)</f>
        <v>119</v>
      </c>
      <c r="AK135" s="46"/>
      <c r="AL135" s="45">
        <f>SUM(AL126:AL134)</f>
        <v>1428</v>
      </c>
      <c r="AM135" s="47"/>
      <c r="AN135" s="45">
        <f>SUM(AN126:AN134)</f>
        <v>59</v>
      </c>
      <c r="AO135" s="47"/>
      <c r="AP135" s="45">
        <f>SUM(AP126:AP134)</f>
        <v>60</v>
      </c>
      <c r="AQ135" s="47"/>
      <c r="AR135" s="48">
        <f>SUM(AR126:AR134)</f>
        <v>0</v>
      </c>
      <c r="AS135" s="47"/>
      <c r="AT135" s="48">
        <f>SUM(AT126:AT134)</f>
        <v>0</v>
      </c>
      <c r="AU135" s="47"/>
      <c r="AV135" s="48">
        <f>SUM(AV126:AV134)</f>
        <v>0</v>
      </c>
      <c r="AX135" s="48">
        <f>SUM(AX126:AX134)</f>
        <v>0</v>
      </c>
      <c r="AZ135" s="48">
        <f>SUM(AZ126:AZ134)</f>
        <v>0</v>
      </c>
      <c r="BB135" s="48">
        <f>SUM(BB126:BB134)</f>
        <v>0</v>
      </c>
    </row>
    <row r="136" spans="2:54" ht="20.25" customHeight="1" thickTop="1" thickBot="1" x14ac:dyDescent="0.25">
      <c r="L136" s="42"/>
      <c r="M136" s="42"/>
      <c r="Q136" s="43"/>
      <c r="AI136" s="44" t="s">
        <v>27</v>
      </c>
      <c r="AJ136" s="49">
        <f>AJ135/9</f>
        <v>13.222222222222221</v>
      </c>
      <c r="AK136" s="50"/>
      <c r="AL136" s="49">
        <f>AL135/9</f>
        <v>158.66666666666666</v>
      </c>
      <c r="AM136" s="51"/>
      <c r="AN136" s="49">
        <f>AN135/9</f>
        <v>6.5555555555555554</v>
      </c>
      <c r="AO136" s="51"/>
      <c r="AP136" s="49">
        <f>AP135/9</f>
        <v>6.666666666666667</v>
      </c>
      <c r="AQ136" s="51"/>
      <c r="AR136" s="49">
        <f>AR135/9</f>
        <v>0</v>
      </c>
      <c r="AS136" s="51"/>
      <c r="AT136" s="49">
        <f>AT135/9</f>
        <v>0</v>
      </c>
      <c r="AU136" s="51"/>
      <c r="AV136" s="49">
        <f>AV135/9</f>
        <v>0</v>
      </c>
      <c r="AW136" s="51"/>
      <c r="AX136" s="49">
        <f>AX135/9</f>
        <v>0</v>
      </c>
      <c r="AY136" s="51"/>
      <c r="AZ136" s="49">
        <f>AZ135/9</f>
        <v>0</v>
      </c>
      <c r="BA136" s="51"/>
      <c r="BB136" s="49">
        <f>BB135/8</f>
        <v>0</v>
      </c>
    </row>
    <row r="137" spans="2:54" ht="20.25" customHeight="1" thickTop="1" thickBot="1" x14ac:dyDescent="0.3">
      <c r="B137" s="1" t="s">
        <v>0</v>
      </c>
      <c r="C137" s="2"/>
      <c r="D137" s="2"/>
      <c r="E137" s="2"/>
      <c r="F137" s="2"/>
      <c r="G137" s="3"/>
      <c r="H137" s="3"/>
      <c r="I137" s="3"/>
      <c r="J137" s="3"/>
      <c r="K137" s="3"/>
      <c r="L137" s="3"/>
      <c r="M137" s="2"/>
      <c r="N137" s="2"/>
      <c r="O137" s="2"/>
      <c r="P137" s="4"/>
      <c r="Q137" s="5" t="s">
        <v>61</v>
      </c>
      <c r="R137" s="6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7"/>
      <c r="AI137" s="8"/>
      <c r="AJ137" s="9" t="s">
        <v>41</v>
      </c>
      <c r="AK137" s="10"/>
      <c r="AL137" s="9"/>
      <c r="AM137" s="11"/>
      <c r="AN137" s="9"/>
      <c r="AO137" s="8"/>
    </row>
    <row r="138" spans="2:54" ht="20.25" customHeight="1" thickTop="1" thickBot="1" x14ac:dyDescent="0.3">
      <c r="B138" s="12"/>
      <c r="C138" s="13" t="s">
        <v>52</v>
      </c>
      <c r="D138" s="14" t="s">
        <v>4</v>
      </c>
      <c r="E138" s="14" t="s">
        <v>5</v>
      </c>
      <c r="F138" s="15" t="s">
        <v>6</v>
      </c>
      <c r="G138" s="14" t="s">
        <v>40</v>
      </c>
      <c r="H138" s="14" t="s">
        <v>51</v>
      </c>
      <c r="I138" s="13" t="s">
        <v>2</v>
      </c>
      <c r="J138" s="13" t="s">
        <v>3</v>
      </c>
      <c r="K138" s="14" t="s">
        <v>4</v>
      </c>
      <c r="L138" s="14" t="s">
        <v>5</v>
      </c>
      <c r="M138" s="15" t="s">
        <v>6</v>
      </c>
      <c r="N138" s="14" t="s">
        <v>40</v>
      </c>
      <c r="O138" s="14" t="s">
        <v>51</v>
      </c>
      <c r="P138" s="13" t="s">
        <v>2</v>
      </c>
      <c r="Q138" s="13" t="s">
        <v>3</v>
      </c>
      <c r="R138" s="14" t="s">
        <v>4</v>
      </c>
      <c r="S138" s="14" t="s">
        <v>5</v>
      </c>
      <c r="T138" s="15" t="s">
        <v>6</v>
      </c>
      <c r="U138" s="14" t="s">
        <v>40</v>
      </c>
      <c r="V138" s="14" t="s">
        <v>51</v>
      </c>
      <c r="W138" s="13" t="s">
        <v>2</v>
      </c>
      <c r="X138" s="13" t="s">
        <v>3</v>
      </c>
      <c r="Y138" s="14" t="s">
        <v>4</v>
      </c>
      <c r="Z138" s="14" t="s">
        <v>5</v>
      </c>
      <c r="AA138" s="15" t="s">
        <v>6</v>
      </c>
      <c r="AB138" s="14" t="s">
        <v>40</v>
      </c>
      <c r="AC138" s="14" t="s">
        <v>51</v>
      </c>
      <c r="AD138" s="13" t="s">
        <v>2</v>
      </c>
      <c r="AE138" s="13" t="s">
        <v>3</v>
      </c>
      <c r="AF138" s="14" t="s">
        <v>4</v>
      </c>
      <c r="AG138" s="14" t="s">
        <v>5</v>
      </c>
      <c r="AJ138" s="16" t="s">
        <v>7</v>
      </c>
      <c r="AK138" s="17" t="s">
        <v>8</v>
      </c>
      <c r="AL138" s="18" t="s">
        <v>7</v>
      </c>
      <c r="AM138" s="19"/>
      <c r="AN138" s="20" t="s">
        <v>7</v>
      </c>
      <c r="AP138" s="20" t="s">
        <v>7</v>
      </c>
      <c r="AR138" s="20" t="s">
        <v>7</v>
      </c>
      <c r="AT138" s="20" t="s">
        <v>7</v>
      </c>
      <c r="AV138" s="20" t="s">
        <v>7</v>
      </c>
      <c r="AX138" s="20" t="s">
        <v>7</v>
      </c>
      <c r="AZ138" s="20" t="s">
        <v>7</v>
      </c>
      <c r="BB138" s="20" t="s">
        <v>7</v>
      </c>
    </row>
    <row r="139" spans="2:54" ht="20.25" customHeight="1" thickBot="1" x14ac:dyDescent="0.35">
      <c r="B139" s="21"/>
      <c r="C139" s="22">
        <v>1</v>
      </c>
      <c r="D139" s="23">
        <v>2</v>
      </c>
      <c r="E139" s="24">
        <v>3</v>
      </c>
      <c r="F139" s="24">
        <v>4</v>
      </c>
      <c r="G139" s="24">
        <v>5</v>
      </c>
      <c r="H139" s="24">
        <v>6</v>
      </c>
      <c r="I139" s="24">
        <v>7</v>
      </c>
      <c r="J139" s="24">
        <v>8</v>
      </c>
      <c r="K139" s="24">
        <v>9</v>
      </c>
      <c r="L139" s="24">
        <v>10</v>
      </c>
      <c r="M139" s="24">
        <v>11</v>
      </c>
      <c r="N139" s="24">
        <v>12</v>
      </c>
      <c r="O139" s="24">
        <v>13</v>
      </c>
      <c r="P139" s="24">
        <v>14</v>
      </c>
      <c r="Q139" s="24">
        <v>15</v>
      </c>
      <c r="R139" s="24">
        <v>16</v>
      </c>
      <c r="S139" s="24">
        <v>17</v>
      </c>
      <c r="T139" s="24">
        <v>18</v>
      </c>
      <c r="U139" s="24">
        <v>19</v>
      </c>
      <c r="V139" s="24">
        <v>20</v>
      </c>
      <c r="W139" s="24">
        <v>21</v>
      </c>
      <c r="X139" s="24">
        <v>22</v>
      </c>
      <c r="Y139" s="24">
        <v>23</v>
      </c>
      <c r="Z139" s="24">
        <v>24</v>
      </c>
      <c r="AA139" s="24">
        <v>25</v>
      </c>
      <c r="AB139" s="24">
        <v>26</v>
      </c>
      <c r="AC139" s="24">
        <v>27</v>
      </c>
      <c r="AD139" s="24">
        <v>28</v>
      </c>
      <c r="AE139" s="24">
        <v>29</v>
      </c>
      <c r="AF139" s="25">
        <v>30</v>
      </c>
      <c r="AG139" s="25">
        <v>31</v>
      </c>
      <c r="AJ139" s="27" t="s">
        <v>9</v>
      </c>
      <c r="AK139" s="28" t="s">
        <v>10</v>
      </c>
      <c r="AL139" s="29" t="s">
        <v>11</v>
      </c>
      <c r="AN139" s="30" t="s">
        <v>12</v>
      </c>
      <c r="AP139" s="30" t="s">
        <v>13</v>
      </c>
      <c r="AR139" s="30" t="s">
        <v>14</v>
      </c>
      <c r="AT139" s="30" t="s">
        <v>15</v>
      </c>
      <c r="AV139" s="30" t="s">
        <v>16</v>
      </c>
      <c r="AX139" s="30" t="s">
        <v>17</v>
      </c>
      <c r="AZ139" s="30" t="s">
        <v>18</v>
      </c>
      <c r="BB139" s="30" t="s">
        <v>19</v>
      </c>
    </row>
    <row r="140" spans="2:54" ht="20.25" customHeight="1" thickTop="1" thickBot="1" x14ac:dyDescent="0.25">
      <c r="B140" s="31" t="s">
        <v>31</v>
      </c>
      <c r="C140" s="65"/>
      <c r="D140" s="57"/>
      <c r="E140" s="57"/>
      <c r="F140" s="57"/>
      <c r="G140" s="57"/>
      <c r="H140" s="57"/>
      <c r="I140" s="32"/>
      <c r="J140" s="32"/>
      <c r="K140" s="57"/>
      <c r="L140" s="57"/>
      <c r="M140" s="57"/>
      <c r="N140" s="57"/>
      <c r="O140" s="57"/>
      <c r="P140" s="32"/>
      <c r="Q140" s="32"/>
      <c r="R140" s="57"/>
      <c r="S140" s="57"/>
      <c r="T140" s="57"/>
      <c r="U140" s="57"/>
      <c r="V140" s="57"/>
      <c r="W140" s="32"/>
      <c r="X140" s="32"/>
      <c r="Y140" s="57"/>
      <c r="Z140" s="57"/>
      <c r="AA140" s="57"/>
      <c r="AB140" s="57"/>
      <c r="AC140" s="57"/>
      <c r="AD140" s="32"/>
      <c r="AE140" s="32"/>
      <c r="AF140" s="57"/>
      <c r="AG140" s="57"/>
      <c r="AJ140" s="33">
        <f t="shared" ref="AJ140:AJ148" si="99">SUM(AN140,AP140,AR140,AT140,AV140,AX140,AZ140,BB140)</f>
        <v>0</v>
      </c>
      <c r="AK140" s="34" t="e">
        <f t="shared" ref="AK140:AK148" si="100">AL140/AJ140</f>
        <v>#DIV/0!</v>
      </c>
      <c r="AL140" s="33">
        <f t="shared" ref="AL140:AL148" si="101">((AN140+AP140)*12+(AR140*9))</f>
        <v>0</v>
      </c>
      <c r="AN140" s="33">
        <f t="shared" ref="AN140:AN148" si="102">COUNTIF($C140:$AG140,"D")</f>
        <v>0</v>
      </c>
      <c r="AP140" s="33">
        <f t="shared" ref="AP140:AP148" si="103">COUNTIF($C140:$AG140,"N")</f>
        <v>0</v>
      </c>
      <c r="AR140" s="33">
        <f t="shared" ref="AR140:AR148" si="104">COUNTIF($C140:$AG140,"C")</f>
        <v>0</v>
      </c>
      <c r="AT140" s="33">
        <f t="shared" ref="AT140:AT148" si="105">COUNTIF($C140:$AG140,"V")</f>
        <v>0</v>
      </c>
      <c r="AV140" s="33">
        <f t="shared" ref="AV140:AV148" si="106">COUNTIF($C140:$AG140,"S")</f>
        <v>0</v>
      </c>
      <c r="AX140" s="33">
        <f t="shared" ref="AX140:AX148" si="107">COUNTIF($C140:$AG140,"T")</f>
        <v>0</v>
      </c>
      <c r="AZ140" s="33">
        <f t="shared" ref="AZ140:AZ148" si="108">COUNTIF($C140:$AG140,"O")</f>
        <v>0</v>
      </c>
      <c r="BB140" s="33">
        <f t="shared" ref="BB140:BB148" si="109">COUNTIF($C140:$AG140,"H")</f>
        <v>0</v>
      </c>
    </row>
    <row r="141" spans="2:54" ht="20.25" customHeight="1" thickBot="1" x14ac:dyDescent="0.25">
      <c r="B141" s="31" t="s">
        <v>22</v>
      </c>
      <c r="C141" s="65"/>
      <c r="D141" s="57"/>
      <c r="E141" s="57"/>
      <c r="F141" s="57"/>
      <c r="G141" s="57"/>
      <c r="H141" s="57"/>
      <c r="I141" s="32"/>
      <c r="J141" s="32"/>
      <c r="K141" s="57"/>
      <c r="L141" s="57"/>
      <c r="M141" s="57"/>
      <c r="N141" s="57"/>
      <c r="O141" s="57"/>
      <c r="P141" s="32"/>
      <c r="Q141" s="32"/>
      <c r="R141" s="57"/>
      <c r="S141" s="57"/>
      <c r="T141" s="57"/>
      <c r="U141" s="57"/>
      <c r="V141" s="57"/>
      <c r="W141" s="32"/>
      <c r="X141" s="32"/>
      <c r="Y141" s="57"/>
      <c r="Z141" s="57"/>
      <c r="AA141" s="57"/>
      <c r="AB141" s="57"/>
      <c r="AC141" s="57"/>
      <c r="AD141" s="32"/>
      <c r="AE141" s="32"/>
      <c r="AF141" s="57"/>
      <c r="AG141" s="57"/>
      <c r="AJ141" s="33">
        <f t="shared" si="99"/>
        <v>0</v>
      </c>
      <c r="AK141" s="34" t="e">
        <f t="shared" si="100"/>
        <v>#DIV/0!</v>
      </c>
      <c r="AL141" s="33">
        <f t="shared" si="101"/>
        <v>0</v>
      </c>
      <c r="AN141" s="33">
        <f t="shared" si="102"/>
        <v>0</v>
      </c>
      <c r="AP141" s="33">
        <f t="shared" si="103"/>
        <v>0</v>
      </c>
      <c r="AR141" s="33">
        <f t="shared" si="104"/>
        <v>0</v>
      </c>
      <c r="AT141" s="33">
        <f t="shared" si="105"/>
        <v>0</v>
      </c>
      <c r="AV141" s="33">
        <f t="shared" si="106"/>
        <v>0</v>
      </c>
      <c r="AX141" s="33">
        <f t="shared" si="107"/>
        <v>0</v>
      </c>
      <c r="AZ141" s="33">
        <f t="shared" si="108"/>
        <v>0</v>
      </c>
      <c r="BB141" s="33">
        <f t="shared" si="109"/>
        <v>0</v>
      </c>
    </row>
    <row r="142" spans="2:54" ht="20.25" customHeight="1" thickBot="1" x14ac:dyDescent="0.25">
      <c r="B142" s="31" t="s">
        <v>64</v>
      </c>
      <c r="C142" s="65"/>
      <c r="D142" s="57"/>
      <c r="E142" s="57"/>
      <c r="F142" s="57"/>
      <c r="G142" s="57"/>
      <c r="H142" s="57"/>
      <c r="I142" s="32"/>
      <c r="J142" s="32"/>
      <c r="K142" s="57"/>
      <c r="L142" s="57"/>
      <c r="M142" s="57"/>
      <c r="N142" s="57"/>
      <c r="O142" s="57"/>
      <c r="P142" s="32"/>
      <c r="Q142" s="32"/>
      <c r="R142" s="57"/>
      <c r="S142" s="57"/>
      <c r="T142" s="57"/>
      <c r="U142" s="57"/>
      <c r="V142" s="57"/>
      <c r="W142" s="32"/>
      <c r="X142" s="32"/>
      <c r="Y142" s="57"/>
      <c r="Z142" s="57"/>
      <c r="AA142" s="57"/>
      <c r="AB142" s="57"/>
      <c r="AC142" s="57"/>
      <c r="AD142" s="32"/>
      <c r="AE142" s="32"/>
      <c r="AF142" s="57"/>
      <c r="AG142" s="57"/>
      <c r="AJ142" s="33">
        <f t="shared" si="99"/>
        <v>0</v>
      </c>
      <c r="AK142" s="34" t="e">
        <f t="shared" si="100"/>
        <v>#DIV/0!</v>
      </c>
      <c r="AL142" s="33">
        <f t="shared" si="101"/>
        <v>0</v>
      </c>
      <c r="AN142" s="33">
        <f t="shared" si="102"/>
        <v>0</v>
      </c>
      <c r="AP142" s="33">
        <f t="shared" si="103"/>
        <v>0</v>
      </c>
      <c r="AR142" s="33">
        <f t="shared" si="104"/>
        <v>0</v>
      </c>
      <c r="AT142" s="33">
        <f t="shared" si="105"/>
        <v>0</v>
      </c>
      <c r="AV142" s="33">
        <f t="shared" si="106"/>
        <v>0</v>
      </c>
      <c r="AX142" s="33">
        <f t="shared" si="107"/>
        <v>0</v>
      </c>
      <c r="AZ142" s="33">
        <f t="shared" si="108"/>
        <v>0</v>
      </c>
      <c r="BB142" s="33">
        <f t="shared" si="109"/>
        <v>0</v>
      </c>
    </row>
    <row r="143" spans="2:54" ht="20.25" customHeight="1" thickBot="1" x14ac:dyDescent="0.25">
      <c r="B143" s="31" t="s">
        <v>24</v>
      </c>
      <c r="C143" s="65"/>
      <c r="D143" s="57"/>
      <c r="E143" s="57"/>
      <c r="F143" s="57"/>
      <c r="G143" s="57"/>
      <c r="H143" s="57"/>
      <c r="I143" s="32"/>
      <c r="J143" s="32"/>
      <c r="K143" s="57"/>
      <c r="L143" s="57"/>
      <c r="M143" s="57"/>
      <c r="N143" s="57"/>
      <c r="O143" s="57"/>
      <c r="P143" s="32"/>
      <c r="Q143" s="32"/>
      <c r="R143" s="57"/>
      <c r="S143" s="57"/>
      <c r="T143" s="57"/>
      <c r="U143" s="57"/>
      <c r="V143" s="57"/>
      <c r="W143" s="32"/>
      <c r="X143" s="32"/>
      <c r="Y143" s="57"/>
      <c r="Z143" s="57"/>
      <c r="AA143" s="57"/>
      <c r="AB143" s="57"/>
      <c r="AC143" s="57"/>
      <c r="AD143" s="32"/>
      <c r="AE143" s="32"/>
      <c r="AF143" s="57"/>
      <c r="AG143" s="57"/>
      <c r="AJ143" s="33">
        <f t="shared" si="99"/>
        <v>0</v>
      </c>
      <c r="AK143" s="34" t="e">
        <f t="shared" si="100"/>
        <v>#DIV/0!</v>
      </c>
      <c r="AL143" s="33">
        <f t="shared" si="101"/>
        <v>0</v>
      </c>
      <c r="AN143" s="33">
        <f t="shared" si="102"/>
        <v>0</v>
      </c>
      <c r="AP143" s="33">
        <f t="shared" si="103"/>
        <v>0</v>
      </c>
      <c r="AR143" s="33">
        <f t="shared" si="104"/>
        <v>0</v>
      </c>
      <c r="AT143" s="33">
        <f t="shared" si="105"/>
        <v>0</v>
      </c>
      <c r="AV143" s="33">
        <f t="shared" si="106"/>
        <v>0</v>
      </c>
      <c r="AX143" s="33">
        <f t="shared" si="107"/>
        <v>0</v>
      </c>
      <c r="AZ143" s="33">
        <f t="shared" si="108"/>
        <v>0</v>
      </c>
      <c r="BB143" s="33">
        <f t="shared" si="109"/>
        <v>0</v>
      </c>
    </row>
    <row r="144" spans="2:54" ht="20.25" customHeight="1" thickBot="1" x14ac:dyDescent="0.25">
      <c r="B144" s="31" t="s">
        <v>25</v>
      </c>
      <c r="C144" s="65"/>
      <c r="D144" s="57"/>
      <c r="E144" s="57"/>
      <c r="F144" s="57"/>
      <c r="G144" s="57"/>
      <c r="H144" s="57"/>
      <c r="I144" s="32"/>
      <c r="J144" s="32"/>
      <c r="K144" s="57"/>
      <c r="L144" s="57"/>
      <c r="M144" s="57"/>
      <c r="N144" s="57"/>
      <c r="O144" s="79"/>
      <c r="P144" s="81"/>
      <c r="Q144" s="82"/>
      <c r="R144" s="80"/>
      <c r="S144" s="80"/>
      <c r="T144" s="80"/>
      <c r="U144" s="80"/>
      <c r="V144" s="80"/>
      <c r="W144" s="32"/>
      <c r="X144" s="32"/>
      <c r="Y144" s="57"/>
      <c r="Z144" s="57"/>
      <c r="AA144" s="57"/>
      <c r="AB144" s="57"/>
      <c r="AC144" s="57"/>
      <c r="AD144" s="32"/>
      <c r="AE144" s="32"/>
      <c r="AF144" s="57"/>
      <c r="AG144" s="57"/>
      <c r="AJ144" s="33">
        <f t="shared" si="99"/>
        <v>0</v>
      </c>
      <c r="AK144" s="34" t="e">
        <f t="shared" si="100"/>
        <v>#DIV/0!</v>
      </c>
      <c r="AL144" s="33">
        <f t="shared" si="101"/>
        <v>0</v>
      </c>
      <c r="AN144" s="33">
        <f t="shared" si="102"/>
        <v>0</v>
      </c>
      <c r="AP144" s="33">
        <f t="shared" si="103"/>
        <v>0</v>
      </c>
      <c r="AR144" s="33">
        <f t="shared" si="104"/>
        <v>0</v>
      </c>
      <c r="AT144" s="33">
        <f t="shared" si="105"/>
        <v>0</v>
      </c>
      <c r="AV144" s="33">
        <f t="shared" si="106"/>
        <v>0</v>
      </c>
      <c r="AX144" s="33">
        <f t="shared" si="107"/>
        <v>0</v>
      </c>
      <c r="AZ144" s="33">
        <f t="shared" si="108"/>
        <v>0</v>
      </c>
      <c r="BB144" s="33">
        <f t="shared" si="109"/>
        <v>0</v>
      </c>
    </row>
    <row r="145" spans="2:54" ht="20.25" customHeight="1" thickBot="1" x14ac:dyDescent="0.25">
      <c r="B145" s="35" t="s">
        <v>36</v>
      </c>
      <c r="C145" s="65"/>
      <c r="D145" s="57"/>
      <c r="E145" s="57"/>
      <c r="F145" s="57"/>
      <c r="G145" s="57"/>
      <c r="H145" s="57"/>
      <c r="I145" s="32"/>
      <c r="J145" s="32"/>
      <c r="K145" s="57"/>
      <c r="L145" s="57"/>
      <c r="M145" s="57"/>
      <c r="N145" s="57"/>
      <c r="O145" s="57"/>
      <c r="P145" s="32"/>
      <c r="Q145" s="32"/>
      <c r="R145" s="57"/>
      <c r="S145" s="57"/>
      <c r="T145" s="57"/>
      <c r="U145" s="57"/>
      <c r="V145" s="57"/>
      <c r="W145" s="32"/>
      <c r="X145" s="32"/>
      <c r="Y145" s="57"/>
      <c r="Z145" s="57"/>
      <c r="AA145" s="57"/>
      <c r="AB145" s="57"/>
      <c r="AC145" s="57"/>
      <c r="AD145" s="32"/>
      <c r="AE145" s="32"/>
      <c r="AF145" s="57"/>
      <c r="AG145" s="57"/>
      <c r="AJ145" s="33">
        <f t="shared" si="99"/>
        <v>0</v>
      </c>
      <c r="AK145" s="34" t="e">
        <f t="shared" si="100"/>
        <v>#DIV/0!</v>
      </c>
      <c r="AL145" s="33">
        <f t="shared" si="101"/>
        <v>0</v>
      </c>
      <c r="AN145" s="33">
        <f t="shared" si="102"/>
        <v>0</v>
      </c>
      <c r="AP145" s="33">
        <f t="shared" si="103"/>
        <v>0</v>
      </c>
      <c r="AR145" s="33">
        <f t="shared" si="104"/>
        <v>0</v>
      </c>
      <c r="AT145" s="33">
        <f t="shared" si="105"/>
        <v>0</v>
      </c>
      <c r="AV145" s="33">
        <f t="shared" si="106"/>
        <v>0</v>
      </c>
      <c r="AX145" s="33">
        <f t="shared" si="107"/>
        <v>0</v>
      </c>
      <c r="AZ145" s="33">
        <f t="shared" si="108"/>
        <v>0</v>
      </c>
      <c r="BB145" s="33">
        <f t="shared" si="109"/>
        <v>0</v>
      </c>
    </row>
    <row r="146" spans="2:54" ht="20.25" customHeight="1" thickBot="1" x14ac:dyDescent="0.25">
      <c r="B146" s="35" t="s">
        <v>38</v>
      </c>
      <c r="C146" s="65"/>
      <c r="D146" s="57"/>
      <c r="E146" s="57"/>
      <c r="F146" s="57"/>
      <c r="G146" s="57"/>
      <c r="H146" s="57"/>
      <c r="I146" s="32"/>
      <c r="J146" s="32"/>
      <c r="K146" s="57"/>
      <c r="L146" s="57"/>
      <c r="M146" s="57"/>
      <c r="N146" s="57"/>
      <c r="O146" s="57"/>
      <c r="P146" s="32"/>
      <c r="Q146" s="32"/>
      <c r="R146" s="57"/>
      <c r="S146" s="57"/>
      <c r="T146" s="57"/>
      <c r="U146" s="57"/>
      <c r="V146" s="57"/>
      <c r="W146" s="32"/>
      <c r="X146" s="32"/>
      <c r="Y146" s="57"/>
      <c r="Z146" s="57"/>
      <c r="AA146" s="57"/>
      <c r="AB146" s="57"/>
      <c r="AC146" s="57"/>
      <c r="AD146" s="32"/>
      <c r="AE146" s="32"/>
      <c r="AF146" s="57"/>
      <c r="AG146" s="57"/>
      <c r="AJ146" s="33">
        <f t="shared" si="99"/>
        <v>0</v>
      </c>
      <c r="AK146" s="34" t="e">
        <f t="shared" si="100"/>
        <v>#DIV/0!</v>
      </c>
      <c r="AL146" s="33">
        <f t="shared" si="101"/>
        <v>0</v>
      </c>
      <c r="AN146" s="33">
        <f t="shared" si="102"/>
        <v>0</v>
      </c>
      <c r="AP146" s="33">
        <f t="shared" si="103"/>
        <v>0</v>
      </c>
      <c r="AR146" s="33">
        <f t="shared" si="104"/>
        <v>0</v>
      </c>
      <c r="AT146" s="33">
        <f t="shared" si="105"/>
        <v>0</v>
      </c>
      <c r="AV146" s="33">
        <f t="shared" si="106"/>
        <v>0</v>
      </c>
      <c r="AX146" s="33">
        <f t="shared" si="107"/>
        <v>0</v>
      </c>
      <c r="AZ146" s="33">
        <f t="shared" si="108"/>
        <v>0</v>
      </c>
      <c r="BB146" s="33">
        <f t="shared" si="109"/>
        <v>0</v>
      </c>
    </row>
    <row r="147" spans="2:54" ht="20.25" customHeight="1" thickBot="1" x14ac:dyDescent="0.25">
      <c r="B147" s="35"/>
      <c r="C147" s="66"/>
      <c r="D147" s="69"/>
      <c r="E147" s="69"/>
      <c r="F147" s="69"/>
      <c r="G147" s="69"/>
      <c r="H147" s="69"/>
      <c r="I147" s="36"/>
      <c r="J147" s="36"/>
      <c r="K147" s="69"/>
      <c r="L147" s="69"/>
      <c r="M147" s="69"/>
      <c r="N147" s="69"/>
      <c r="O147" s="69"/>
      <c r="P147" s="36"/>
      <c r="Q147" s="36"/>
      <c r="R147" s="69"/>
      <c r="S147" s="69"/>
      <c r="T147" s="69"/>
      <c r="U147" s="69"/>
      <c r="V147" s="69"/>
      <c r="W147" s="36"/>
      <c r="X147" s="36"/>
      <c r="Y147" s="69"/>
      <c r="Z147" s="69"/>
      <c r="AA147" s="69"/>
      <c r="AB147" s="69"/>
      <c r="AC147" s="69"/>
      <c r="AD147" s="36"/>
      <c r="AE147" s="36"/>
      <c r="AF147" s="69"/>
      <c r="AG147" s="69"/>
      <c r="AJ147" s="33">
        <f t="shared" si="99"/>
        <v>0</v>
      </c>
      <c r="AK147" s="34" t="e">
        <f t="shared" si="100"/>
        <v>#DIV/0!</v>
      </c>
      <c r="AL147" s="33">
        <f t="shared" si="101"/>
        <v>0</v>
      </c>
      <c r="AN147" s="33">
        <f t="shared" si="102"/>
        <v>0</v>
      </c>
      <c r="AP147" s="33">
        <f t="shared" si="103"/>
        <v>0</v>
      </c>
      <c r="AR147" s="33">
        <f t="shared" si="104"/>
        <v>0</v>
      </c>
      <c r="AT147" s="33">
        <f t="shared" si="105"/>
        <v>0</v>
      </c>
      <c r="AV147" s="33">
        <f t="shared" si="106"/>
        <v>0</v>
      </c>
      <c r="AX147" s="33">
        <f t="shared" si="107"/>
        <v>0</v>
      </c>
      <c r="AZ147" s="33">
        <f t="shared" si="108"/>
        <v>0</v>
      </c>
      <c r="BB147" s="33">
        <f t="shared" si="109"/>
        <v>0</v>
      </c>
    </row>
    <row r="148" spans="2:54" ht="20.25" customHeight="1" thickBot="1" x14ac:dyDescent="0.25">
      <c r="B148" s="37" t="s">
        <v>34</v>
      </c>
      <c r="C148" s="67"/>
      <c r="D148" s="60"/>
      <c r="E148" s="60"/>
      <c r="F148" s="60"/>
      <c r="G148" s="60"/>
      <c r="H148" s="60"/>
      <c r="I148" s="38"/>
      <c r="J148" s="38"/>
      <c r="K148" s="60"/>
      <c r="L148" s="60"/>
      <c r="M148" s="60"/>
      <c r="N148" s="60"/>
      <c r="O148" s="60"/>
      <c r="P148" s="38"/>
      <c r="Q148" s="38"/>
      <c r="R148" s="60"/>
      <c r="S148" s="60"/>
      <c r="T148" s="71"/>
      <c r="U148" s="71"/>
      <c r="V148" s="71"/>
      <c r="W148" s="83"/>
      <c r="X148" s="83"/>
      <c r="Y148" s="60"/>
      <c r="Z148" s="60"/>
      <c r="AA148" s="60"/>
      <c r="AB148" s="60"/>
      <c r="AC148" s="60"/>
      <c r="AD148" s="38"/>
      <c r="AE148" s="38"/>
      <c r="AF148" s="60"/>
      <c r="AG148" s="60"/>
      <c r="AJ148" s="33">
        <f t="shared" si="99"/>
        <v>0</v>
      </c>
      <c r="AK148" s="40" t="e">
        <f t="shared" si="100"/>
        <v>#DIV/0!</v>
      </c>
      <c r="AL148" s="33">
        <f t="shared" si="101"/>
        <v>0</v>
      </c>
      <c r="AM148" s="41"/>
      <c r="AN148" s="33">
        <f t="shared" si="102"/>
        <v>0</v>
      </c>
      <c r="AP148" s="33">
        <f t="shared" si="103"/>
        <v>0</v>
      </c>
      <c r="AR148" s="33">
        <f t="shared" si="104"/>
        <v>0</v>
      </c>
      <c r="AT148" s="33">
        <f t="shared" si="105"/>
        <v>0</v>
      </c>
      <c r="AV148" s="33">
        <f t="shared" si="106"/>
        <v>0</v>
      </c>
      <c r="AX148" s="33">
        <f t="shared" si="107"/>
        <v>0</v>
      </c>
      <c r="AZ148" s="33">
        <f t="shared" si="108"/>
        <v>0</v>
      </c>
      <c r="BB148" s="33">
        <f t="shared" si="109"/>
        <v>0</v>
      </c>
    </row>
    <row r="149" spans="2:54" ht="20.25" customHeight="1" thickTop="1" thickBot="1" x14ac:dyDescent="0.25">
      <c r="B149" s="84" t="s">
        <v>65</v>
      </c>
      <c r="G149" t="s">
        <v>66</v>
      </c>
      <c r="J149" t="s">
        <v>67</v>
      </c>
      <c r="L149" s="42"/>
      <c r="M149" s="42"/>
      <c r="Q149" s="43"/>
      <c r="R149" s="42"/>
      <c r="S149" s="42"/>
      <c r="AI149" s="44" t="s">
        <v>26</v>
      </c>
      <c r="AJ149" s="45">
        <f>SUM(AJ140:AJ148)</f>
        <v>0</v>
      </c>
      <c r="AK149" s="46"/>
      <c r="AL149" s="45">
        <f>SUM(AL140:AL148)</f>
        <v>0</v>
      </c>
      <c r="AM149" s="47"/>
      <c r="AN149" s="45">
        <f>SUM(AN140:AN148)</f>
        <v>0</v>
      </c>
      <c r="AO149" s="47"/>
      <c r="AP149" s="45">
        <f>SUM(AP140:AP148)</f>
        <v>0</v>
      </c>
      <c r="AQ149" s="47"/>
      <c r="AR149" s="48">
        <f>SUM(AR140:AR148)</f>
        <v>0</v>
      </c>
      <c r="AS149" s="47"/>
      <c r="AT149" s="48">
        <f>SUM(AT140:AT148)</f>
        <v>0</v>
      </c>
      <c r="AU149" s="47"/>
      <c r="AV149" s="48">
        <f>SUM(AV140:AV148)</f>
        <v>0</v>
      </c>
      <c r="AX149" s="48">
        <f>SUM(AX140:AX148)</f>
        <v>0</v>
      </c>
      <c r="AZ149" s="48">
        <f>SUM(AZ140:AZ148)</f>
        <v>0</v>
      </c>
      <c r="BB149" s="48">
        <f>SUM(BB140:BB148)</f>
        <v>0</v>
      </c>
    </row>
    <row r="150" spans="2:54" ht="20.25" customHeight="1" thickTop="1" thickBot="1" x14ac:dyDescent="0.25">
      <c r="B150" s="85" t="s">
        <v>68</v>
      </c>
      <c r="G150" t="s">
        <v>69</v>
      </c>
      <c r="J150" t="s">
        <v>70</v>
      </c>
      <c r="L150" s="42"/>
      <c r="M150" s="42"/>
      <c r="Q150" s="43"/>
      <c r="AI150" s="44" t="s">
        <v>27</v>
      </c>
      <c r="AJ150" s="49">
        <f>AJ149/9</f>
        <v>0</v>
      </c>
      <c r="AK150" s="50"/>
      <c r="AL150" s="49">
        <f>AL149/9</f>
        <v>0</v>
      </c>
      <c r="AM150" s="51"/>
      <c r="AN150" s="49">
        <f>AN149/9</f>
        <v>0</v>
      </c>
      <c r="AO150" s="51"/>
      <c r="AP150" s="49">
        <f>AP149/9</f>
        <v>0</v>
      </c>
      <c r="AQ150" s="51"/>
      <c r="AR150" s="49">
        <f>AR149/9</f>
        <v>0</v>
      </c>
      <c r="AS150" s="51"/>
      <c r="AT150" s="49">
        <f>AT149/9</f>
        <v>0</v>
      </c>
      <c r="AU150" s="51"/>
      <c r="AV150" s="49">
        <f>AV149/9</f>
        <v>0</v>
      </c>
      <c r="AW150" s="51"/>
      <c r="AX150" s="49">
        <f>AX149/9</f>
        <v>0</v>
      </c>
      <c r="AY150" s="51"/>
      <c r="AZ150" s="49">
        <f>AZ149/9</f>
        <v>0</v>
      </c>
      <c r="BA150" s="51"/>
      <c r="BB150" s="49">
        <f>BB149/8</f>
        <v>0</v>
      </c>
    </row>
    <row r="151" spans="2:54" ht="20.25" customHeight="1" thickTop="1" thickBot="1" x14ac:dyDescent="0.3">
      <c r="B151" s="1" t="s">
        <v>0</v>
      </c>
      <c r="C151" s="2"/>
      <c r="D151" s="2"/>
      <c r="E151" s="2"/>
      <c r="F151" s="2"/>
      <c r="G151" s="3"/>
      <c r="H151" s="3"/>
      <c r="I151" s="3"/>
      <c r="J151" s="3"/>
      <c r="K151" s="3"/>
      <c r="L151" s="3"/>
      <c r="M151" s="2"/>
      <c r="N151" s="2"/>
      <c r="O151" s="2"/>
      <c r="P151" s="4"/>
      <c r="Q151" s="5" t="s">
        <v>62</v>
      </c>
      <c r="R151" s="6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7"/>
      <c r="AI151" s="8"/>
      <c r="AJ151" s="9" t="s">
        <v>42</v>
      </c>
      <c r="AK151" s="10"/>
      <c r="AL151" s="9"/>
      <c r="AM151" s="11"/>
      <c r="AN151" s="9"/>
      <c r="AO151" s="8"/>
    </row>
    <row r="152" spans="2:54" ht="20.25" customHeight="1" thickTop="1" thickBot="1" x14ac:dyDescent="0.3">
      <c r="B152" s="12"/>
      <c r="C152" s="15" t="s">
        <v>6</v>
      </c>
      <c r="D152" s="14" t="s">
        <v>40</v>
      </c>
      <c r="E152" s="14" t="s">
        <v>51</v>
      </c>
      <c r="F152" s="13" t="s">
        <v>2</v>
      </c>
      <c r="G152" s="13" t="s">
        <v>3</v>
      </c>
      <c r="H152" s="14" t="s">
        <v>4</v>
      </c>
      <c r="I152" s="14" t="s">
        <v>5</v>
      </c>
      <c r="J152" s="15" t="s">
        <v>6</v>
      </c>
      <c r="K152" s="14" t="s">
        <v>40</v>
      </c>
      <c r="L152" s="14" t="s">
        <v>51</v>
      </c>
      <c r="M152" s="13" t="s">
        <v>2</v>
      </c>
      <c r="N152" s="13" t="s">
        <v>3</v>
      </c>
      <c r="O152" s="14" t="s">
        <v>4</v>
      </c>
      <c r="P152" s="14" t="s">
        <v>5</v>
      </c>
      <c r="Q152" s="15" t="s">
        <v>6</v>
      </c>
      <c r="R152" s="14" t="s">
        <v>40</v>
      </c>
      <c r="S152" s="14" t="s">
        <v>51</v>
      </c>
      <c r="T152" s="13" t="s">
        <v>2</v>
      </c>
      <c r="U152" s="13" t="s">
        <v>3</v>
      </c>
      <c r="V152" s="14" t="s">
        <v>4</v>
      </c>
      <c r="W152" s="14" t="s">
        <v>5</v>
      </c>
      <c r="X152" s="15" t="s">
        <v>6</v>
      </c>
      <c r="Y152" s="87" t="s">
        <v>40</v>
      </c>
      <c r="Z152" s="87" t="s">
        <v>51</v>
      </c>
      <c r="AA152" s="13" t="s">
        <v>2</v>
      </c>
      <c r="AB152" s="13" t="s">
        <v>3</v>
      </c>
      <c r="AC152" s="14" t="s">
        <v>4</v>
      </c>
      <c r="AD152" s="14" t="s">
        <v>5</v>
      </c>
      <c r="AE152" s="15" t="s">
        <v>6</v>
      </c>
      <c r="AF152" s="14" t="s">
        <v>40</v>
      </c>
      <c r="AG152" s="52" t="s">
        <v>6</v>
      </c>
      <c r="AJ152" s="16" t="s">
        <v>7</v>
      </c>
      <c r="AK152" s="17" t="s">
        <v>8</v>
      </c>
      <c r="AL152" s="18" t="s">
        <v>7</v>
      </c>
      <c r="AM152" s="19"/>
      <c r="AN152" s="20" t="s">
        <v>7</v>
      </c>
      <c r="AP152" s="20" t="s">
        <v>7</v>
      </c>
      <c r="AR152" s="20" t="s">
        <v>7</v>
      </c>
      <c r="AT152" s="20" t="s">
        <v>7</v>
      </c>
      <c r="AV152" s="20" t="s">
        <v>7</v>
      </c>
      <c r="AX152" s="20" t="s">
        <v>7</v>
      </c>
      <c r="AZ152" s="20" t="s">
        <v>7</v>
      </c>
      <c r="BB152" s="20" t="s">
        <v>7</v>
      </c>
    </row>
    <row r="153" spans="2:54" ht="20.25" customHeight="1" thickTop="1" thickBot="1" x14ac:dyDescent="0.35">
      <c r="B153" s="21"/>
      <c r="C153" s="22">
        <v>1</v>
      </c>
      <c r="D153" s="23">
        <v>2</v>
      </c>
      <c r="E153" s="24">
        <v>3</v>
      </c>
      <c r="F153" s="24">
        <v>4</v>
      </c>
      <c r="G153" s="24">
        <v>5</v>
      </c>
      <c r="H153" s="24">
        <v>6</v>
      </c>
      <c r="I153" s="24">
        <v>7</v>
      </c>
      <c r="J153" s="24">
        <v>8</v>
      </c>
      <c r="K153" s="24">
        <v>9</v>
      </c>
      <c r="L153" s="24">
        <v>10</v>
      </c>
      <c r="M153" s="24">
        <v>11</v>
      </c>
      <c r="N153" s="24">
        <v>12</v>
      </c>
      <c r="O153" s="24">
        <v>13</v>
      </c>
      <c r="P153" s="24">
        <v>14</v>
      </c>
      <c r="Q153" s="24">
        <v>15</v>
      </c>
      <c r="R153" s="24">
        <v>16</v>
      </c>
      <c r="S153" s="24">
        <v>17</v>
      </c>
      <c r="T153" s="24">
        <v>18</v>
      </c>
      <c r="U153" s="24">
        <v>19</v>
      </c>
      <c r="V153" s="24">
        <v>20</v>
      </c>
      <c r="W153" s="24">
        <v>21</v>
      </c>
      <c r="X153" s="24">
        <v>22</v>
      </c>
      <c r="Y153" s="88">
        <v>23</v>
      </c>
      <c r="Z153" s="88">
        <v>24</v>
      </c>
      <c r="AA153" s="24">
        <v>25</v>
      </c>
      <c r="AB153" s="24">
        <v>26</v>
      </c>
      <c r="AC153" s="24">
        <v>27</v>
      </c>
      <c r="AD153" s="24">
        <v>28</v>
      </c>
      <c r="AE153" s="24">
        <v>29</v>
      </c>
      <c r="AF153" s="25">
        <v>30</v>
      </c>
      <c r="AG153" s="52" t="s">
        <v>40</v>
      </c>
      <c r="AJ153" s="27" t="s">
        <v>9</v>
      </c>
      <c r="AK153" s="28" t="s">
        <v>10</v>
      </c>
      <c r="AL153" s="29" t="s">
        <v>11</v>
      </c>
      <c r="AN153" s="30" t="s">
        <v>12</v>
      </c>
      <c r="AP153" s="30" t="s">
        <v>13</v>
      </c>
      <c r="AR153" s="30" t="s">
        <v>14</v>
      </c>
      <c r="AT153" s="30" t="s">
        <v>15</v>
      </c>
      <c r="AV153" s="30" t="s">
        <v>16</v>
      </c>
      <c r="AX153" s="30" t="s">
        <v>17</v>
      </c>
      <c r="AZ153" s="30" t="s">
        <v>18</v>
      </c>
      <c r="BB153" s="30" t="s">
        <v>19</v>
      </c>
    </row>
    <row r="154" spans="2:54" ht="20.25" customHeight="1" thickTop="1" thickBot="1" x14ac:dyDescent="0.25">
      <c r="B154" s="31" t="s">
        <v>31</v>
      </c>
      <c r="C154" s="63"/>
      <c r="D154" s="57"/>
      <c r="E154" s="57"/>
      <c r="F154" s="32"/>
      <c r="G154" s="32"/>
      <c r="H154" s="57"/>
      <c r="I154" s="57"/>
      <c r="J154" s="57"/>
      <c r="K154" s="57"/>
      <c r="L154" s="57"/>
      <c r="M154" s="32"/>
      <c r="N154" s="32"/>
      <c r="O154" s="57"/>
      <c r="P154" s="57"/>
      <c r="Q154" s="57"/>
      <c r="R154" s="57"/>
      <c r="S154" s="57"/>
      <c r="T154" s="32"/>
      <c r="U154" s="32"/>
      <c r="V154" s="57"/>
      <c r="W154" s="57"/>
      <c r="X154" s="57"/>
      <c r="Y154" s="88"/>
      <c r="Z154" s="88"/>
      <c r="AA154" s="32"/>
      <c r="AB154" s="32"/>
      <c r="AC154" s="57"/>
      <c r="AD154" s="57"/>
      <c r="AE154" s="57"/>
      <c r="AF154" s="57"/>
      <c r="AG154" s="56"/>
      <c r="AJ154" s="33">
        <f t="shared" ref="AJ154:AJ162" si="110">SUM(AN154,AP154,AR154,AT154,AV154,AX154,AZ154,BB154)</f>
        <v>0</v>
      </c>
      <c r="AK154" s="34" t="e">
        <f t="shared" ref="AK154:AK162" si="111">AL154/AJ154</f>
        <v>#DIV/0!</v>
      </c>
      <c r="AL154" s="33">
        <f t="shared" ref="AL154:AL162" si="112">((AN154+AP154)*12+(AR154*9))</f>
        <v>0</v>
      </c>
      <c r="AN154" s="33">
        <f t="shared" ref="AN154:AN162" si="113">COUNTIF($C154:$AG154,"D")</f>
        <v>0</v>
      </c>
      <c r="AP154" s="33">
        <f t="shared" ref="AP154:AP162" si="114">COUNTIF($C154:$AG154,"N")</f>
        <v>0</v>
      </c>
      <c r="AR154" s="33">
        <f t="shared" ref="AR154:AR162" si="115">COUNTIF($C154:$AG154,"C")</f>
        <v>0</v>
      </c>
      <c r="AT154" s="33">
        <f t="shared" ref="AT154:AT162" si="116">COUNTIF($C154:$AG154,"V")</f>
        <v>0</v>
      </c>
      <c r="AV154" s="33">
        <f t="shared" ref="AV154:AV162" si="117">COUNTIF($C154:$AG154,"S")</f>
        <v>0</v>
      </c>
      <c r="AX154" s="33">
        <f t="shared" ref="AX154:AX162" si="118">COUNTIF($C154:$AG154,"T")</f>
        <v>0</v>
      </c>
      <c r="AZ154" s="33">
        <f t="shared" ref="AZ154:AZ162" si="119">COUNTIF($C154:$AG154,"O")</f>
        <v>0</v>
      </c>
      <c r="BB154" s="33">
        <f t="shared" ref="BB154:BB162" si="120">COUNTIF($C154:$AG154,"H")</f>
        <v>0</v>
      </c>
    </row>
    <row r="155" spans="2:54" ht="20.25" customHeight="1" thickBot="1" x14ac:dyDescent="0.25">
      <c r="B155" s="31" t="s">
        <v>22</v>
      </c>
      <c r="C155" s="63"/>
      <c r="D155" s="57"/>
      <c r="E155" s="57"/>
      <c r="F155" s="32"/>
      <c r="G155" s="32"/>
      <c r="H155" s="57"/>
      <c r="I155" s="57"/>
      <c r="J155" s="57"/>
      <c r="K155" s="57"/>
      <c r="L155" s="57"/>
      <c r="M155" s="32"/>
      <c r="N155" s="32"/>
      <c r="O155" s="57"/>
      <c r="P155" s="57"/>
      <c r="Q155" s="57"/>
      <c r="R155" s="57"/>
      <c r="S155" s="57"/>
      <c r="T155" s="32"/>
      <c r="U155" s="32"/>
      <c r="V155" s="57"/>
      <c r="W155" s="57"/>
      <c r="X155" s="57"/>
      <c r="Y155" s="88"/>
      <c r="Z155" s="88"/>
      <c r="AA155" s="32"/>
      <c r="AB155" s="32"/>
      <c r="AC155" s="57"/>
      <c r="AD155" s="57"/>
      <c r="AE155" s="57"/>
      <c r="AF155" s="57"/>
      <c r="AG155" s="56"/>
      <c r="AJ155" s="33">
        <f t="shared" si="110"/>
        <v>0</v>
      </c>
      <c r="AK155" s="34" t="e">
        <f t="shared" si="111"/>
        <v>#DIV/0!</v>
      </c>
      <c r="AL155" s="33">
        <f t="shared" si="112"/>
        <v>0</v>
      </c>
      <c r="AN155" s="33">
        <f t="shared" si="113"/>
        <v>0</v>
      </c>
      <c r="AP155" s="33">
        <f t="shared" si="114"/>
        <v>0</v>
      </c>
      <c r="AR155" s="33">
        <f t="shared" si="115"/>
        <v>0</v>
      </c>
      <c r="AT155" s="33">
        <f t="shared" si="116"/>
        <v>0</v>
      </c>
      <c r="AV155" s="33">
        <f t="shared" si="117"/>
        <v>0</v>
      </c>
      <c r="AX155" s="33">
        <f t="shared" si="118"/>
        <v>0</v>
      </c>
      <c r="AZ155" s="33">
        <f t="shared" si="119"/>
        <v>0</v>
      </c>
      <c r="BB155" s="33">
        <f t="shared" si="120"/>
        <v>0</v>
      </c>
    </row>
    <row r="156" spans="2:54" ht="20.25" customHeight="1" thickBot="1" x14ac:dyDescent="0.25">
      <c r="B156" s="31" t="s">
        <v>64</v>
      </c>
      <c r="C156" s="63"/>
      <c r="D156" s="57"/>
      <c r="E156" s="57"/>
      <c r="F156" s="32"/>
      <c r="G156" s="32"/>
      <c r="H156" s="57"/>
      <c r="I156" s="57"/>
      <c r="J156" s="57"/>
      <c r="K156" s="57"/>
      <c r="L156" s="57"/>
      <c r="M156" s="32"/>
      <c r="N156" s="32"/>
      <c r="O156" s="57"/>
      <c r="P156" s="57"/>
      <c r="Q156" s="57"/>
      <c r="R156" s="57"/>
      <c r="S156" s="57"/>
      <c r="T156" s="32"/>
      <c r="U156" s="32"/>
      <c r="V156" s="57"/>
      <c r="W156" s="57"/>
      <c r="X156" s="57"/>
      <c r="Y156" s="88"/>
      <c r="Z156" s="88"/>
      <c r="AA156" s="32"/>
      <c r="AB156" s="32"/>
      <c r="AC156" s="57"/>
      <c r="AD156" s="57"/>
      <c r="AE156" s="57"/>
      <c r="AF156" s="57"/>
      <c r="AG156" s="56"/>
      <c r="AJ156" s="33">
        <f t="shared" si="110"/>
        <v>0</v>
      </c>
      <c r="AK156" s="34" t="e">
        <f t="shared" si="111"/>
        <v>#DIV/0!</v>
      </c>
      <c r="AL156" s="33">
        <f t="shared" si="112"/>
        <v>0</v>
      </c>
      <c r="AN156" s="33">
        <f t="shared" si="113"/>
        <v>0</v>
      </c>
      <c r="AP156" s="33">
        <f t="shared" si="114"/>
        <v>0</v>
      </c>
      <c r="AR156" s="33">
        <f t="shared" si="115"/>
        <v>0</v>
      </c>
      <c r="AT156" s="33">
        <f t="shared" si="116"/>
        <v>0</v>
      </c>
      <c r="AV156" s="33">
        <f t="shared" si="117"/>
        <v>0</v>
      </c>
      <c r="AX156" s="33">
        <f t="shared" si="118"/>
        <v>0</v>
      </c>
      <c r="AZ156" s="33">
        <f t="shared" si="119"/>
        <v>0</v>
      </c>
      <c r="BB156" s="33">
        <f t="shared" si="120"/>
        <v>0</v>
      </c>
    </row>
    <row r="157" spans="2:54" ht="20.25" customHeight="1" thickBot="1" x14ac:dyDescent="0.25">
      <c r="B157" s="31" t="s">
        <v>24</v>
      </c>
      <c r="C157" s="63"/>
      <c r="D157" s="57"/>
      <c r="E157" s="57"/>
      <c r="F157" s="32"/>
      <c r="G157" s="32"/>
      <c r="H157" s="57"/>
      <c r="I157" s="57"/>
      <c r="J157" s="57"/>
      <c r="K157" s="57"/>
      <c r="L157" s="57"/>
      <c r="M157" s="32"/>
      <c r="N157" s="32"/>
      <c r="O157" s="57"/>
      <c r="P157" s="57"/>
      <c r="Q157" s="57"/>
      <c r="R157" s="57"/>
      <c r="S157" s="57"/>
      <c r="T157" s="32"/>
      <c r="U157" s="32"/>
      <c r="V157" s="57"/>
      <c r="W157" s="57"/>
      <c r="X157" s="57"/>
      <c r="Y157" s="88"/>
      <c r="Z157" s="88"/>
      <c r="AA157" s="32"/>
      <c r="AB157" s="32"/>
      <c r="AC157" s="57"/>
      <c r="AD157" s="57"/>
      <c r="AE157" s="57"/>
      <c r="AF157" s="57"/>
      <c r="AG157" s="56"/>
      <c r="AJ157" s="33">
        <f t="shared" si="110"/>
        <v>0</v>
      </c>
      <c r="AK157" s="34" t="e">
        <f t="shared" si="111"/>
        <v>#DIV/0!</v>
      </c>
      <c r="AL157" s="33">
        <f t="shared" si="112"/>
        <v>0</v>
      </c>
      <c r="AN157" s="33">
        <f t="shared" si="113"/>
        <v>0</v>
      </c>
      <c r="AP157" s="33">
        <f t="shared" si="114"/>
        <v>0</v>
      </c>
      <c r="AR157" s="33">
        <f t="shared" si="115"/>
        <v>0</v>
      </c>
      <c r="AT157" s="33">
        <f t="shared" si="116"/>
        <v>0</v>
      </c>
      <c r="AV157" s="33">
        <f t="shared" si="117"/>
        <v>0</v>
      </c>
      <c r="AX157" s="33">
        <f t="shared" si="118"/>
        <v>0</v>
      </c>
      <c r="AZ157" s="33">
        <f t="shared" si="119"/>
        <v>0</v>
      </c>
      <c r="BB157" s="33">
        <f t="shared" si="120"/>
        <v>0</v>
      </c>
    </row>
    <row r="158" spans="2:54" ht="20.25" customHeight="1" thickBot="1" x14ac:dyDescent="0.25">
      <c r="B158" s="31" t="s">
        <v>25</v>
      </c>
      <c r="C158" s="63"/>
      <c r="D158" s="57"/>
      <c r="E158" s="57"/>
      <c r="F158" s="32"/>
      <c r="G158" s="32"/>
      <c r="H158" s="57"/>
      <c r="I158" s="57"/>
      <c r="J158" s="57"/>
      <c r="K158" s="57"/>
      <c r="L158" s="57"/>
      <c r="M158" s="32"/>
      <c r="N158" s="32"/>
      <c r="O158" s="57"/>
      <c r="P158" s="57"/>
      <c r="Q158" s="57"/>
      <c r="R158" s="57"/>
      <c r="S158" s="57"/>
      <c r="T158" s="32"/>
      <c r="U158" s="32"/>
      <c r="V158" s="57"/>
      <c r="W158" s="57"/>
      <c r="X158" s="57"/>
      <c r="Y158" s="88"/>
      <c r="Z158" s="88"/>
      <c r="AA158" s="32"/>
      <c r="AB158" s="32"/>
      <c r="AC158" s="57"/>
      <c r="AD158" s="57"/>
      <c r="AE158" s="57"/>
      <c r="AF158" s="57"/>
      <c r="AG158" s="56"/>
      <c r="AJ158" s="33">
        <f t="shared" si="110"/>
        <v>0</v>
      </c>
      <c r="AK158" s="34" t="e">
        <f t="shared" si="111"/>
        <v>#DIV/0!</v>
      </c>
      <c r="AL158" s="33">
        <f t="shared" si="112"/>
        <v>0</v>
      </c>
      <c r="AN158" s="33">
        <f t="shared" si="113"/>
        <v>0</v>
      </c>
      <c r="AP158" s="33">
        <f t="shared" si="114"/>
        <v>0</v>
      </c>
      <c r="AR158" s="33">
        <f t="shared" si="115"/>
        <v>0</v>
      </c>
      <c r="AT158" s="33">
        <f t="shared" si="116"/>
        <v>0</v>
      </c>
      <c r="AV158" s="33">
        <f t="shared" si="117"/>
        <v>0</v>
      </c>
      <c r="AX158" s="33">
        <f t="shared" si="118"/>
        <v>0</v>
      </c>
      <c r="AZ158" s="33">
        <f t="shared" si="119"/>
        <v>0</v>
      </c>
      <c r="BB158" s="33">
        <f t="shared" si="120"/>
        <v>0</v>
      </c>
    </row>
    <row r="159" spans="2:54" ht="20.25" customHeight="1" thickBot="1" x14ac:dyDescent="0.25">
      <c r="B159" s="35" t="s">
        <v>36</v>
      </c>
      <c r="C159" s="63"/>
      <c r="D159" s="57"/>
      <c r="E159" s="57"/>
      <c r="F159" s="32"/>
      <c r="G159" s="32"/>
      <c r="H159" s="57"/>
      <c r="I159" s="57"/>
      <c r="J159" s="57"/>
      <c r="K159" s="57"/>
      <c r="L159" s="57"/>
      <c r="M159" s="32"/>
      <c r="N159" s="32"/>
      <c r="O159" s="57"/>
      <c r="P159" s="57"/>
      <c r="Q159" s="57"/>
      <c r="R159" s="57"/>
      <c r="S159" s="57"/>
      <c r="T159" s="32"/>
      <c r="U159" s="32"/>
      <c r="V159" s="57"/>
      <c r="W159" s="57"/>
      <c r="X159" s="57"/>
      <c r="Y159" s="88"/>
      <c r="Z159" s="88"/>
      <c r="AA159" s="32"/>
      <c r="AB159" s="32"/>
      <c r="AC159" s="57"/>
      <c r="AD159" s="57"/>
      <c r="AE159" s="57"/>
      <c r="AF159" s="57"/>
      <c r="AG159" s="56"/>
      <c r="AJ159" s="33">
        <f t="shared" si="110"/>
        <v>0</v>
      </c>
      <c r="AK159" s="34" t="e">
        <f t="shared" si="111"/>
        <v>#DIV/0!</v>
      </c>
      <c r="AL159" s="33">
        <f t="shared" si="112"/>
        <v>0</v>
      </c>
      <c r="AN159" s="33">
        <f t="shared" si="113"/>
        <v>0</v>
      </c>
      <c r="AP159" s="33">
        <f t="shared" si="114"/>
        <v>0</v>
      </c>
      <c r="AR159" s="33">
        <f t="shared" si="115"/>
        <v>0</v>
      </c>
      <c r="AT159" s="33">
        <f t="shared" si="116"/>
        <v>0</v>
      </c>
      <c r="AV159" s="33">
        <f t="shared" si="117"/>
        <v>0</v>
      </c>
      <c r="AX159" s="33">
        <f t="shared" si="118"/>
        <v>0</v>
      </c>
      <c r="AZ159" s="33">
        <f t="shared" si="119"/>
        <v>0</v>
      </c>
      <c r="BB159" s="33">
        <f t="shared" si="120"/>
        <v>0</v>
      </c>
    </row>
    <row r="160" spans="2:54" ht="20.25" customHeight="1" thickBot="1" x14ac:dyDescent="0.25">
      <c r="B160" s="35" t="s">
        <v>38</v>
      </c>
      <c r="C160" s="63"/>
      <c r="D160" s="57"/>
      <c r="E160" s="57"/>
      <c r="F160" s="32"/>
      <c r="G160" s="32"/>
      <c r="H160" s="57"/>
      <c r="I160" s="57"/>
      <c r="J160" s="57"/>
      <c r="K160" s="57"/>
      <c r="L160" s="57"/>
      <c r="M160" s="32"/>
      <c r="N160" s="32"/>
      <c r="O160" s="57"/>
      <c r="P160" s="57"/>
      <c r="Q160" s="57"/>
      <c r="R160" s="57"/>
      <c r="S160" s="57"/>
      <c r="T160" s="32"/>
      <c r="U160" s="32"/>
      <c r="V160" s="57"/>
      <c r="W160" s="57"/>
      <c r="X160" s="57"/>
      <c r="Y160" s="88"/>
      <c r="Z160" s="88"/>
      <c r="AA160" s="32"/>
      <c r="AB160" s="32"/>
      <c r="AC160" s="57"/>
      <c r="AD160" s="57"/>
      <c r="AE160" s="57"/>
      <c r="AF160" s="57"/>
      <c r="AG160" s="56"/>
      <c r="AJ160" s="33">
        <f t="shared" si="110"/>
        <v>0</v>
      </c>
      <c r="AK160" s="34" t="e">
        <f t="shared" si="111"/>
        <v>#DIV/0!</v>
      </c>
      <c r="AL160" s="33">
        <f t="shared" si="112"/>
        <v>0</v>
      </c>
      <c r="AN160" s="33">
        <f t="shared" si="113"/>
        <v>0</v>
      </c>
      <c r="AP160" s="33">
        <f t="shared" si="114"/>
        <v>0</v>
      </c>
      <c r="AR160" s="33">
        <f t="shared" si="115"/>
        <v>0</v>
      </c>
      <c r="AT160" s="33">
        <f t="shared" si="116"/>
        <v>0</v>
      </c>
      <c r="AV160" s="33">
        <f t="shared" si="117"/>
        <v>0</v>
      </c>
      <c r="AX160" s="33">
        <f t="shared" si="118"/>
        <v>0</v>
      </c>
      <c r="AZ160" s="33">
        <f t="shared" si="119"/>
        <v>0</v>
      </c>
      <c r="BB160" s="33">
        <f t="shared" si="120"/>
        <v>0</v>
      </c>
    </row>
    <row r="161" spans="2:54" ht="20.25" customHeight="1" thickBot="1" x14ac:dyDescent="0.25">
      <c r="B161" s="35"/>
      <c r="C161" s="70"/>
      <c r="D161" s="69"/>
      <c r="E161" s="69"/>
      <c r="F161" s="36"/>
      <c r="G161" s="36"/>
      <c r="H161" s="69"/>
      <c r="I161" s="69"/>
      <c r="J161" s="69"/>
      <c r="K161" s="69"/>
      <c r="L161" s="69"/>
      <c r="M161" s="36"/>
      <c r="N161" s="36"/>
      <c r="O161" s="69"/>
      <c r="P161" s="69"/>
      <c r="Q161" s="69"/>
      <c r="R161" s="69"/>
      <c r="S161" s="69"/>
      <c r="T161" s="36"/>
      <c r="U161" s="36"/>
      <c r="V161" s="69"/>
      <c r="W161" s="69"/>
      <c r="X161" s="69"/>
      <c r="Y161" s="89"/>
      <c r="Z161" s="89"/>
      <c r="AA161" s="36"/>
      <c r="AB161" s="36"/>
      <c r="AC161" s="69"/>
      <c r="AD161" s="69"/>
      <c r="AE161" s="69"/>
      <c r="AF161" s="69"/>
      <c r="AG161" s="59"/>
      <c r="AJ161" s="33">
        <f t="shared" si="110"/>
        <v>0</v>
      </c>
      <c r="AK161" s="34" t="e">
        <f t="shared" si="111"/>
        <v>#DIV/0!</v>
      </c>
      <c r="AL161" s="33">
        <f t="shared" si="112"/>
        <v>0</v>
      </c>
      <c r="AN161" s="33">
        <f t="shared" si="113"/>
        <v>0</v>
      </c>
      <c r="AP161" s="33">
        <f t="shared" si="114"/>
        <v>0</v>
      </c>
      <c r="AR161" s="33">
        <f t="shared" si="115"/>
        <v>0</v>
      </c>
      <c r="AT161" s="33">
        <f t="shared" si="116"/>
        <v>0</v>
      </c>
      <c r="AV161" s="33">
        <f t="shared" si="117"/>
        <v>0</v>
      </c>
      <c r="AX161" s="33">
        <f t="shared" si="118"/>
        <v>0</v>
      </c>
      <c r="AZ161" s="33">
        <f t="shared" si="119"/>
        <v>0</v>
      </c>
      <c r="BB161" s="33">
        <f t="shared" si="120"/>
        <v>0</v>
      </c>
    </row>
    <row r="162" spans="2:54" ht="20.25" customHeight="1" thickBot="1" x14ac:dyDescent="0.25">
      <c r="B162" s="37" t="s">
        <v>34</v>
      </c>
      <c r="C162" s="64"/>
      <c r="D162" s="60"/>
      <c r="E162" s="60"/>
      <c r="F162" s="38"/>
      <c r="G162" s="38"/>
      <c r="H162" s="60"/>
      <c r="I162" s="60"/>
      <c r="J162" s="60"/>
      <c r="K162" s="60"/>
      <c r="L162" s="60"/>
      <c r="M162" s="38"/>
      <c r="N162" s="38"/>
      <c r="O162" s="60"/>
      <c r="P162" s="60"/>
      <c r="Q162" s="60"/>
      <c r="R162" s="60"/>
      <c r="S162" s="60"/>
      <c r="T162" s="38"/>
      <c r="U162" s="38"/>
      <c r="V162" s="60"/>
      <c r="W162" s="60"/>
      <c r="X162" s="60"/>
      <c r="Y162" s="90"/>
      <c r="Z162" s="90"/>
      <c r="AA162" s="38"/>
      <c r="AB162" s="38"/>
      <c r="AC162" s="60"/>
      <c r="AD162" s="60"/>
      <c r="AE162" s="60"/>
      <c r="AF162" s="60"/>
      <c r="AG162" s="62"/>
      <c r="AJ162" s="33">
        <f t="shared" si="110"/>
        <v>0</v>
      </c>
      <c r="AK162" s="40" t="e">
        <f t="shared" si="111"/>
        <v>#DIV/0!</v>
      </c>
      <c r="AL162" s="33">
        <f t="shared" si="112"/>
        <v>0</v>
      </c>
      <c r="AM162" s="41"/>
      <c r="AN162" s="33">
        <f t="shared" si="113"/>
        <v>0</v>
      </c>
      <c r="AP162" s="33">
        <f t="shared" si="114"/>
        <v>0</v>
      </c>
      <c r="AR162" s="33">
        <f t="shared" si="115"/>
        <v>0</v>
      </c>
      <c r="AT162" s="33">
        <f t="shared" si="116"/>
        <v>0</v>
      </c>
      <c r="AV162" s="33">
        <f t="shared" si="117"/>
        <v>0</v>
      </c>
      <c r="AX162" s="33">
        <f t="shared" si="118"/>
        <v>0</v>
      </c>
      <c r="AZ162" s="33">
        <f t="shared" si="119"/>
        <v>0</v>
      </c>
      <c r="BB162" s="33">
        <f t="shared" si="120"/>
        <v>0</v>
      </c>
    </row>
    <row r="163" spans="2:54" ht="20.25" customHeight="1" thickTop="1" thickBot="1" x14ac:dyDescent="0.25">
      <c r="L163" s="42"/>
      <c r="M163" s="42"/>
      <c r="Q163" s="43"/>
      <c r="R163" s="42"/>
      <c r="S163" s="42"/>
      <c r="AI163" s="44" t="s">
        <v>26</v>
      </c>
      <c r="AJ163" s="45">
        <f>SUM(AJ154:AJ162)</f>
        <v>0</v>
      </c>
      <c r="AK163" s="46"/>
      <c r="AL163" s="45">
        <f>SUM(AL154:AL162)</f>
        <v>0</v>
      </c>
      <c r="AM163" s="47"/>
      <c r="AN163" s="45">
        <f>SUM(AN154:AN162)</f>
        <v>0</v>
      </c>
      <c r="AO163" s="47"/>
      <c r="AP163" s="45">
        <f>SUM(AP154:AP162)</f>
        <v>0</v>
      </c>
      <c r="AQ163" s="47"/>
      <c r="AR163" s="48">
        <f>SUM(AR154:AR162)</f>
        <v>0</v>
      </c>
      <c r="AS163" s="47"/>
      <c r="AT163" s="48">
        <f>SUM(AT154:AT162)</f>
        <v>0</v>
      </c>
      <c r="AU163" s="47"/>
      <c r="AV163" s="48">
        <f>SUM(AV154:AV162)</f>
        <v>0</v>
      </c>
      <c r="AX163" s="48">
        <f>SUM(AX154:AX162)</f>
        <v>0</v>
      </c>
      <c r="AZ163" s="48">
        <f>SUM(AZ154:AZ162)</f>
        <v>0</v>
      </c>
      <c r="BB163" s="48">
        <f>SUM(BB154:BB162)</f>
        <v>0</v>
      </c>
    </row>
    <row r="164" spans="2:54" ht="20.25" customHeight="1" thickTop="1" thickBot="1" x14ac:dyDescent="0.25">
      <c r="L164" s="42"/>
      <c r="M164" s="42"/>
      <c r="Q164" s="43"/>
      <c r="AI164" s="44" t="s">
        <v>27</v>
      </c>
      <c r="AJ164" s="49">
        <f>AJ163/9</f>
        <v>0</v>
      </c>
      <c r="AK164" s="50"/>
      <c r="AL164" s="49">
        <f>AL163/9</f>
        <v>0</v>
      </c>
      <c r="AM164" s="51"/>
      <c r="AN164" s="49">
        <f>AN163/9</f>
        <v>0</v>
      </c>
      <c r="AO164" s="51"/>
      <c r="AP164" s="49">
        <f>AP163/9</f>
        <v>0</v>
      </c>
      <c r="AQ164" s="51"/>
      <c r="AR164" s="49">
        <f>AR163/9</f>
        <v>0</v>
      </c>
      <c r="AS164" s="51"/>
      <c r="AT164" s="49">
        <f>AT163/9</f>
        <v>0</v>
      </c>
      <c r="AU164" s="51"/>
      <c r="AV164" s="49">
        <f>AV163/9</f>
        <v>0</v>
      </c>
      <c r="AW164" s="51"/>
      <c r="AX164" s="49">
        <f>AX163/9</f>
        <v>0</v>
      </c>
      <c r="AY164" s="51"/>
      <c r="AZ164" s="49">
        <f>AZ163/9</f>
        <v>0</v>
      </c>
      <c r="BA164" s="51"/>
      <c r="BB164" s="49">
        <f>BB163/8</f>
        <v>0</v>
      </c>
    </row>
    <row r="165" spans="2:54" ht="20.25" customHeight="1" thickTop="1" thickBot="1" x14ac:dyDescent="0.3">
      <c r="B165" s="1" t="s">
        <v>0</v>
      </c>
      <c r="C165" s="2"/>
      <c r="D165" s="2"/>
      <c r="E165" s="2"/>
      <c r="F165" s="2"/>
      <c r="G165" s="3"/>
      <c r="H165" s="3"/>
      <c r="I165" s="3"/>
      <c r="J165" s="3"/>
      <c r="K165" s="3"/>
      <c r="L165" s="3"/>
      <c r="M165" s="2"/>
      <c r="N165" s="2"/>
      <c r="O165" s="2"/>
      <c r="P165" s="4"/>
      <c r="Q165" s="5" t="s">
        <v>63</v>
      </c>
      <c r="R165" s="6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7"/>
      <c r="AI165" s="8"/>
      <c r="AJ165" s="9" t="s">
        <v>43</v>
      </c>
      <c r="AK165" s="10"/>
      <c r="AL165" s="9"/>
      <c r="AM165" s="11"/>
      <c r="AN165" s="9"/>
      <c r="AO165" s="8"/>
    </row>
    <row r="166" spans="2:54" ht="20.25" customHeight="1" thickTop="1" thickBot="1" x14ac:dyDescent="0.3">
      <c r="B166" s="12"/>
      <c r="C166" s="14" t="s">
        <v>51</v>
      </c>
      <c r="D166" s="13" t="s">
        <v>2</v>
      </c>
      <c r="E166" s="13" t="s">
        <v>3</v>
      </c>
      <c r="F166" s="14" t="s">
        <v>4</v>
      </c>
      <c r="G166" s="14" t="s">
        <v>5</v>
      </c>
      <c r="H166" s="15" t="s">
        <v>6</v>
      </c>
      <c r="I166" s="14" t="s">
        <v>40</v>
      </c>
      <c r="J166" s="14" t="s">
        <v>51</v>
      </c>
      <c r="K166" s="13" t="s">
        <v>2</v>
      </c>
      <c r="L166" s="13" t="s">
        <v>3</v>
      </c>
      <c r="M166" s="14" t="s">
        <v>4</v>
      </c>
      <c r="N166" s="14" t="s">
        <v>5</v>
      </c>
      <c r="O166" s="15" t="s">
        <v>6</v>
      </c>
      <c r="P166" s="14" t="s">
        <v>40</v>
      </c>
      <c r="Q166" s="14" t="s">
        <v>51</v>
      </c>
      <c r="R166" s="13" t="s">
        <v>2</v>
      </c>
      <c r="S166" s="13" t="s">
        <v>3</v>
      </c>
      <c r="T166" s="14" t="s">
        <v>4</v>
      </c>
      <c r="U166" s="14" t="s">
        <v>5</v>
      </c>
      <c r="V166" s="15" t="s">
        <v>6</v>
      </c>
      <c r="W166" s="14" t="s">
        <v>40</v>
      </c>
      <c r="X166" s="14" t="s">
        <v>51</v>
      </c>
      <c r="Y166" s="13" t="s">
        <v>2</v>
      </c>
      <c r="Z166" s="13" t="s">
        <v>3</v>
      </c>
      <c r="AA166" s="87" t="s">
        <v>4</v>
      </c>
      <c r="AB166" s="87" t="s">
        <v>5</v>
      </c>
      <c r="AC166" s="15" t="s">
        <v>6</v>
      </c>
      <c r="AD166" s="14" t="s">
        <v>40</v>
      </c>
      <c r="AE166" s="14" t="s">
        <v>51</v>
      </c>
      <c r="AF166" s="13" t="s">
        <v>2</v>
      </c>
      <c r="AG166" s="13" t="s">
        <v>3</v>
      </c>
      <c r="AJ166" s="16" t="s">
        <v>7</v>
      </c>
      <c r="AK166" s="17" t="s">
        <v>8</v>
      </c>
      <c r="AL166" s="18" t="s">
        <v>7</v>
      </c>
      <c r="AM166" s="19"/>
      <c r="AN166" s="20" t="s">
        <v>7</v>
      </c>
      <c r="AP166" s="20" t="s">
        <v>7</v>
      </c>
      <c r="AR166" s="20" t="s">
        <v>7</v>
      </c>
      <c r="AT166" s="20" t="s">
        <v>7</v>
      </c>
      <c r="AV166" s="20" t="s">
        <v>7</v>
      </c>
      <c r="AX166" s="20" t="s">
        <v>7</v>
      </c>
      <c r="AZ166" s="20" t="s">
        <v>7</v>
      </c>
      <c r="BB166" s="20" t="s">
        <v>7</v>
      </c>
    </row>
    <row r="167" spans="2:54" ht="20.25" customHeight="1" thickBot="1" x14ac:dyDescent="0.35">
      <c r="B167" s="21"/>
      <c r="C167" s="22">
        <v>1</v>
      </c>
      <c r="D167" s="23">
        <v>2</v>
      </c>
      <c r="E167" s="24">
        <v>3</v>
      </c>
      <c r="F167" s="24">
        <v>4</v>
      </c>
      <c r="G167" s="24">
        <v>5</v>
      </c>
      <c r="H167" s="24">
        <v>6</v>
      </c>
      <c r="I167" s="24">
        <v>7</v>
      </c>
      <c r="J167" s="24">
        <v>8</v>
      </c>
      <c r="K167" s="24">
        <v>9</v>
      </c>
      <c r="L167" s="24">
        <v>10</v>
      </c>
      <c r="M167" s="24">
        <v>11</v>
      </c>
      <c r="N167" s="24">
        <v>12</v>
      </c>
      <c r="O167" s="24">
        <v>13</v>
      </c>
      <c r="P167" s="24">
        <v>14</v>
      </c>
      <c r="Q167" s="24">
        <v>15</v>
      </c>
      <c r="R167" s="24">
        <v>16</v>
      </c>
      <c r="S167" s="24">
        <v>17</v>
      </c>
      <c r="T167" s="24">
        <v>18</v>
      </c>
      <c r="U167" s="24">
        <v>19</v>
      </c>
      <c r="V167" s="24">
        <v>20</v>
      </c>
      <c r="W167" s="24">
        <v>21</v>
      </c>
      <c r="X167" s="24">
        <v>22</v>
      </c>
      <c r="Y167" s="24">
        <v>23</v>
      </c>
      <c r="Z167" s="24">
        <v>24</v>
      </c>
      <c r="AA167" s="88">
        <v>25</v>
      </c>
      <c r="AB167" s="88">
        <v>26</v>
      </c>
      <c r="AC167" s="24">
        <v>27</v>
      </c>
      <c r="AD167" s="24">
        <v>28</v>
      </c>
      <c r="AE167" s="24">
        <v>29</v>
      </c>
      <c r="AF167" s="24">
        <v>30</v>
      </c>
      <c r="AG167" s="24">
        <v>31</v>
      </c>
      <c r="AJ167" s="27" t="s">
        <v>9</v>
      </c>
      <c r="AK167" s="28" t="s">
        <v>10</v>
      </c>
      <c r="AL167" s="29" t="s">
        <v>11</v>
      </c>
      <c r="AN167" s="30" t="s">
        <v>12</v>
      </c>
      <c r="AP167" s="30" t="s">
        <v>13</v>
      </c>
      <c r="AR167" s="30" t="s">
        <v>14</v>
      </c>
      <c r="AT167" s="30" t="s">
        <v>15</v>
      </c>
      <c r="AV167" s="30" t="s">
        <v>16</v>
      </c>
      <c r="AX167" s="30" t="s">
        <v>17</v>
      </c>
      <c r="AZ167" s="30" t="s">
        <v>18</v>
      </c>
      <c r="BB167" s="30" t="s">
        <v>19</v>
      </c>
    </row>
    <row r="168" spans="2:54" ht="20.25" customHeight="1" thickTop="1" thickBot="1" x14ac:dyDescent="0.25">
      <c r="B168" s="31" t="s">
        <v>31</v>
      </c>
      <c r="C168" s="63"/>
      <c r="D168" s="32"/>
      <c r="E168" s="32"/>
      <c r="F168" s="57"/>
      <c r="G168" s="57"/>
      <c r="H168" s="57"/>
      <c r="I168" s="57"/>
      <c r="J168" s="57"/>
      <c r="K168" s="32"/>
      <c r="L168" s="32"/>
      <c r="M168" s="57"/>
      <c r="N168" s="57"/>
      <c r="O168" s="57"/>
      <c r="P168" s="57"/>
      <c r="Q168" s="57"/>
      <c r="R168" s="32"/>
      <c r="S168" s="32"/>
      <c r="T168" s="57"/>
      <c r="U168" s="57"/>
      <c r="V168" s="57"/>
      <c r="W168" s="57"/>
      <c r="X168" s="57"/>
      <c r="Y168" s="32"/>
      <c r="Z168" s="32"/>
      <c r="AA168" s="88"/>
      <c r="AB168" s="88"/>
      <c r="AC168" s="57"/>
      <c r="AD168" s="57"/>
      <c r="AE168" s="57"/>
      <c r="AF168" s="32"/>
      <c r="AG168" s="32"/>
      <c r="AJ168" s="33">
        <f t="shared" ref="AJ168:AJ176" si="121">SUM(AN168,AP168,AR168,AT168,AV168,AX168,AZ168,BB168)</f>
        <v>0</v>
      </c>
      <c r="AK168" s="34" t="e">
        <f t="shared" ref="AK168:AK176" si="122">AL168/AJ168</f>
        <v>#DIV/0!</v>
      </c>
      <c r="AL168" s="33">
        <f t="shared" ref="AL168:AL176" si="123">((AN168+AP168)*12+(AR168*9))</f>
        <v>0</v>
      </c>
      <c r="AN168" s="33">
        <f t="shared" ref="AN168:AN176" si="124">COUNTIF($C168:$AG168,"D")</f>
        <v>0</v>
      </c>
      <c r="AP168" s="33">
        <f t="shared" ref="AP168:AP176" si="125">COUNTIF($C168:$AG168,"N")</f>
        <v>0</v>
      </c>
      <c r="AR168" s="33">
        <f t="shared" ref="AR168:AR176" si="126">COUNTIF($C168:$AG168,"C")</f>
        <v>0</v>
      </c>
      <c r="AT168" s="33">
        <f t="shared" ref="AT168:AT176" si="127">COUNTIF($C168:$AG168,"V")</f>
        <v>0</v>
      </c>
      <c r="AV168" s="33">
        <f t="shared" ref="AV168:AV176" si="128">COUNTIF($C168:$AG168,"S")</f>
        <v>0</v>
      </c>
      <c r="AX168" s="33">
        <f t="shared" ref="AX168:AX176" si="129">COUNTIF($C168:$AG168,"T")</f>
        <v>0</v>
      </c>
      <c r="AZ168" s="33">
        <f t="shared" ref="AZ168:AZ176" si="130">COUNTIF($C168:$AG168,"O")</f>
        <v>0</v>
      </c>
      <c r="BB168" s="33">
        <f t="shared" ref="BB168:BB176" si="131">COUNTIF($C168:$AG168,"H")</f>
        <v>0</v>
      </c>
    </row>
    <row r="169" spans="2:54" ht="20.25" customHeight="1" thickBot="1" x14ac:dyDescent="0.25">
      <c r="B169" s="31" t="s">
        <v>22</v>
      </c>
      <c r="C169" s="63"/>
      <c r="D169" s="32"/>
      <c r="E169" s="32"/>
      <c r="F169" s="57"/>
      <c r="G169" s="57"/>
      <c r="H169" s="57"/>
      <c r="I169" s="57"/>
      <c r="J169" s="57"/>
      <c r="K169" s="32"/>
      <c r="L169" s="32"/>
      <c r="M169" s="57"/>
      <c r="N169" s="57"/>
      <c r="O169" s="57"/>
      <c r="P169" s="57"/>
      <c r="Q169" s="57"/>
      <c r="R169" s="32"/>
      <c r="S169" s="32"/>
      <c r="T169" s="57"/>
      <c r="U169" s="57"/>
      <c r="V169" s="57"/>
      <c r="W169" s="57"/>
      <c r="X169" s="57"/>
      <c r="Y169" s="32"/>
      <c r="Z169" s="32"/>
      <c r="AA169" s="88"/>
      <c r="AB169" s="88"/>
      <c r="AC169" s="57"/>
      <c r="AD169" s="57"/>
      <c r="AE169" s="57"/>
      <c r="AF169" s="32"/>
      <c r="AG169" s="32"/>
      <c r="AJ169" s="33">
        <f t="shared" si="121"/>
        <v>0</v>
      </c>
      <c r="AK169" s="34" t="e">
        <f t="shared" si="122"/>
        <v>#DIV/0!</v>
      </c>
      <c r="AL169" s="33">
        <f t="shared" si="123"/>
        <v>0</v>
      </c>
      <c r="AN169" s="33">
        <f t="shared" si="124"/>
        <v>0</v>
      </c>
      <c r="AP169" s="33">
        <f t="shared" si="125"/>
        <v>0</v>
      </c>
      <c r="AR169" s="33">
        <f t="shared" si="126"/>
        <v>0</v>
      </c>
      <c r="AT169" s="33">
        <f t="shared" si="127"/>
        <v>0</v>
      </c>
      <c r="AV169" s="33">
        <f t="shared" si="128"/>
        <v>0</v>
      </c>
      <c r="AX169" s="33">
        <f t="shared" si="129"/>
        <v>0</v>
      </c>
      <c r="AZ169" s="33">
        <f t="shared" si="130"/>
        <v>0</v>
      </c>
      <c r="BB169" s="33">
        <f t="shared" si="131"/>
        <v>0</v>
      </c>
    </row>
    <row r="170" spans="2:54" ht="20.25" customHeight="1" thickBot="1" x14ac:dyDescent="0.25">
      <c r="B170" s="31" t="s">
        <v>64</v>
      </c>
      <c r="C170" s="63"/>
      <c r="D170" s="32"/>
      <c r="E170" s="32"/>
      <c r="F170" s="57"/>
      <c r="G170" s="57"/>
      <c r="H170" s="57"/>
      <c r="I170" s="57"/>
      <c r="J170" s="57"/>
      <c r="K170" s="32"/>
      <c r="L170" s="32"/>
      <c r="M170" s="57"/>
      <c r="N170" s="57"/>
      <c r="O170" s="57"/>
      <c r="P170" s="57"/>
      <c r="Q170" s="57"/>
      <c r="R170" s="32"/>
      <c r="S170" s="32"/>
      <c r="T170" s="57"/>
      <c r="U170" s="57"/>
      <c r="V170" s="57"/>
      <c r="W170" s="57"/>
      <c r="X170" s="57"/>
      <c r="Y170" s="32"/>
      <c r="Z170" s="32"/>
      <c r="AA170" s="88"/>
      <c r="AB170" s="88"/>
      <c r="AC170" s="57"/>
      <c r="AD170" s="57"/>
      <c r="AE170" s="57"/>
      <c r="AF170" s="32"/>
      <c r="AG170" s="32"/>
      <c r="AJ170" s="33">
        <f t="shared" si="121"/>
        <v>0</v>
      </c>
      <c r="AK170" s="34" t="e">
        <f t="shared" si="122"/>
        <v>#DIV/0!</v>
      </c>
      <c r="AL170" s="33">
        <f t="shared" si="123"/>
        <v>0</v>
      </c>
      <c r="AN170" s="33">
        <f t="shared" si="124"/>
        <v>0</v>
      </c>
      <c r="AP170" s="33">
        <f t="shared" si="125"/>
        <v>0</v>
      </c>
      <c r="AR170" s="33">
        <f t="shared" si="126"/>
        <v>0</v>
      </c>
      <c r="AT170" s="33">
        <f t="shared" si="127"/>
        <v>0</v>
      </c>
      <c r="AV170" s="33">
        <f t="shared" si="128"/>
        <v>0</v>
      </c>
      <c r="AX170" s="33">
        <f t="shared" si="129"/>
        <v>0</v>
      </c>
      <c r="AZ170" s="33">
        <f t="shared" si="130"/>
        <v>0</v>
      </c>
      <c r="BB170" s="33">
        <f t="shared" si="131"/>
        <v>0</v>
      </c>
    </row>
    <row r="171" spans="2:54" ht="20.25" customHeight="1" thickBot="1" x14ac:dyDescent="0.25">
      <c r="B171" s="31" t="s">
        <v>24</v>
      </c>
      <c r="C171" s="63"/>
      <c r="D171" s="32"/>
      <c r="E171" s="32"/>
      <c r="F171" s="57"/>
      <c r="G171" s="57"/>
      <c r="H171" s="57"/>
      <c r="I171" s="57"/>
      <c r="J171" s="57"/>
      <c r="K171" s="32"/>
      <c r="L171" s="32"/>
      <c r="M171" s="57"/>
      <c r="N171" s="57"/>
      <c r="O171" s="57"/>
      <c r="P171" s="57"/>
      <c r="Q171" s="57"/>
      <c r="R171" s="32"/>
      <c r="S171" s="32"/>
      <c r="T171" s="57"/>
      <c r="U171" s="79"/>
      <c r="V171" s="79"/>
      <c r="W171" s="57"/>
      <c r="X171" s="57"/>
      <c r="Y171" s="32"/>
      <c r="Z171" s="32"/>
      <c r="AA171" s="88"/>
      <c r="AB171" s="88"/>
      <c r="AC171" s="57"/>
      <c r="AD171" s="57"/>
      <c r="AE171" s="57"/>
      <c r="AF171" s="32"/>
      <c r="AG171" s="32"/>
      <c r="AJ171" s="33">
        <f t="shared" si="121"/>
        <v>0</v>
      </c>
      <c r="AK171" s="34" t="e">
        <f t="shared" si="122"/>
        <v>#DIV/0!</v>
      </c>
      <c r="AL171" s="33">
        <f t="shared" si="123"/>
        <v>0</v>
      </c>
      <c r="AN171" s="33">
        <f t="shared" si="124"/>
        <v>0</v>
      </c>
      <c r="AP171" s="33">
        <f t="shared" si="125"/>
        <v>0</v>
      </c>
      <c r="AR171" s="33">
        <f t="shared" si="126"/>
        <v>0</v>
      </c>
      <c r="AT171" s="33">
        <f t="shared" si="127"/>
        <v>0</v>
      </c>
      <c r="AV171" s="33">
        <f t="shared" si="128"/>
        <v>0</v>
      </c>
      <c r="AX171" s="33">
        <f t="shared" si="129"/>
        <v>0</v>
      </c>
      <c r="AZ171" s="33">
        <f t="shared" si="130"/>
        <v>0</v>
      </c>
      <c r="BB171" s="33">
        <f t="shared" si="131"/>
        <v>0</v>
      </c>
    </row>
    <row r="172" spans="2:54" ht="20.25" customHeight="1" thickBot="1" x14ac:dyDescent="0.25">
      <c r="B172" s="31" t="s">
        <v>25</v>
      </c>
      <c r="C172" s="63"/>
      <c r="D172" s="32"/>
      <c r="E172" s="32"/>
      <c r="F172" s="57"/>
      <c r="G172" s="57"/>
      <c r="H172" s="57"/>
      <c r="I172" s="57"/>
      <c r="J172" s="57"/>
      <c r="K172" s="32"/>
      <c r="L172" s="32"/>
      <c r="M172" s="57"/>
      <c r="N172" s="57"/>
      <c r="O172" s="57"/>
      <c r="P172" s="57"/>
      <c r="Q172" s="57"/>
      <c r="R172" s="32"/>
      <c r="S172" s="32"/>
      <c r="T172" s="57"/>
      <c r="U172" s="57"/>
      <c r="V172" s="57"/>
      <c r="W172" s="57"/>
      <c r="X172" s="57"/>
      <c r="Y172" s="32"/>
      <c r="Z172" s="32"/>
      <c r="AA172" s="88"/>
      <c r="AB172" s="88"/>
      <c r="AC172" s="57"/>
      <c r="AD172" s="57"/>
      <c r="AE172" s="57"/>
      <c r="AF172" s="32"/>
      <c r="AG172" s="32"/>
      <c r="AJ172" s="33">
        <f t="shared" si="121"/>
        <v>0</v>
      </c>
      <c r="AK172" s="34" t="e">
        <f t="shared" si="122"/>
        <v>#DIV/0!</v>
      </c>
      <c r="AL172" s="33">
        <f t="shared" si="123"/>
        <v>0</v>
      </c>
      <c r="AN172" s="33">
        <f t="shared" si="124"/>
        <v>0</v>
      </c>
      <c r="AP172" s="33">
        <f t="shared" si="125"/>
        <v>0</v>
      </c>
      <c r="AR172" s="33">
        <f t="shared" si="126"/>
        <v>0</v>
      </c>
      <c r="AT172" s="33">
        <f t="shared" si="127"/>
        <v>0</v>
      </c>
      <c r="AV172" s="33">
        <f t="shared" si="128"/>
        <v>0</v>
      </c>
      <c r="AX172" s="33">
        <f t="shared" si="129"/>
        <v>0</v>
      </c>
      <c r="AZ172" s="33">
        <f t="shared" si="130"/>
        <v>0</v>
      </c>
      <c r="BB172" s="33">
        <f t="shared" si="131"/>
        <v>0</v>
      </c>
    </row>
    <row r="173" spans="2:54" ht="20.25" customHeight="1" thickBot="1" x14ac:dyDescent="0.25">
      <c r="B173" s="35" t="s">
        <v>36</v>
      </c>
      <c r="C173" s="63"/>
      <c r="D173" s="32"/>
      <c r="E173" s="32"/>
      <c r="F173" s="57"/>
      <c r="G173" s="57"/>
      <c r="H173" s="57"/>
      <c r="I173" s="57"/>
      <c r="J173" s="57"/>
      <c r="K173" s="32"/>
      <c r="L173" s="32"/>
      <c r="M173" s="57"/>
      <c r="N173" s="57"/>
      <c r="O173" s="57"/>
      <c r="P173" s="57"/>
      <c r="Q173" s="57"/>
      <c r="R173" s="32"/>
      <c r="S173" s="32"/>
      <c r="T173" s="57"/>
      <c r="U173" s="57"/>
      <c r="V173" s="57"/>
      <c r="W173" s="57"/>
      <c r="X173" s="57"/>
      <c r="Y173" s="32"/>
      <c r="Z173" s="32"/>
      <c r="AA173" s="88"/>
      <c r="AB173" s="88"/>
      <c r="AC173" s="57"/>
      <c r="AD173" s="57"/>
      <c r="AE173" s="57"/>
      <c r="AF173" s="32"/>
      <c r="AG173" s="32"/>
      <c r="AJ173" s="33">
        <f t="shared" si="121"/>
        <v>0</v>
      </c>
      <c r="AK173" s="34" t="e">
        <f t="shared" si="122"/>
        <v>#DIV/0!</v>
      </c>
      <c r="AL173" s="33">
        <f t="shared" si="123"/>
        <v>0</v>
      </c>
      <c r="AN173" s="33">
        <f t="shared" si="124"/>
        <v>0</v>
      </c>
      <c r="AP173" s="33">
        <f t="shared" si="125"/>
        <v>0</v>
      </c>
      <c r="AR173" s="33">
        <f t="shared" si="126"/>
        <v>0</v>
      </c>
      <c r="AT173" s="33">
        <f t="shared" si="127"/>
        <v>0</v>
      </c>
      <c r="AV173" s="33">
        <f t="shared" si="128"/>
        <v>0</v>
      </c>
      <c r="AX173" s="33">
        <f t="shared" si="129"/>
        <v>0</v>
      </c>
      <c r="AZ173" s="33">
        <f t="shared" si="130"/>
        <v>0</v>
      </c>
      <c r="BB173" s="33">
        <f t="shared" si="131"/>
        <v>0</v>
      </c>
    </row>
    <row r="174" spans="2:54" ht="20.25" customHeight="1" thickBot="1" x14ac:dyDescent="0.25">
      <c r="B174" s="35" t="s">
        <v>38</v>
      </c>
      <c r="C174" s="63"/>
      <c r="D174" s="32"/>
      <c r="E174" s="32"/>
      <c r="F174" s="57"/>
      <c r="G174" s="57"/>
      <c r="H174" s="57"/>
      <c r="I174" s="57"/>
      <c r="J174" s="57"/>
      <c r="K174" s="32"/>
      <c r="L174" s="32"/>
      <c r="M174" s="57"/>
      <c r="N174" s="57"/>
      <c r="O174" s="57"/>
      <c r="P174" s="57"/>
      <c r="Q174" s="57"/>
      <c r="R174" s="32"/>
      <c r="S174" s="32"/>
      <c r="T174" s="57"/>
      <c r="U174" s="57"/>
      <c r="V174" s="57"/>
      <c r="W174" s="57"/>
      <c r="X174" s="57"/>
      <c r="Y174" s="32"/>
      <c r="Z174" s="32"/>
      <c r="AA174" s="88"/>
      <c r="AB174" s="88"/>
      <c r="AC174" s="57"/>
      <c r="AD174" s="57"/>
      <c r="AE174" s="57"/>
      <c r="AF174" s="32"/>
      <c r="AG174" s="32"/>
      <c r="AJ174" s="33">
        <f t="shared" si="121"/>
        <v>0</v>
      </c>
      <c r="AK174" s="34" t="e">
        <f t="shared" si="122"/>
        <v>#DIV/0!</v>
      </c>
      <c r="AL174" s="33">
        <f t="shared" si="123"/>
        <v>0</v>
      </c>
      <c r="AN174" s="33">
        <f t="shared" si="124"/>
        <v>0</v>
      </c>
      <c r="AP174" s="33">
        <f t="shared" si="125"/>
        <v>0</v>
      </c>
      <c r="AR174" s="33">
        <f t="shared" si="126"/>
        <v>0</v>
      </c>
      <c r="AT174" s="33">
        <f t="shared" si="127"/>
        <v>0</v>
      </c>
      <c r="AV174" s="33">
        <f t="shared" si="128"/>
        <v>0</v>
      </c>
      <c r="AX174" s="33">
        <f t="shared" si="129"/>
        <v>0</v>
      </c>
      <c r="AZ174" s="33">
        <f t="shared" si="130"/>
        <v>0</v>
      </c>
      <c r="BB174" s="33">
        <f t="shared" si="131"/>
        <v>0</v>
      </c>
    </row>
    <row r="175" spans="2:54" ht="20.25" customHeight="1" thickBot="1" x14ac:dyDescent="0.25">
      <c r="B175" s="35"/>
      <c r="C175" s="70"/>
      <c r="D175" s="36"/>
      <c r="E175" s="36"/>
      <c r="F175" s="69"/>
      <c r="G175" s="69"/>
      <c r="H175" s="69"/>
      <c r="I175" s="69"/>
      <c r="J175" s="69"/>
      <c r="K175" s="36"/>
      <c r="L175" s="36"/>
      <c r="M175" s="69"/>
      <c r="N175" s="69"/>
      <c r="O175" s="69"/>
      <c r="P175" s="69"/>
      <c r="Q175" s="69"/>
      <c r="R175" s="36"/>
      <c r="S175" s="36"/>
      <c r="T175" s="69"/>
      <c r="U175" s="69"/>
      <c r="V175" s="69"/>
      <c r="W175" s="69"/>
      <c r="X175" s="69"/>
      <c r="Y175" s="36"/>
      <c r="Z175" s="36"/>
      <c r="AA175" s="89"/>
      <c r="AB175" s="89"/>
      <c r="AC175" s="69"/>
      <c r="AD175" s="69"/>
      <c r="AE175" s="69"/>
      <c r="AF175" s="36"/>
      <c r="AG175" s="36"/>
      <c r="AJ175" s="33">
        <f t="shared" si="121"/>
        <v>0</v>
      </c>
      <c r="AK175" s="34" t="e">
        <f t="shared" si="122"/>
        <v>#DIV/0!</v>
      </c>
      <c r="AL175" s="33">
        <f t="shared" si="123"/>
        <v>0</v>
      </c>
      <c r="AN175" s="33">
        <f t="shared" si="124"/>
        <v>0</v>
      </c>
      <c r="AP175" s="33">
        <f t="shared" si="125"/>
        <v>0</v>
      </c>
      <c r="AR175" s="33">
        <f t="shared" si="126"/>
        <v>0</v>
      </c>
      <c r="AT175" s="33">
        <f t="shared" si="127"/>
        <v>0</v>
      </c>
      <c r="AV175" s="33">
        <f t="shared" si="128"/>
        <v>0</v>
      </c>
      <c r="AX175" s="33">
        <f t="shared" si="129"/>
        <v>0</v>
      </c>
      <c r="AZ175" s="33">
        <f t="shared" si="130"/>
        <v>0</v>
      </c>
      <c r="BB175" s="33">
        <f t="shared" si="131"/>
        <v>0</v>
      </c>
    </row>
    <row r="176" spans="2:54" ht="20.25" customHeight="1" thickBot="1" x14ac:dyDescent="0.25">
      <c r="B176" s="37" t="s">
        <v>34</v>
      </c>
      <c r="C176" s="64"/>
      <c r="D176" s="38"/>
      <c r="E176" s="38"/>
      <c r="F176" s="60"/>
      <c r="G176" s="60"/>
      <c r="H176" s="60"/>
      <c r="I176" s="60"/>
      <c r="J176" s="60"/>
      <c r="K176" s="38"/>
      <c r="L176" s="38"/>
      <c r="M176" s="60"/>
      <c r="N176" s="60"/>
      <c r="O176" s="60"/>
      <c r="P176" s="60"/>
      <c r="Q176" s="60"/>
      <c r="R176" s="38"/>
      <c r="S176" s="38"/>
      <c r="T176" s="60"/>
      <c r="U176" s="60"/>
      <c r="V176" s="60"/>
      <c r="W176" s="60"/>
      <c r="X176" s="60"/>
      <c r="Y176" s="38"/>
      <c r="Z176" s="38"/>
      <c r="AA176" s="90"/>
      <c r="AB176" s="90"/>
      <c r="AC176" s="60"/>
      <c r="AD176" s="60"/>
      <c r="AE176" s="60"/>
      <c r="AF176" s="38"/>
      <c r="AG176" s="38"/>
      <c r="AJ176" s="33">
        <f t="shared" si="121"/>
        <v>0</v>
      </c>
      <c r="AK176" s="40" t="e">
        <f t="shared" si="122"/>
        <v>#DIV/0!</v>
      </c>
      <c r="AL176" s="33">
        <f t="shared" si="123"/>
        <v>0</v>
      </c>
      <c r="AM176" s="41"/>
      <c r="AN176" s="33">
        <f t="shared" si="124"/>
        <v>0</v>
      </c>
      <c r="AP176" s="33">
        <f t="shared" si="125"/>
        <v>0</v>
      </c>
      <c r="AR176" s="33">
        <f t="shared" si="126"/>
        <v>0</v>
      </c>
      <c r="AT176" s="33">
        <f t="shared" si="127"/>
        <v>0</v>
      </c>
      <c r="AV176" s="33">
        <f t="shared" si="128"/>
        <v>0</v>
      </c>
      <c r="AX176" s="33">
        <f t="shared" si="129"/>
        <v>0</v>
      </c>
      <c r="AZ176" s="33">
        <f t="shared" si="130"/>
        <v>0</v>
      </c>
      <c r="BB176" s="33">
        <f t="shared" si="131"/>
        <v>0</v>
      </c>
    </row>
    <row r="177" spans="2:54" ht="20.25" customHeight="1" thickTop="1" thickBot="1" x14ac:dyDescent="0.25">
      <c r="B177" s="84" t="s">
        <v>65</v>
      </c>
      <c r="G177" t="s">
        <v>66</v>
      </c>
      <c r="J177" t="s">
        <v>67</v>
      </c>
      <c r="L177" s="42"/>
      <c r="M177" s="42"/>
      <c r="Q177" s="43"/>
      <c r="R177" s="42"/>
      <c r="S177" s="42"/>
      <c r="AI177" s="44" t="s">
        <v>26</v>
      </c>
      <c r="AJ177" s="45">
        <f>SUM(AJ168:AJ176)</f>
        <v>0</v>
      </c>
      <c r="AK177" s="46"/>
      <c r="AL177" s="45">
        <f>SUM(AL168:AL176)</f>
        <v>0</v>
      </c>
      <c r="AM177" s="47"/>
      <c r="AN177" s="45">
        <f>SUM(AN168:AN176)</f>
        <v>0</v>
      </c>
      <c r="AO177" s="47"/>
      <c r="AP177" s="45">
        <f>SUM(AP168:AP176)</f>
        <v>0</v>
      </c>
      <c r="AQ177" s="47"/>
      <c r="AR177" s="48">
        <f>SUM(AR168:AR176)</f>
        <v>0</v>
      </c>
      <c r="AS177" s="47"/>
      <c r="AT177" s="48">
        <f>SUM(AT168:AT176)</f>
        <v>0</v>
      </c>
      <c r="AU177" s="47"/>
      <c r="AV177" s="48">
        <f>SUM(AV168:AV176)</f>
        <v>0</v>
      </c>
      <c r="AX177" s="48">
        <f>SUM(AX168:AX176)</f>
        <v>0</v>
      </c>
      <c r="AZ177" s="48">
        <f>SUM(AZ168:AZ176)</f>
        <v>0</v>
      </c>
      <c r="BB177" s="48">
        <f>SUM(BB168:BB176)</f>
        <v>0</v>
      </c>
    </row>
    <row r="178" spans="2:54" ht="20.25" customHeight="1" thickTop="1" x14ac:dyDescent="0.2">
      <c r="B178" s="85" t="s">
        <v>68</v>
      </c>
      <c r="G178" t="s">
        <v>69</v>
      </c>
      <c r="J178" t="s">
        <v>70</v>
      </c>
      <c r="L178" s="42"/>
      <c r="M178" s="42"/>
      <c r="Q178" s="43"/>
      <c r="AI178" s="44" t="s">
        <v>27</v>
      </c>
      <c r="AJ178" s="49">
        <f>AJ177/9</f>
        <v>0</v>
      </c>
      <c r="AK178" s="50"/>
      <c r="AL178" s="49">
        <f>AL177/9</f>
        <v>0</v>
      </c>
      <c r="AM178" s="51"/>
      <c r="AN178" s="49">
        <f>AN177/9</f>
        <v>0</v>
      </c>
      <c r="AO178" s="51"/>
      <c r="AP178" s="49">
        <f>AP177/9</f>
        <v>0</v>
      </c>
      <c r="AQ178" s="51"/>
      <c r="AR178" s="49">
        <f>AR177/9</f>
        <v>0</v>
      </c>
      <c r="AS178" s="51"/>
      <c r="AT178" s="49">
        <f>AT177/9</f>
        <v>0</v>
      </c>
      <c r="AU178" s="51"/>
      <c r="AV178" s="49">
        <f>AV177/9</f>
        <v>0</v>
      </c>
      <c r="AW178" s="51"/>
      <c r="AX178" s="49">
        <f>AX177/9</f>
        <v>0</v>
      </c>
      <c r="AY178" s="51"/>
      <c r="AZ178" s="49">
        <f>AZ177/9</f>
        <v>0</v>
      </c>
      <c r="BA178" s="51"/>
      <c r="BB178" s="49">
        <f>BB177/8</f>
        <v>0</v>
      </c>
    </row>
    <row r="179" spans="2:54" ht="20.25" customHeight="1" x14ac:dyDescent="0.2">
      <c r="L179" s="42"/>
      <c r="M179" s="42"/>
      <c r="Q179" s="43"/>
      <c r="AK179" s="72"/>
    </row>
    <row r="180" spans="2:54" ht="20.25" customHeight="1" x14ac:dyDescent="0.2">
      <c r="L180" s="42"/>
      <c r="M180" s="42"/>
      <c r="Q180" s="43"/>
      <c r="AK180" s="72"/>
    </row>
    <row r="181" spans="2:54" ht="20.25" customHeight="1" x14ac:dyDescent="0.2">
      <c r="L181" s="42"/>
      <c r="M181" s="42"/>
      <c r="Q181" s="43"/>
      <c r="AK181" s="72"/>
    </row>
    <row r="182" spans="2:54" ht="20.25" customHeight="1" x14ac:dyDescent="0.25">
      <c r="L182" s="42"/>
      <c r="M182" s="42"/>
      <c r="Q182" s="43"/>
      <c r="AI182" s="73" t="s">
        <v>44</v>
      </c>
      <c r="AJ182" s="73">
        <f>AVERAGE(AJ178,AJ164,AJ150,AJ136,AJ122,AJ108,AJ94,AJ78,AJ61)</f>
        <v>9.3148148148148167</v>
      </c>
      <c r="AK182" s="72"/>
    </row>
    <row r="183" spans="2:54" ht="20.25" customHeight="1" x14ac:dyDescent="0.2">
      <c r="L183" s="42"/>
      <c r="M183" s="42"/>
      <c r="Q183" s="43"/>
      <c r="AK183" s="72"/>
    </row>
    <row r="184" spans="2:54" ht="20.25" customHeight="1" x14ac:dyDescent="0.2">
      <c r="L184" s="42"/>
      <c r="M184" s="42"/>
      <c r="Q184" s="43"/>
      <c r="AI184" s="74" t="s">
        <v>45</v>
      </c>
      <c r="AJ184" s="74">
        <f>AVERAGE(AL61,AL78,AL94,AL108,AL122,AL136,AL150,AL164,AL178)</f>
        <v>111.77777777777777</v>
      </c>
      <c r="AK184" s="72"/>
    </row>
    <row r="185" spans="2:54" ht="20.25" customHeight="1" x14ac:dyDescent="0.2">
      <c r="L185" s="42"/>
      <c r="M185" s="42"/>
      <c r="Q185" s="43"/>
      <c r="AK185" s="72"/>
    </row>
    <row r="186" spans="2:54" ht="20.25" customHeight="1" x14ac:dyDescent="0.2">
      <c r="L186" s="42"/>
      <c r="M186" s="42"/>
      <c r="Q186" s="43"/>
      <c r="AI186" s="74" t="s">
        <v>46</v>
      </c>
      <c r="AJ186">
        <f>AL60+AL77+AL93+AL107+AL121+AL135+AL149+AL163+AL177</f>
        <v>8844</v>
      </c>
      <c r="AK186" s="72"/>
    </row>
    <row r="187" spans="2:54" ht="20.25" customHeight="1" x14ac:dyDescent="0.2">
      <c r="L187" s="42"/>
      <c r="M187" s="42"/>
      <c r="Q187" s="43"/>
      <c r="AK187" s="72"/>
    </row>
    <row r="188" spans="2:54" ht="20.25" customHeight="1" x14ac:dyDescent="0.2">
      <c r="L188" s="42"/>
      <c r="M188" s="42"/>
      <c r="Q188" s="43"/>
      <c r="AK188" s="72">
        <f>AVERAGE(11.78,15.625,12.25,12.75,12.75,12.25,11.625,11.25,11.625,11.5,11.5,11.5)</f>
        <v>12.200416666666667</v>
      </c>
    </row>
  </sheetData>
  <pageMargins left="0.2" right="0.22" top="0.59" bottom="1" header="0.27" footer="0.5"/>
  <pageSetup paperSize="5" scale="72" orientation="landscape" r:id="rId1"/>
  <headerFooter alignWithMargins="0">
    <oddHeader>&amp;C&amp;11 2000 RT Schedule&amp;R&amp;D&amp;T</oddHeader>
  </headerFooter>
  <rowBreaks count="5" manualBreakCount="5">
    <brk id="28" max="16383" man="1"/>
    <brk id="61" max="16383" man="1"/>
    <brk id="94" max="16383" man="1"/>
    <brk id="122" max="16383" man="1"/>
    <brk id="150" max="16383" man="1"/>
  </rowBreaks>
  <colBreaks count="1" manualBreakCount="1">
    <brk id="4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Test Sheet</vt:lpstr>
      <vt:lpstr>Sheet1!Print_Area</vt:lpstr>
      <vt:lpstr>'Test Sheet'!Print_Area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DSR</dc:creator>
  <cp:lastModifiedBy>Felienne</cp:lastModifiedBy>
  <cp:lastPrinted>2000-11-07T01:14:07Z</cp:lastPrinted>
  <dcterms:created xsi:type="dcterms:W3CDTF">1999-08-30T06:24:22Z</dcterms:created>
  <dcterms:modified xsi:type="dcterms:W3CDTF">2014-09-05T09:58:20Z</dcterms:modified>
</cp:coreProperties>
</file>