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List'!$A$1:$J$101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I13" i="1"/>
  <c r="I17" i="1" s="1"/>
  <c r="I14" i="1"/>
  <c r="I15" i="1"/>
  <c r="I21" i="1"/>
  <c r="I26" i="1" s="1"/>
  <c r="I22" i="1"/>
  <c r="I23" i="1"/>
  <c r="I24" i="1"/>
  <c r="I39" i="1"/>
  <c r="I43" i="1"/>
  <c r="I44" i="1"/>
  <c r="I51" i="1" s="1"/>
  <c r="I45" i="1"/>
  <c r="I46" i="1"/>
  <c r="I47" i="1"/>
  <c r="I48" i="1"/>
  <c r="I49" i="1"/>
  <c r="I50" i="1"/>
  <c r="I54" i="1"/>
  <c r="I55" i="1"/>
  <c r="I64" i="1" s="1"/>
  <c r="I56" i="1"/>
  <c r="I57" i="1"/>
  <c r="I58" i="1"/>
  <c r="I59" i="1"/>
  <c r="I60" i="1"/>
  <c r="I61" i="1"/>
  <c r="I62" i="1"/>
  <c r="I67" i="1"/>
  <c r="I68" i="1"/>
  <c r="I69" i="1"/>
  <c r="I70" i="1"/>
  <c r="I71" i="1"/>
  <c r="I72" i="1"/>
  <c r="I82" i="1" s="1"/>
  <c r="I73" i="1"/>
  <c r="I74" i="1"/>
  <c r="I75" i="1"/>
  <c r="I76" i="1"/>
  <c r="I77" i="1"/>
  <c r="I78" i="1"/>
  <c r="I79" i="1"/>
  <c r="I80" i="1"/>
  <c r="I11" i="1" l="1"/>
  <c r="B5" i="2"/>
</calcChain>
</file>

<file path=xl/sharedStrings.xml><?xml version="1.0" encoding="utf-8"?>
<sst xmlns="http://schemas.openxmlformats.org/spreadsheetml/2006/main" count="249" uniqueCount="152">
  <si>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</si>
  <si>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</si>
  <si>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</si>
  <si>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</si>
  <si>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</si>
  <si>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</si>
  <si>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</si>
  <si>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</si>
  <si>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</si>
  <si>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</si>
  <si>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</si>
  <si>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</si>
  <si>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</si>
  <si>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</si>
  <si>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</si>
  <si>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</si>
  <si>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</si>
  <si>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</si>
  <si>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</si>
  <si>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</si>
  <si>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</si>
  <si>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</si>
  <si>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</si>
  <si>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</si>
  <si>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</si>
  <si>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</si>
  <si>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</si>
  <si>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</si>
  <si>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</si>
  <si>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</si>
  <si>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</si>
  <si>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</si>
  <si>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</si>
  <si>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</si>
  <si>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</si>
  <si>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</si>
  <si>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</si>
  <si>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</si>
  <si>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</si>
  <si>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</si>
  <si>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</si>
  <si>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</si>
  <si>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</si>
  <si>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</si>
  <si>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</si>
  <si>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</si>
  <si>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</si>
  <si>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</si>
  <si>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</si>
  <si>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</si>
  <si>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</si>
  <si>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</si>
  <si>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</si>
  <si>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</si>
  <si>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</si>
  <si>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</si>
  <si>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</si>
  <si>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</si>
  <si>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</si>
  <si>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</si>
  <si>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</si>
  <si>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</si>
  <si>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</si>
  <si>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</si>
  <si>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</si>
  <si>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</si>
  <si>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</si>
  <si>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</si>
  <si>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</si>
  <si>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</si>
  <si>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</si>
  <si>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</si>
  <si>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</si>
  <si>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</si>
  <si>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</si>
  <si>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</si>
  <si>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</si>
  <si>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</si>
  <si>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</si>
  <si>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</si>
  <si>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</si>
  <si>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</si>
  <si>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</si>
  <si>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</si>
  <si>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</si>
  <si>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</si>
  <si>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</si>
  <si>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</si>
  <si>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</si>
  <si>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</si>
  <si>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</si>
  <si>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</si>
  <si>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</si>
  <si>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</si>
  <si>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</si>
  <si>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</si>
  <si>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</si>
  <si>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</si>
  <si>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</si>
  <si>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</si>
  <si>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</si>
  <si>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</si>
  <si>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</si>
  <si>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</si>
  <si>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</si>
  <si>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</si>
  <si>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</si>
  <si>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</si>
  <si>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</si>
  <si>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</si>
  <si>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</si>
  <si>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</si>
  <si>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</si>
  <si>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</si>
  <si>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</si>
  <si>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</si>
  <si>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Q3 collar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</si>
  <si>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</si>
  <si>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</si>
  <si>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</si>
  <si>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</si>
  <si>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</si>
  <si>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</si>
  <si>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</si>
  <si>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</si>
  <si>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</si>
  <si>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</si>
  <si>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CA Executed - waiting for rate information</t>
  </si>
  <si>
    <t>Test the waters again with Calpine today</t>
  </si>
  <si>
    <t xml:space="preserve">see Barry's list </t>
  </si>
  <si>
    <t>refining   bids</t>
  </si>
  <si>
    <t>meeting this week?</t>
  </si>
  <si>
    <t>Mexico Effort</t>
  </si>
  <si>
    <t>Update for Monterey office on US initiatives/refine our analysis</t>
  </si>
  <si>
    <t>meeting 3rd week of October with Jaime?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</si>
  <si>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</si>
  <si>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</si>
  <si>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</si>
  <si>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</si>
  <si>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</si>
  <si>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</si>
  <si>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</si>
  <si>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</si>
  <si>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Forest Oil</t>
  </si>
  <si>
    <t>Supply Renegotiation</t>
  </si>
  <si>
    <t>WBI-Fidelity</t>
  </si>
  <si>
    <t>El Paso/CIG Pipeline</t>
  </si>
  <si>
    <t>CIG Transportation</t>
  </si>
  <si>
    <t>1)  Project Pipe sale</t>
  </si>
  <si>
    <t>Cal 2002</t>
  </si>
  <si>
    <t>3)  Project "Hand Across America"</t>
  </si>
  <si>
    <t>Oct 20/Q4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</si>
</sst>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3222.75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495360"/>
        <c:axId val="150495920"/>
        <c:axId val="0"/>
      </c:bar3DChart>
      <c:catAx>
        <c:axId val="1504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9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49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953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2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B11" sqref="B11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106</v>
      </c>
      <c r="B6" s="11"/>
      <c r="C6" s="4"/>
      <c r="D6" s="4"/>
    </row>
    <row r="7" spans="1:11" x14ac:dyDescent="0.2">
      <c r="A7" s="31" t="s">
        <v>148</v>
      </c>
      <c r="B7" s="11"/>
    </row>
    <row r="8" spans="1:11" x14ac:dyDescent="0.2">
      <c r="A8" s="11" t="s">
        <v>107</v>
      </c>
      <c r="B8" s="11" t="s">
        <v>105</v>
      </c>
      <c r="C8" s="10" t="s">
        <v>149</v>
      </c>
    </row>
    <row r="9" spans="1:11" ht="25.5" x14ac:dyDescent="0.2">
      <c r="A9" s="34" t="s">
        <v>150</v>
      </c>
      <c r="B9" s="11" t="s">
        <v>108</v>
      </c>
      <c r="C9" s="10" t="s">
        <v>151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73</v>
      </c>
      <c r="I11" s="28">
        <f>I17+I26+I39+I51+I64+I82</f>
        <v>3225250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90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87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141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88</v>
      </c>
      <c r="C22" s="10" t="s">
        <v>85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142</v>
      </c>
    </row>
    <row r="23" spans="1:11" x14ac:dyDescent="0.2">
      <c r="A23" s="5"/>
      <c r="B23" s="10" t="s">
        <v>50</v>
      </c>
      <c r="C23" s="10" t="s">
        <v>86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103</v>
      </c>
      <c r="C24" s="10" t="s">
        <v>104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110</v>
      </c>
      <c r="C25" s="10" t="s">
        <v>111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70</v>
      </c>
      <c r="C30" s="10" t="s">
        <v>71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72</v>
      </c>
      <c r="C31" s="10" t="s">
        <v>71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122</v>
      </c>
      <c r="C32" s="10" t="s">
        <v>123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">
      <c r="A33" s="5"/>
      <c r="B33" s="10" t="s">
        <v>124</v>
      </c>
      <c r="C33" s="10" t="s">
        <v>123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">
      <c r="A34" s="5"/>
      <c r="B34" s="10" t="s">
        <v>97</v>
      </c>
      <c r="C34" s="10" t="s">
        <v>98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">
      <c r="A35" s="5"/>
      <c r="B35" s="10" t="s">
        <v>143</v>
      </c>
      <c r="C35" s="10" t="s">
        <v>144</v>
      </c>
      <c r="D35" s="12">
        <v>37172</v>
      </c>
      <c r="E35" s="10" t="s">
        <v>46</v>
      </c>
      <c r="F35" s="13" t="s">
        <v>16</v>
      </c>
      <c r="G35" s="14">
        <v>25000</v>
      </c>
      <c r="H35" s="15">
        <v>0.25</v>
      </c>
      <c r="I35" s="24">
        <v>6250</v>
      </c>
      <c r="K35" s="11"/>
    </row>
    <row r="36" spans="1:11" x14ac:dyDescent="0.2">
      <c r="A36" s="5"/>
      <c r="B36" s="10" t="s">
        <v>145</v>
      </c>
      <c r="C36" s="10" t="s">
        <v>123</v>
      </c>
      <c r="D36" s="12">
        <v>37172</v>
      </c>
      <c r="E36" s="10" t="s">
        <v>46</v>
      </c>
      <c r="F36" s="13" t="s">
        <v>16</v>
      </c>
      <c r="G36" s="14">
        <v>20000</v>
      </c>
      <c r="H36" s="15">
        <v>0.25</v>
      </c>
      <c r="I36" s="24">
        <v>5000</v>
      </c>
      <c r="K36" s="11"/>
    </row>
    <row r="37" spans="1:11" x14ac:dyDescent="0.2">
      <c r="A37" s="5"/>
      <c r="B37" s="10" t="s">
        <v>146</v>
      </c>
      <c r="C37" s="10" t="s">
        <v>147</v>
      </c>
      <c r="D37" s="12">
        <v>37172</v>
      </c>
      <c r="E37" s="10" t="s">
        <v>46</v>
      </c>
      <c r="F37" s="13" t="s">
        <v>16</v>
      </c>
      <c r="G37" s="14">
        <v>20000</v>
      </c>
      <c r="H37" s="15">
        <v>0.25</v>
      </c>
      <c r="I37" s="24">
        <v>5000</v>
      </c>
      <c r="K37" s="11"/>
    </row>
    <row r="38" spans="1:11" x14ac:dyDescent="0.2">
      <c r="A38" s="5"/>
      <c r="D38" s="12"/>
      <c r="F38" s="13"/>
      <c r="G38" s="14"/>
      <c r="H38" s="15"/>
      <c r="I38" s="24"/>
      <c r="K38" s="11"/>
    </row>
    <row r="39" spans="1:11" ht="13.5" thickBot="1" x14ac:dyDescent="0.25">
      <c r="A39" s="5"/>
      <c r="D39" s="12"/>
      <c r="F39" s="13"/>
      <c r="G39" s="14"/>
      <c r="H39" s="15"/>
      <c r="I39" s="19">
        <f>SUM(I29:I37)</f>
        <v>150000</v>
      </c>
      <c r="K39" s="11"/>
    </row>
    <row r="40" spans="1:11" ht="13.5" thickTop="1" x14ac:dyDescent="0.2">
      <c r="A40" s="5"/>
      <c r="D40" s="12"/>
      <c r="F40" s="13"/>
      <c r="G40" s="14"/>
      <c r="H40" s="15"/>
      <c r="I40" s="24"/>
      <c r="K40" s="1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/>
      <c r="D42" s="12"/>
      <c r="F42" s="13"/>
      <c r="G42" s="14"/>
      <c r="H42" s="20"/>
      <c r="I42" s="21"/>
    </row>
    <row r="43" spans="1:11" x14ac:dyDescent="0.2">
      <c r="A43" s="5" t="s">
        <v>25</v>
      </c>
      <c r="B43" s="10" t="s">
        <v>54</v>
      </c>
      <c r="C43" s="10" t="s">
        <v>99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ref="I43:I50" si="0">G43*H43</f>
        <v>0</v>
      </c>
      <c r="J43" s="10" t="s">
        <v>127</v>
      </c>
    </row>
    <row r="44" spans="1:11" x14ac:dyDescent="0.2">
      <c r="A44" s="5"/>
      <c r="B44" s="10" t="s">
        <v>55</v>
      </c>
      <c r="C44" s="10" t="s">
        <v>56</v>
      </c>
      <c r="D44" s="12">
        <v>37012</v>
      </c>
      <c r="E44" s="10" t="s">
        <v>46</v>
      </c>
      <c r="F44" s="13" t="s">
        <v>16</v>
      </c>
      <c r="G44" s="14">
        <v>0</v>
      </c>
      <c r="H44" s="15">
        <v>0.3</v>
      </c>
      <c r="I44" s="14">
        <f t="shared" si="0"/>
        <v>0</v>
      </c>
      <c r="J44" s="10" t="s">
        <v>128</v>
      </c>
    </row>
    <row r="45" spans="1:11" x14ac:dyDescent="0.2">
      <c r="A45" s="5"/>
      <c r="B45" s="10" t="s">
        <v>81</v>
      </c>
      <c r="C45" s="10" t="s">
        <v>82</v>
      </c>
      <c r="D45" s="12">
        <v>36951</v>
      </c>
      <c r="E45" s="10" t="s">
        <v>46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129</v>
      </c>
    </row>
    <row r="46" spans="1:11" x14ac:dyDescent="0.2">
      <c r="A46" s="5"/>
      <c r="B46" s="10" t="s">
        <v>23</v>
      </c>
      <c r="C46" s="10" t="s">
        <v>83</v>
      </c>
      <c r="D46" s="12">
        <v>36923</v>
      </c>
      <c r="E46" s="10" t="s">
        <v>46</v>
      </c>
      <c r="F46" s="13" t="s">
        <v>16</v>
      </c>
      <c r="G46" s="14">
        <v>200000</v>
      </c>
      <c r="H46" s="15">
        <v>1</v>
      </c>
      <c r="I46" s="14">
        <f t="shared" si="0"/>
        <v>200000</v>
      </c>
      <c r="J46" s="10" t="s">
        <v>130</v>
      </c>
    </row>
    <row r="47" spans="1:11" x14ac:dyDescent="0.2">
      <c r="A47" s="5"/>
      <c r="B47" s="10" t="s">
        <v>64</v>
      </c>
      <c r="C47" s="10" t="s">
        <v>63</v>
      </c>
      <c r="D47" s="12">
        <v>36951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0"/>
        <v>0</v>
      </c>
      <c r="J47" s="10" t="s">
        <v>69</v>
      </c>
    </row>
    <row r="48" spans="1:11" x14ac:dyDescent="0.2">
      <c r="A48" s="5"/>
      <c r="B48" s="10" t="s">
        <v>100</v>
      </c>
      <c r="C48" s="10" t="s">
        <v>101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131</v>
      </c>
    </row>
    <row r="49" spans="1:11" x14ac:dyDescent="0.2">
      <c r="A49" s="5"/>
      <c r="B49" s="10" t="s">
        <v>132</v>
      </c>
      <c r="C49" s="10" t="s">
        <v>133</v>
      </c>
      <c r="D49" s="32">
        <v>37172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134</v>
      </c>
    </row>
    <row r="50" spans="1:11" x14ac:dyDescent="0.2">
      <c r="B50" s="10" t="s">
        <v>53</v>
      </c>
      <c r="C50" s="10" t="s">
        <v>102</v>
      </c>
      <c r="D50" s="12">
        <v>37012</v>
      </c>
      <c r="E50" s="10" t="s">
        <v>46</v>
      </c>
      <c r="F50" s="13" t="s">
        <v>16</v>
      </c>
      <c r="G50" s="14">
        <v>0</v>
      </c>
      <c r="H50" s="15">
        <v>0</v>
      </c>
      <c r="I50" s="14">
        <f t="shared" si="0"/>
        <v>0</v>
      </c>
      <c r="J50" s="10" t="s">
        <v>109</v>
      </c>
    </row>
    <row r="51" spans="1:11" ht="13.5" thickBot="1" x14ac:dyDescent="0.25">
      <c r="A51" s="5"/>
      <c r="D51" s="12"/>
      <c r="H51" s="18"/>
      <c r="I51" s="19">
        <f>SUM(I43:I50)</f>
        <v>200000</v>
      </c>
    </row>
    <row r="52" spans="1:11" ht="13.5" thickTop="1" x14ac:dyDescent="0.2">
      <c r="D52" s="12"/>
      <c r="H52" s="20"/>
      <c r="I52" s="21"/>
    </row>
    <row r="53" spans="1:11" x14ac:dyDescent="0.2">
      <c r="A53" s="5"/>
      <c r="D53" s="12"/>
      <c r="F53" s="13"/>
      <c r="G53" s="14"/>
      <c r="H53" s="20"/>
      <c r="I53" s="21"/>
    </row>
    <row r="54" spans="1:11" x14ac:dyDescent="0.2">
      <c r="A54" s="5" t="s">
        <v>32</v>
      </c>
      <c r="B54" s="10" t="s">
        <v>74</v>
      </c>
      <c r="C54" s="10" t="s">
        <v>89</v>
      </c>
      <c r="D54" s="12">
        <v>37131</v>
      </c>
      <c r="E54" s="10" t="s">
        <v>46</v>
      </c>
      <c r="G54" s="14">
        <v>150000</v>
      </c>
      <c r="H54" s="15">
        <v>0.35</v>
      </c>
      <c r="I54" s="24">
        <f>G54*H54</f>
        <v>52500</v>
      </c>
      <c r="J54" s="10" t="s">
        <v>65</v>
      </c>
      <c r="K54" s="12"/>
    </row>
    <row r="55" spans="1:11" x14ac:dyDescent="0.2">
      <c r="A55" s="5"/>
      <c r="B55" s="10" t="s">
        <v>36</v>
      </c>
      <c r="C55" s="10" t="s">
        <v>37</v>
      </c>
      <c r="D55" s="12">
        <v>37026</v>
      </c>
      <c r="E55" s="10" t="s">
        <v>46</v>
      </c>
      <c r="G55" s="14">
        <v>100000</v>
      </c>
      <c r="H55" s="15">
        <v>0.5</v>
      </c>
      <c r="I55" s="24">
        <f t="shared" ref="I55:I62" si="1">G55*H55</f>
        <v>50000</v>
      </c>
      <c r="J55" s="10" t="s">
        <v>121</v>
      </c>
      <c r="K55" s="12"/>
    </row>
    <row r="56" spans="1:11" x14ac:dyDescent="0.2">
      <c r="A56" s="5"/>
      <c r="B56" s="10" t="s">
        <v>91</v>
      </c>
      <c r="C56" s="10" t="s">
        <v>92</v>
      </c>
      <c r="D56" s="12">
        <v>37113</v>
      </c>
      <c r="E56" s="10" t="s">
        <v>46</v>
      </c>
      <c r="G56" s="14">
        <v>75000</v>
      </c>
      <c r="H56" s="15">
        <v>0.4</v>
      </c>
      <c r="I56" s="24">
        <f t="shared" si="1"/>
        <v>30000</v>
      </c>
      <c r="J56" s="10" t="s">
        <v>75</v>
      </c>
      <c r="K56" s="12"/>
    </row>
    <row r="57" spans="1:11" x14ac:dyDescent="0.2">
      <c r="A57" s="5"/>
      <c r="B57" s="10" t="s">
        <v>74</v>
      </c>
      <c r="C57" s="10" t="s">
        <v>93</v>
      </c>
      <c r="D57" s="12">
        <v>37140</v>
      </c>
      <c r="E57" s="10" t="s">
        <v>46</v>
      </c>
      <c r="G57" s="14">
        <v>50000</v>
      </c>
      <c r="H57" s="15">
        <v>0.4</v>
      </c>
      <c r="I57" s="24">
        <f t="shared" si="1"/>
        <v>20000</v>
      </c>
      <c r="J57" s="10" t="s">
        <v>94</v>
      </c>
      <c r="K57" s="12"/>
    </row>
    <row r="58" spans="1:11" x14ac:dyDescent="0.2">
      <c r="A58" s="5"/>
      <c r="B58" s="10" t="s">
        <v>76</v>
      </c>
      <c r="C58" s="10" t="s">
        <v>77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1"/>
        <v>12500</v>
      </c>
      <c r="J58" s="10" t="s">
        <v>78</v>
      </c>
      <c r="K58" s="12"/>
    </row>
    <row r="59" spans="1:11" x14ac:dyDescent="0.2">
      <c r="A59" s="5"/>
      <c r="B59" s="10" t="s">
        <v>125</v>
      </c>
      <c r="C59" s="10" t="s">
        <v>120</v>
      </c>
      <c r="D59" s="12">
        <v>37155</v>
      </c>
      <c r="E59" s="10" t="s">
        <v>46</v>
      </c>
      <c r="G59" s="14">
        <v>75000</v>
      </c>
      <c r="H59" s="15">
        <v>0.25</v>
      </c>
      <c r="I59" s="24">
        <f t="shared" si="1"/>
        <v>18750</v>
      </c>
      <c r="J59" s="10" t="s">
        <v>126</v>
      </c>
      <c r="K59" s="12"/>
    </row>
    <row r="60" spans="1:11" x14ac:dyDescent="0.2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1"/>
        <v>75000</v>
      </c>
      <c r="J60" s="10" t="s">
        <v>79</v>
      </c>
      <c r="K60" s="12"/>
    </row>
    <row r="61" spans="1:11" x14ac:dyDescent="0.2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1"/>
        <v>10000</v>
      </c>
      <c r="J61" s="10" t="s">
        <v>80</v>
      </c>
      <c r="K61" s="12"/>
    </row>
    <row r="62" spans="1:11" x14ac:dyDescent="0.2">
      <c r="A62" s="5"/>
      <c r="B62" s="10" t="s">
        <v>58</v>
      </c>
      <c r="C62" s="10" t="s">
        <v>59</v>
      </c>
      <c r="D62" s="12">
        <v>37026</v>
      </c>
      <c r="E62" s="10" t="s">
        <v>46</v>
      </c>
      <c r="F62" s="13"/>
      <c r="G62" s="14">
        <v>100000</v>
      </c>
      <c r="H62" s="15">
        <v>0.2</v>
      </c>
      <c r="I62" s="24">
        <f t="shared" si="1"/>
        <v>20000</v>
      </c>
      <c r="J62" s="10" t="s">
        <v>57</v>
      </c>
      <c r="K62" s="12"/>
    </row>
    <row r="63" spans="1:11" x14ac:dyDescent="0.2">
      <c r="A63" s="16"/>
      <c r="D63" s="12"/>
    </row>
    <row r="64" spans="1:11" ht="13.5" thickBot="1" x14ac:dyDescent="0.25">
      <c r="A64" s="16"/>
      <c r="D64" s="12"/>
      <c r="H64" s="18"/>
      <c r="I64" s="25">
        <f>SUM(I54:I62)</f>
        <v>288750</v>
      </c>
    </row>
    <row r="65" spans="1:11" ht="13.5" thickTop="1" x14ac:dyDescent="0.2">
      <c r="A65" s="16"/>
      <c r="D65" s="12"/>
      <c r="H65" s="20"/>
      <c r="I65" s="26"/>
    </row>
    <row r="66" spans="1:11" x14ac:dyDescent="0.2">
      <c r="D66" s="12"/>
      <c r="F66" s="13"/>
      <c r="G66" s="14"/>
      <c r="H66" s="20"/>
      <c r="I66" s="21"/>
    </row>
    <row r="67" spans="1:11" x14ac:dyDescent="0.2">
      <c r="A67" s="1" t="s">
        <v>11</v>
      </c>
      <c r="B67" s="10" t="s">
        <v>21</v>
      </c>
      <c r="C67" s="10" t="s">
        <v>95</v>
      </c>
      <c r="D67" s="12">
        <v>37097</v>
      </c>
      <c r="E67" s="10" t="s">
        <v>46</v>
      </c>
      <c r="F67" s="10" t="s">
        <v>30</v>
      </c>
      <c r="G67" s="14">
        <v>50000</v>
      </c>
      <c r="H67" s="17">
        <v>0.6</v>
      </c>
      <c r="I67" s="14">
        <f>G67*H67</f>
        <v>30000</v>
      </c>
    </row>
    <row r="68" spans="1:11" x14ac:dyDescent="0.2">
      <c r="B68" s="10" t="s">
        <v>51</v>
      </c>
      <c r="C68" s="10" t="s">
        <v>84</v>
      </c>
      <c r="D68" s="12">
        <v>37042</v>
      </c>
      <c r="E68" s="10" t="s">
        <v>46</v>
      </c>
      <c r="F68" s="10" t="s">
        <v>16</v>
      </c>
      <c r="G68" s="14">
        <v>10000</v>
      </c>
      <c r="H68" s="17">
        <v>0.2</v>
      </c>
      <c r="I68" s="14">
        <f t="shared" ref="I68:I80" si="2">G68*H68</f>
        <v>2000</v>
      </c>
      <c r="J68" s="10" t="s">
        <v>114</v>
      </c>
    </row>
    <row r="69" spans="1:11" x14ac:dyDescent="0.2">
      <c r="B69" s="10" t="s">
        <v>52</v>
      </c>
      <c r="C69" s="10" t="s">
        <v>118</v>
      </c>
      <c r="D69" s="12">
        <v>37141</v>
      </c>
      <c r="E69" s="10" t="s">
        <v>46</v>
      </c>
      <c r="F69" s="10" t="s">
        <v>16</v>
      </c>
      <c r="G69" s="14">
        <v>0</v>
      </c>
      <c r="H69" s="17">
        <v>0.3</v>
      </c>
      <c r="I69" s="14">
        <f t="shared" si="2"/>
        <v>0</v>
      </c>
      <c r="J69" s="10" t="s">
        <v>96</v>
      </c>
    </row>
    <row r="70" spans="1:11" x14ac:dyDescent="0.2">
      <c r="B70" s="10" t="s">
        <v>112</v>
      </c>
      <c r="C70" s="10" t="s">
        <v>113</v>
      </c>
      <c r="D70" s="12">
        <v>37135</v>
      </c>
      <c r="E70" s="10" t="s">
        <v>46</v>
      </c>
      <c r="F70" s="10" t="s">
        <v>30</v>
      </c>
      <c r="G70" s="14">
        <v>90000</v>
      </c>
      <c r="H70" s="17">
        <v>0.75</v>
      </c>
      <c r="I70" s="14">
        <f t="shared" si="2"/>
        <v>67500</v>
      </c>
    </row>
    <row r="71" spans="1:11" ht="25.5" x14ac:dyDescent="0.2">
      <c r="B71" s="10" t="s">
        <v>22</v>
      </c>
      <c r="C71" s="10" t="s">
        <v>66</v>
      </c>
      <c r="D71" s="12">
        <v>36951</v>
      </c>
      <c r="E71" s="10" t="s">
        <v>46</v>
      </c>
      <c r="F71" s="10" t="s">
        <v>16</v>
      </c>
      <c r="G71" s="14">
        <v>40000</v>
      </c>
      <c r="H71" s="17">
        <v>0.3</v>
      </c>
      <c r="I71" s="14">
        <f t="shared" si="2"/>
        <v>12000</v>
      </c>
      <c r="J71" s="29" t="s">
        <v>26</v>
      </c>
    </row>
    <row r="72" spans="1:11" x14ac:dyDescent="0.2">
      <c r="A72" s="5"/>
      <c r="B72" s="10" t="s">
        <v>27</v>
      </c>
      <c r="C72" s="10" t="s">
        <v>28</v>
      </c>
      <c r="D72" s="12">
        <v>36951</v>
      </c>
      <c r="E72" s="10" t="s">
        <v>46</v>
      </c>
      <c r="F72" s="10" t="s">
        <v>16</v>
      </c>
      <c r="G72" s="14">
        <v>30000</v>
      </c>
      <c r="H72" s="17">
        <v>0.1</v>
      </c>
      <c r="I72" s="14">
        <f t="shared" si="2"/>
        <v>3000</v>
      </c>
      <c r="J72" s="10" t="s">
        <v>29</v>
      </c>
    </row>
    <row r="73" spans="1:11" x14ac:dyDescent="0.2">
      <c r="A73" s="5"/>
      <c r="B73" s="10" t="s">
        <v>135</v>
      </c>
      <c r="C73" s="10" t="s">
        <v>136</v>
      </c>
      <c r="D73" s="12">
        <v>37165</v>
      </c>
      <c r="E73" s="10" t="s">
        <v>46</v>
      </c>
      <c r="F73" s="10" t="s">
        <v>16</v>
      </c>
      <c r="G73" s="14">
        <v>20000</v>
      </c>
      <c r="H73" s="17">
        <v>0.5</v>
      </c>
      <c r="I73" s="14">
        <f t="shared" si="2"/>
        <v>10000</v>
      </c>
      <c r="K73" s="11"/>
    </row>
    <row r="74" spans="1:11" x14ac:dyDescent="0.2">
      <c r="A74" s="5"/>
      <c r="B74" s="10" t="s">
        <v>137</v>
      </c>
      <c r="C74" s="10" t="s">
        <v>138</v>
      </c>
      <c r="D74" s="12">
        <v>37165</v>
      </c>
      <c r="E74" s="10" t="s">
        <v>46</v>
      </c>
      <c r="F74" s="10" t="s">
        <v>16</v>
      </c>
      <c r="G74" s="14">
        <v>1500000</v>
      </c>
      <c r="H74" s="17">
        <v>0.1</v>
      </c>
      <c r="I74" s="14">
        <f t="shared" si="2"/>
        <v>150000</v>
      </c>
      <c r="K74" s="11"/>
    </row>
    <row r="75" spans="1:11" x14ac:dyDescent="0.2">
      <c r="A75" s="5"/>
      <c r="B75" s="10" t="s">
        <v>115</v>
      </c>
      <c r="C75" s="10" t="s">
        <v>116</v>
      </c>
      <c r="D75" s="12">
        <v>37141</v>
      </c>
      <c r="E75" s="10" t="s">
        <v>46</v>
      </c>
      <c r="F75" s="10" t="s">
        <v>16</v>
      </c>
      <c r="G75" s="14">
        <v>5000</v>
      </c>
      <c r="H75" s="17">
        <v>0.1</v>
      </c>
      <c r="I75" s="14">
        <f t="shared" si="2"/>
        <v>500</v>
      </c>
      <c r="K75" s="11"/>
    </row>
    <row r="76" spans="1:11" x14ac:dyDescent="0.2">
      <c r="A76" s="5"/>
      <c r="B76" s="10" t="s">
        <v>33</v>
      </c>
      <c r="C76" s="10" t="s">
        <v>119</v>
      </c>
      <c r="D76" s="12">
        <v>36996</v>
      </c>
      <c r="E76" s="10" t="s">
        <v>46</v>
      </c>
      <c r="F76" s="10" t="s">
        <v>16</v>
      </c>
      <c r="G76" s="14">
        <v>40000</v>
      </c>
      <c r="H76" s="17">
        <v>0.6</v>
      </c>
      <c r="I76" s="14">
        <f t="shared" si="2"/>
        <v>24000</v>
      </c>
      <c r="K76" s="11"/>
    </row>
    <row r="77" spans="1:11" x14ac:dyDescent="0.2">
      <c r="A77" s="5"/>
      <c r="B77" s="10" t="s">
        <v>60</v>
      </c>
      <c r="C77" s="10" t="s">
        <v>61</v>
      </c>
      <c r="D77" s="12">
        <v>37052</v>
      </c>
      <c r="E77" s="10" t="s">
        <v>67</v>
      </c>
      <c r="F77" s="10" t="s">
        <v>16</v>
      </c>
      <c r="G77" s="14">
        <v>25000</v>
      </c>
      <c r="H77" s="17">
        <v>0.1</v>
      </c>
      <c r="I77" s="14">
        <f t="shared" si="2"/>
        <v>2500</v>
      </c>
      <c r="K77" s="11"/>
    </row>
    <row r="78" spans="1:11" x14ac:dyDescent="0.2">
      <c r="A78" s="5"/>
      <c r="B78" s="10" t="s">
        <v>139</v>
      </c>
      <c r="C78" s="10" t="s">
        <v>140</v>
      </c>
      <c r="D78" s="12">
        <v>37165</v>
      </c>
      <c r="E78" s="10" t="s">
        <v>46</v>
      </c>
      <c r="F78" s="10" t="s">
        <v>16</v>
      </c>
      <c r="G78" s="14">
        <v>0</v>
      </c>
      <c r="H78" s="17">
        <v>0.02</v>
      </c>
      <c r="I78" s="14">
        <f t="shared" si="2"/>
        <v>0</v>
      </c>
      <c r="K78" s="11"/>
    </row>
    <row r="79" spans="1:11" x14ac:dyDescent="0.2">
      <c r="A79" s="5"/>
      <c r="B79" s="10" t="s">
        <v>27</v>
      </c>
      <c r="C79" s="10" t="s">
        <v>140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2"/>
        <v>0</v>
      </c>
      <c r="K79" s="11"/>
    </row>
    <row r="80" spans="1:11" x14ac:dyDescent="0.2">
      <c r="A80" s="5"/>
      <c r="B80" s="10" t="s">
        <v>62</v>
      </c>
      <c r="C80" s="10" t="s">
        <v>68</v>
      </c>
      <c r="D80" s="12">
        <v>37052</v>
      </c>
      <c r="E80" s="10" t="s">
        <v>46</v>
      </c>
      <c r="F80" s="10" t="s">
        <v>16</v>
      </c>
      <c r="G80" s="14">
        <v>50000</v>
      </c>
      <c r="H80" s="17">
        <v>0</v>
      </c>
      <c r="I80" s="14">
        <f t="shared" si="2"/>
        <v>0</v>
      </c>
      <c r="J80" s="10" t="s">
        <v>117</v>
      </c>
      <c r="K80" s="11"/>
    </row>
    <row r="81" spans="1:9" x14ac:dyDescent="0.2">
      <c r="A81" s="5"/>
      <c r="F81" s="13"/>
    </row>
    <row r="82" spans="1:9" ht="13.5" thickBot="1" x14ac:dyDescent="0.25">
      <c r="A82" s="5"/>
      <c r="F82" s="13"/>
      <c r="H82" s="18" t="s">
        <v>6</v>
      </c>
      <c r="I82" s="19">
        <f>SUM(I67:I80)</f>
        <v>301500</v>
      </c>
    </row>
    <row r="83" spans="1:9" ht="13.5" thickTop="1" x14ac:dyDescent="0.2">
      <c r="A83" s="27"/>
      <c r="B83" s="28"/>
      <c r="F83" s="13"/>
      <c r="H83" s="20"/>
      <c r="I83" s="21"/>
    </row>
    <row r="84" spans="1:9" x14ac:dyDescent="0.2">
      <c r="A84" s="27"/>
      <c r="B84" s="28"/>
      <c r="F84" s="13"/>
      <c r="H84" s="20"/>
      <c r="I84" s="21"/>
    </row>
    <row r="85" spans="1:9" x14ac:dyDescent="0.2">
      <c r="A85" s="16"/>
      <c r="F85" s="13"/>
    </row>
    <row r="86" spans="1:9" x14ac:dyDescent="0.2">
      <c r="A86" s="5"/>
    </row>
    <row r="87" spans="1:9" x14ac:dyDescent="0.2">
      <c r="A87" s="4"/>
    </row>
    <row r="88" spans="1:9" x14ac:dyDescent="0.2">
      <c r="A88" s="4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List'!$E$13:$E$80,A2,'West Gas Hot List'!$I$13:$I$80)/1000</f>
        <v>0</v>
      </c>
    </row>
    <row r="3" spans="1:2" x14ac:dyDescent="0.2">
      <c r="A3" t="s">
        <v>43</v>
      </c>
      <c r="B3" s="3">
        <f>SUMIF('West Gas Hot List'!$E$13:$E$80,A3,'West Gas Hot List'!$I$13:$I$80)/1000</f>
        <v>0</v>
      </c>
    </row>
    <row r="4" spans="1:2" x14ac:dyDescent="0.2">
      <c r="A4" t="s">
        <v>45</v>
      </c>
      <c r="B4" s="3">
        <f>SUMIF('West Gas Hot List'!$E$13:$E$80,A4,'West Gas Hot List'!$I$13:$I$80)/1000</f>
        <v>0</v>
      </c>
    </row>
    <row r="5" spans="1:2" x14ac:dyDescent="0.2">
      <c r="A5" t="s">
        <v>46</v>
      </c>
      <c r="B5" s="3">
        <f>SUMIF('West Gas Hot List'!$E$13:$E$80,A5,'West Gas Hot List'!$I$13:$I$80)/1000</f>
        <v>3222.75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2001-09-24T13:52:27Z</cp:lastPrinted>
  <dcterms:created xsi:type="dcterms:W3CDTF">2001-01-17T16:57:42Z</dcterms:created>
  <dcterms:modified xsi:type="dcterms:W3CDTF">2014-09-04T08:25:16Z</dcterms:modified>
</cp:coreProperties>
</file>