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List'!$A$1:$J$100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4" i="1"/>
  <c r="I15" i="1"/>
  <c r="I17" i="1"/>
  <c r="I21" i="1"/>
  <c r="I26" i="1" s="1"/>
  <c r="I22" i="1"/>
  <c r="I23" i="1"/>
  <c r="I24" i="1"/>
  <c r="I37" i="1"/>
  <c r="I41" i="1"/>
  <c r="I42" i="1"/>
  <c r="I49" i="1" s="1"/>
  <c r="I43" i="1"/>
  <c r="I44" i="1"/>
  <c r="I45" i="1"/>
  <c r="I46" i="1"/>
  <c r="I47" i="1"/>
  <c r="I48" i="1"/>
  <c r="I52" i="1"/>
  <c r="I53" i="1"/>
  <c r="I54" i="1"/>
  <c r="I62" i="1" s="1"/>
  <c r="I55" i="1"/>
  <c r="I56" i="1"/>
  <c r="I57" i="1"/>
  <c r="I58" i="1"/>
  <c r="I59" i="1"/>
  <c r="I60" i="1"/>
  <c r="I65" i="1"/>
  <c r="I81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1" i="1" l="1"/>
</calcChain>
</file>

<file path=xl/sharedStrings.xml><?xml version="1.0" encoding="utf-8"?>
<sst xmlns="http://schemas.openxmlformats.org/spreadsheetml/2006/main" count="249" uniqueCount="153">
  <si>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</si>
  <si>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</si>
  <si>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</si>
  <si>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</si>
  <si>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</si>
  <si>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</si>
  <si>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</si>
  <si>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</si>
  <si>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</si>
  <si>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</si>
  <si>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</si>
  <si>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</si>
  <si>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</si>
  <si>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</si>
  <si>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</si>
  <si>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</si>
  <si>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</si>
  <si>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</si>
  <si>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</si>
  <si>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</si>
  <si>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</si>
  <si>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</si>
  <si>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</si>
  <si>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</si>
  <si>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</si>
  <si>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</si>
  <si>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</si>
  <si>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</si>
  <si>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</si>
  <si>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</si>
  <si>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</si>
  <si>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</si>
  <si>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</si>
  <si>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</si>
  <si>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</si>
  <si>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</si>
  <si>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</si>
  <si>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</si>
  <si>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</si>
  <si>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</si>
  <si>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</si>
  <si>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</si>
  <si>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</si>
  <si>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</si>
  <si>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</si>
  <si>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</si>
  <si>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</si>
  <si>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</si>
  <si>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</si>
  <si>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</si>
  <si>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</si>
  <si>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</si>
  <si>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</si>
  <si>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</si>
  <si>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</si>
  <si>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</si>
  <si>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</si>
  <si>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</si>
  <si>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</si>
  <si>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</si>
  <si>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</si>
  <si>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</si>
  <si>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</si>
  <si>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</si>
  <si>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</si>
  <si>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</si>
  <si>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</si>
  <si>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</si>
  <si>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</si>
  <si>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</si>
  <si>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</si>
  <si>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</si>
  <si>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</si>
  <si>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</si>
  <si>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</si>
  <si>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</si>
  <si>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</si>
  <si>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</si>
  <si>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</si>
  <si>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</si>
  <si>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</si>
  <si>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</si>
  <si>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</si>
  <si>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</si>
  <si>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</si>
  <si>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</si>
  <si>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</si>
  <si>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</si>
  <si>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</si>
  <si>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</si>
  <si>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</si>
  <si>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</si>
  <si>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</si>
  <si>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</si>
  <si>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</si>
  <si>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</si>
  <si>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</si>
  <si>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</si>
  <si>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</si>
  <si>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</si>
  <si>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</si>
  <si>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</si>
  <si>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</si>
  <si>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</si>
  <si>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</si>
  <si>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</si>
  <si>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</si>
  <si>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</si>
  <si>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</si>
  <si>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</si>
  <si>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</si>
  <si>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</si>
  <si>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</si>
  <si>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</si>
  <si>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</si>
  <si>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</si>
  <si>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</si>
  <si>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</si>
  <si>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</si>
  <si>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</si>
  <si>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</si>
  <si>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</si>
  <si>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</si>
  <si>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</si>
  <si>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</si>
  <si>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refining   bids</t>
  </si>
  <si>
    <t>Mexico Effort</t>
  </si>
  <si>
    <t>Update for Monterey office on US initiatives/refine our analysis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</si>
  <si>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</si>
  <si>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</si>
  <si>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</si>
  <si>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</si>
  <si>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</si>
  <si>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</si>
  <si>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</si>
  <si>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</si>
  <si>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</si>
  <si>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</si>
  <si>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</si>
  <si>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</si>
  <si>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</si>
  <si>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NCPA</t>
  </si>
  <si>
    <t>blend &amp; extend</t>
  </si>
  <si>
    <t>RFP due 10/22</t>
  </si>
  <si>
    <t>Q2 collar</t>
  </si>
  <si>
    <t>contract &amp; credit negotiations</t>
  </si>
  <si>
    <t>DONE</t>
  </si>
  <si>
    <t>responded to rfq 10/18</t>
  </si>
  <si>
    <t>CA RE-executed - waiting for rate information</t>
  </si>
  <si>
    <t>No live wires at the moment</t>
  </si>
  <si>
    <t>waiting for decision from Newport Gen</t>
  </si>
  <si>
    <t>meeting this Wed with PEMEX/Jaime</t>
  </si>
  <si>
    <t>Roseville/Lodi/Big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</si>
</sst>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3202.1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56288"/>
        <c:axId val="147586864"/>
        <c:axId val="0"/>
      </c:bar3DChart>
      <c:catAx>
        <c:axId val="1498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8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58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628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tabSelected="1" zoomScaleNormal="100" zoomScaleSheetLayoutView="50" workbookViewId="0">
      <pane xSplit="1" ySplit="12" topLeftCell="B50" activePane="bottomRight" state="frozen"/>
      <selection pane="topRight" activeCell="B1" sqref="B1"/>
      <selection pane="bottomLeft" activeCell="A8" sqref="A8"/>
      <selection pane="bottomRight" activeCell="J52" sqref="J52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105</v>
      </c>
      <c r="B6" s="11"/>
      <c r="C6" s="4"/>
      <c r="D6" s="4"/>
    </row>
    <row r="7" spans="1:11" x14ac:dyDescent="0.2">
      <c r="A7" s="31" t="s">
        <v>137</v>
      </c>
      <c r="B7" s="11"/>
    </row>
    <row r="8" spans="1:11" x14ac:dyDescent="0.2">
      <c r="A8" s="11" t="s">
        <v>106</v>
      </c>
      <c r="B8" s="11" t="s">
        <v>104</v>
      </c>
      <c r="C8" s="10" t="s">
        <v>138</v>
      </c>
    </row>
    <row r="9" spans="1:11" ht="25.5" x14ac:dyDescent="0.2">
      <c r="A9" s="34" t="s">
        <v>139</v>
      </c>
      <c r="B9" s="11" t="s">
        <v>107</v>
      </c>
      <c r="C9" s="10" t="s">
        <v>140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72</v>
      </c>
      <c r="I11" s="28">
        <f>I17+I26+I37+I49+I62+I81</f>
        <v>3206350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89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86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134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87</v>
      </c>
      <c r="C22" s="10" t="s">
        <v>84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135</v>
      </c>
    </row>
    <row r="23" spans="1:11" x14ac:dyDescent="0.2">
      <c r="A23" s="5"/>
      <c r="B23" s="10" t="s">
        <v>50</v>
      </c>
      <c r="C23" s="10" t="s">
        <v>85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102</v>
      </c>
      <c r="C24" s="10" t="s">
        <v>103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109</v>
      </c>
      <c r="C25" s="10" t="s">
        <v>110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69</v>
      </c>
      <c r="C30" s="10" t="s">
        <v>70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71</v>
      </c>
      <c r="C31" s="10" t="s">
        <v>70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120</v>
      </c>
      <c r="C32" s="10" t="s">
        <v>121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">
      <c r="A33" s="5"/>
      <c r="B33" s="10" t="s">
        <v>122</v>
      </c>
      <c r="C33" s="10" t="s">
        <v>121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">
      <c r="A34" s="5"/>
      <c r="B34" s="10" t="s">
        <v>96</v>
      </c>
      <c r="C34" s="10" t="s">
        <v>97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">
      <c r="A35" s="5"/>
      <c r="B35" s="10" t="s">
        <v>136</v>
      </c>
      <c r="C35" s="10" t="s">
        <v>121</v>
      </c>
      <c r="D35" s="12">
        <v>37172</v>
      </c>
      <c r="E35" s="10" t="s">
        <v>46</v>
      </c>
      <c r="F35" s="13" t="s">
        <v>16</v>
      </c>
      <c r="G35" s="14">
        <v>20000</v>
      </c>
      <c r="H35" s="15">
        <v>0.25</v>
      </c>
      <c r="I35" s="24">
        <v>5000</v>
      </c>
      <c r="K35" s="11"/>
    </row>
    <row r="36" spans="1:11" x14ac:dyDescent="0.2">
      <c r="A36" s="5"/>
      <c r="D36" s="12"/>
      <c r="F36" s="13"/>
      <c r="G36" s="14"/>
      <c r="H36" s="15"/>
      <c r="I36" s="24"/>
      <c r="K36" s="11"/>
    </row>
    <row r="37" spans="1:11" ht="13.5" thickBot="1" x14ac:dyDescent="0.25">
      <c r="A37" s="5"/>
      <c r="D37" s="12"/>
      <c r="F37" s="13"/>
      <c r="G37" s="14"/>
      <c r="H37" s="15"/>
      <c r="I37" s="19">
        <f>SUM(I29:I35)</f>
        <v>138750</v>
      </c>
      <c r="K37" s="11"/>
    </row>
    <row r="38" spans="1:11" ht="13.5" thickTop="1" x14ac:dyDescent="0.2">
      <c r="A38" s="5"/>
      <c r="D38" s="12"/>
      <c r="F38" s="13"/>
      <c r="G38" s="14"/>
      <c r="H38" s="15"/>
      <c r="I38" s="24"/>
      <c r="K38" s="11"/>
    </row>
    <row r="39" spans="1:11" x14ac:dyDescent="0.2">
      <c r="A39" s="5"/>
      <c r="D39" s="12"/>
      <c r="F39" s="13"/>
      <c r="G39" s="14"/>
      <c r="H39" s="20"/>
      <c r="I39" s="2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 t="s">
        <v>25</v>
      </c>
      <c r="B41" s="10" t="s">
        <v>54</v>
      </c>
      <c r="C41" s="10" t="s">
        <v>98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148</v>
      </c>
    </row>
    <row r="42" spans="1:11" x14ac:dyDescent="0.2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149</v>
      </c>
    </row>
    <row r="43" spans="1:11" x14ac:dyDescent="0.2">
      <c r="A43" s="5"/>
      <c r="B43" s="10" t="s">
        <v>80</v>
      </c>
      <c r="C43" s="10" t="s">
        <v>81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149</v>
      </c>
    </row>
    <row r="44" spans="1:11" x14ac:dyDescent="0.2">
      <c r="A44" s="5"/>
      <c r="B44" s="10" t="s">
        <v>23</v>
      </c>
      <c r="C44" s="10" t="s">
        <v>82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125</v>
      </c>
    </row>
    <row r="45" spans="1:11" x14ac:dyDescent="0.2">
      <c r="A45" s="5"/>
      <c r="B45" s="10" t="s">
        <v>152</v>
      </c>
      <c r="C45" s="10" t="s">
        <v>63</v>
      </c>
      <c r="D45" s="12">
        <v>37186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68</v>
      </c>
    </row>
    <row r="46" spans="1:11" x14ac:dyDescent="0.2">
      <c r="A46" s="5"/>
      <c r="B46" s="10" t="s">
        <v>99</v>
      </c>
      <c r="C46" s="10" t="s">
        <v>100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150</v>
      </c>
    </row>
    <row r="47" spans="1:11" x14ac:dyDescent="0.2">
      <c r="A47" s="5"/>
      <c r="B47" s="10" t="s">
        <v>126</v>
      </c>
      <c r="C47" s="10" t="s">
        <v>127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151</v>
      </c>
    </row>
    <row r="48" spans="1:11" x14ac:dyDescent="0.2">
      <c r="B48" s="10" t="s">
        <v>53</v>
      </c>
      <c r="C48" s="10" t="s">
        <v>101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108</v>
      </c>
    </row>
    <row r="49" spans="1:11" ht="13.5" thickBot="1" x14ac:dyDescent="0.25">
      <c r="A49" s="5"/>
      <c r="D49" s="12"/>
      <c r="H49" s="18"/>
      <c r="I49" s="19">
        <f>SUM(I41:I48)</f>
        <v>200000</v>
      </c>
    </row>
    <row r="50" spans="1:11" ht="13.5" thickTop="1" x14ac:dyDescent="0.2">
      <c r="D50" s="12"/>
      <c r="H50" s="20"/>
      <c r="I50" s="21"/>
    </row>
    <row r="51" spans="1:11" x14ac:dyDescent="0.2">
      <c r="A51" s="5"/>
      <c r="D51" s="12"/>
      <c r="F51" s="13"/>
      <c r="G51" s="14"/>
      <c r="H51" s="20"/>
      <c r="I51" s="21"/>
    </row>
    <row r="52" spans="1:11" x14ac:dyDescent="0.2">
      <c r="A52" s="5" t="s">
        <v>32</v>
      </c>
      <c r="B52" s="10" t="s">
        <v>73</v>
      </c>
      <c r="C52" s="10" t="s">
        <v>88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64</v>
      </c>
      <c r="K52" s="12"/>
    </row>
    <row r="53" spans="1:11" x14ac:dyDescent="0.2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119</v>
      </c>
      <c r="K53" s="12"/>
    </row>
    <row r="54" spans="1:11" x14ac:dyDescent="0.2">
      <c r="A54" s="5"/>
      <c r="B54" s="10" t="s">
        <v>90</v>
      </c>
      <c r="C54" s="10" t="s">
        <v>91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74</v>
      </c>
      <c r="K54" s="12"/>
    </row>
    <row r="55" spans="1:11" x14ac:dyDescent="0.2">
      <c r="A55" s="5"/>
      <c r="B55" s="10" t="s">
        <v>73</v>
      </c>
      <c r="C55" s="10" t="s">
        <v>92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93</v>
      </c>
      <c r="K55" s="12"/>
    </row>
    <row r="56" spans="1:11" x14ac:dyDescent="0.2">
      <c r="A56" s="5"/>
      <c r="B56" s="10" t="s">
        <v>75</v>
      </c>
      <c r="C56" s="10" t="s">
        <v>76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77</v>
      </c>
      <c r="K56" s="12"/>
    </row>
    <row r="57" spans="1:11" x14ac:dyDescent="0.2">
      <c r="A57" s="5"/>
      <c r="B57" s="10" t="s">
        <v>123</v>
      </c>
      <c r="C57" s="10" t="s">
        <v>118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124</v>
      </c>
      <c r="K57" s="12"/>
    </row>
    <row r="58" spans="1:11" x14ac:dyDescent="0.2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78</v>
      </c>
      <c r="K58" s="12"/>
    </row>
    <row r="59" spans="1:11" x14ac:dyDescent="0.2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79</v>
      </c>
      <c r="K59" s="12"/>
    </row>
    <row r="60" spans="1:11" x14ac:dyDescent="0.2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">
      <c r="A61" s="16"/>
      <c r="D61" s="12"/>
    </row>
    <row r="62" spans="1:11" ht="13.5" thickBot="1" x14ac:dyDescent="0.25">
      <c r="A62" s="16"/>
      <c r="D62" s="12"/>
      <c r="H62" s="18"/>
      <c r="I62" s="25">
        <f>SUM(I52:I60)</f>
        <v>288750</v>
      </c>
    </row>
    <row r="63" spans="1:11" ht="13.5" thickTop="1" x14ac:dyDescent="0.2">
      <c r="A63" s="16"/>
      <c r="D63" s="12"/>
      <c r="H63" s="20"/>
      <c r="I63" s="26"/>
    </row>
    <row r="64" spans="1:11" x14ac:dyDescent="0.2">
      <c r="D64" s="12"/>
      <c r="F64" s="13"/>
      <c r="G64" s="14"/>
      <c r="H64" s="20"/>
      <c r="I64" s="21"/>
    </row>
    <row r="65" spans="1:11" x14ac:dyDescent="0.2">
      <c r="A65" s="1" t="s">
        <v>11</v>
      </c>
      <c r="B65" s="10" t="s">
        <v>21</v>
      </c>
      <c r="C65" s="10" t="s">
        <v>94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">
      <c r="B66" s="10" t="s">
        <v>51</v>
      </c>
      <c r="C66" s="10" t="s">
        <v>83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9" si="2">G66*H66</f>
        <v>2000</v>
      </c>
      <c r="J66" s="10" t="s">
        <v>113</v>
      </c>
    </row>
    <row r="67" spans="1:11" x14ac:dyDescent="0.2">
      <c r="B67" s="10" t="s">
        <v>52</v>
      </c>
      <c r="C67" s="10" t="s">
        <v>116</v>
      </c>
      <c r="D67" s="12">
        <v>37141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  <c r="J67" s="10" t="s">
        <v>95</v>
      </c>
    </row>
    <row r="68" spans="1:11" x14ac:dyDescent="0.2">
      <c r="B68" s="10" t="s">
        <v>111</v>
      </c>
      <c r="C68" s="10" t="s">
        <v>112</v>
      </c>
      <c r="D68" s="12">
        <v>37135</v>
      </c>
      <c r="E68" s="10" t="s">
        <v>46</v>
      </c>
      <c r="F68" s="10" t="s">
        <v>30</v>
      </c>
      <c r="G68" s="14">
        <v>90000</v>
      </c>
      <c r="H68" s="17">
        <v>0.6</v>
      </c>
      <c r="I68" s="14">
        <f t="shared" si="2"/>
        <v>54000</v>
      </c>
    </row>
    <row r="69" spans="1:11" ht="25.5" x14ac:dyDescent="0.2">
      <c r="B69" s="10" t="s">
        <v>22</v>
      </c>
      <c r="C69" s="10" t="s">
        <v>65</v>
      </c>
      <c r="D69" s="12">
        <v>36951</v>
      </c>
      <c r="E69" s="10" t="s">
        <v>46</v>
      </c>
      <c r="F69" s="10" t="s">
        <v>16</v>
      </c>
      <c r="G69" s="14">
        <v>25000</v>
      </c>
      <c r="H69" s="17">
        <v>0.3</v>
      </c>
      <c r="I69" s="14">
        <f t="shared" si="2"/>
        <v>7500</v>
      </c>
      <c r="J69" s="29" t="s">
        <v>26</v>
      </c>
    </row>
    <row r="70" spans="1:11" x14ac:dyDescent="0.2">
      <c r="A70" s="5"/>
      <c r="B70" s="10" t="s">
        <v>27</v>
      </c>
      <c r="C70" s="10" t="s">
        <v>28</v>
      </c>
      <c r="D70" s="12">
        <v>36951</v>
      </c>
      <c r="E70" s="10" t="s">
        <v>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">
      <c r="A71" s="5"/>
      <c r="B71" s="10" t="s">
        <v>128</v>
      </c>
      <c r="C71" s="10" t="s">
        <v>129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">
      <c r="A72" s="5"/>
      <c r="B72" s="10" t="s">
        <v>130</v>
      </c>
      <c r="C72" s="10" t="s">
        <v>131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0.1</v>
      </c>
      <c r="I72" s="14">
        <f t="shared" si="2"/>
        <v>150000</v>
      </c>
      <c r="J72" s="10" t="s">
        <v>145</v>
      </c>
      <c r="K72" s="11"/>
    </row>
    <row r="73" spans="1:11" x14ac:dyDescent="0.2">
      <c r="A73" s="5"/>
      <c r="B73" s="10" t="s">
        <v>114</v>
      </c>
      <c r="C73" s="10" t="s">
        <v>144</v>
      </c>
      <c r="D73" s="12">
        <v>37141</v>
      </c>
      <c r="E73" s="10" t="s">
        <v>46</v>
      </c>
      <c r="F73" s="10" t="s">
        <v>16</v>
      </c>
      <c r="G73" s="14">
        <v>9100</v>
      </c>
      <c r="H73" s="17">
        <v>1</v>
      </c>
      <c r="I73" s="14">
        <f t="shared" si="2"/>
        <v>9100</v>
      </c>
      <c r="J73" s="10" t="s">
        <v>146</v>
      </c>
      <c r="K73" s="11"/>
    </row>
    <row r="74" spans="1:11" x14ac:dyDescent="0.2">
      <c r="A74" s="5"/>
      <c r="B74" s="10" t="s">
        <v>33</v>
      </c>
      <c r="C74" s="10" t="s">
        <v>117</v>
      </c>
      <c r="D74" s="12">
        <v>36996</v>
      </c>
      <c r="E74" s="10" t="s">
        <v>46</v>
      </c>
      <c r="F74" s="10" t="s">
        <v>16</v>
      </c>
      <c r="G74" s="14">
        <v>40000</v>
      </c>
      <c r="H74" s="17">
        <v>0.6</v>
      </c>
      <c r="I74" s="14">
        <f t="shared" si="2"/>
        <v>24000</v>
      </c>
      <c r="K74" s="11"/>
    </row>
    <row r="75" spans="1:11" x14ac:dyDescent="0.2">
      <c r="A75" s="5"/>
      <c r="B75" s="10" t="s">
        <v>60</v>
      </c>
      <c r="C75" s="10" t="s">
        <v>61</v>
      </c>
      <c r="D75" s="12">
        <v>37052</v>
      </c>
      <c r="E75" s="10" t="s">
        <v>66</v>
      </c>
      <c r="F75" s="10" t="s">
        <v>16</v>
      </c>
      <c r="G75" s="14">
        <v>25000</v>
      </c>
      <c r="H75" s="17">
        <v>0.1</v>
      </c>
      <c r="I75" s="14">
        <f t="shared" si="2"/>
        <v>2500</v>
      </c>
      <c r="J75" s="10" t="s">
        <v>147</v>
      </c>
      <c r="K75" s="11"/>
    </row>
    <row r="76" spans="1:11" x14ac:dyDescent="0.2">
      <c r="A76" s="5"/>
      <c r="B76" s="10" t="s">
        <v>132</v>
      </c>
      <c r="C76" s="10" t="s">
        <v>133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">
      <c r="A77" s="5"/>
      <c r="B77" s="10" t="s">
        <v>27</v>
      </c>
      <c r="C77" s="10" t="s">
        <v>133</v>
      </c>
      <c r="D77" s="12">
        <v>37165</v>
      </c>
      <c r="E77" s="10" t="s">
        <v>46</v>
      </c>
      <c r="F77" s="10" t="s">
        <v>16</v>
      </c>
      <c r="G77" s="14">
        <v>0</v>
      </c>
      <c r="H77" s="17">
        <v>0.02</v>
      </c>
      <c r="I77" s="14">
        <f t="shared" si="2"/>
        <v>0</v>
      </c>
      <c r="K77" s="11"/>
    </row>
    <row r="78" spans="1:11" x14ac:dyDescent="0.2">
      <c r="A78" s="5"/>
      <c r="B78" s="10" t="s">
        <v>62</v>
      </c>
      <c r="C78" s="10" t="s">
        <v>67</v>
      </c>
      <c r="D78" s="12">
        <v>37052</v>
      </c>
      <c r="E78" s="10" t="s">
        <v>46</v>
      </c>
      <c r="F78" s="10" t="s">
        <v>16</v>
      </c>
      <c r="G78" s="14">
        <v>50000</v>
      </c>
      <c r="H78" s="17">
        <v>0</v>
      </c>
      <c r="I78" s="14">
        <f t="shared" si="2"/>
        <v>0</v>
      </c>
      <c r="J78" s="10" t="s">
        <v>115</v>
      </c>
      <c r="K78" s="11"/>
    </row>
    <row r="79" spans="1:11" x14ac:dyDescent="0.2">
      <c r="A79" s="5"/>
      <c r="B79" s="10" t="s">
        <v>141</v>
      </c>
      <c r="C79" s="10" t="s">
        <v>142</v>
      </c>
      <c r="D79" s="32">
        <v>37180</v>
      </c>
      <c r="E79" s="10" t="s">
        <v>46</v>
      </c>
      <c r="F79" s="16" t="s">
        <v>16</v>
      </c>
      <c r="G79" s="14">
        <v>35000</v>
      </c>
      <c r="H79" s="17">
        <v>0.05</v>
      </c>
      <c r="I79" s="14">
        <f t="shared" si="2"/>
        <v>1750</v>
      </c>
      <c r="J79" s="10" t="s">
        <v>143</v>
      </c>
    </row>
    <row r="80" spans="1:11" x14ac:dyDescent="0.2">
      <c r="A80" s="5"/>
      <c r="D80" s="32"/>
      <c r="F80" s="16"/>
      <c r="G80" s="14"/>
      <c r="H80" s="17"/>
      <c r="I80" s="14"/>
    </row>
    <row r="81" spans="1:9" ht="13.5" thickBot="1" x14ac:dyDescent="0.25">
      <c r="A81" s="5"/>
      <c r="F81" s="13"/>
      <c r="H81" s="18" t="s">
        <v>6</v>
      </c>
      <c r="I81" s="19">
        <f>SUM(I65:I79)</f>
        <v>293850</v>
      </c>
    </row>
    <row r="82" spans="1:9" ht="13.5" thickTop="1" x14ac:dyDescent="0.2">
      <c r="A82" s="27"/>
      <c r="B82" s="28"/>
      <c r="F82" s="13"/>
      <c r="H82" s="20"/>
      <c r="I82" s="21"/>
    </row>
    <row r="83" spans="1:9" x14ac:dyDescent="0.2">
      <c r="A83" s="27"/>
      <c r="B83" s="28"/>
      <c r="F83" s="13"/>
      <c r="H83" s="20"/>
      <c r="I83" s="21"/>
    </row>
    <row r="84" spans="1:9" x14ac:dyDescent="0.2">
      <c r="A84" s="16"/>
      <c r="F84" s="13"/>
    </row>
    <row r="85" spans="1:9" x14ac:dyDescent="0.2">
      <c r="A85" s="5"/>
    </row>
    <row r="86" spans="1:9" x14ac:dyDescent="0.2">
      <c r="A86" s="4"/>
    </row>
    <row r="87" spans="1:9" x14ac:dyDescent="0.2">
      <c r="A87" s="4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List'!$E$13:$E$78,A2,'West Gas Hot List'!$I$13:$I$78)/1000</f>
        <v>0</v>
      </c>
    </row>
    <row r="3" spans="1:2" x14ac:dyDescent="0.2">
      <c r="A3" t="s">
        <v>43</v>
      </c>
      <c r="B3" s="3">
        <f>SUMIF('West Gas Hot List'!$E$13:$E$78,A3,'West Gas Hot List'!$I$13:$I$78)/1000</f>
        <v>0</v>
      </c>
    </row>
    <row r="4" spans="1:2" x14ac:dyDescent="0.2">
      <c r="A4" t="s">
        <v>45</v>
      </c>
      <c r="B4" s="3">
        <f>SUMIF('West Gas Hot List'!$E$13:$E$78,A4,'West Gas Hot List'!$I$13:$I$78)/1000</f>
        <v>0</v>
      </c>
    </row>
    <row r="5" spans="1:2" x14ac:dyDescent="0.2">
      <c r="A5" t="s">
        <v>46</v>
      </c>
      <c r="B5" s="3">
        <f>SUMIF('West Gas Hot List'!$E$13:$E$78,A5,'West Gas Hot List'!$I$13:$I$78)/1000</f>
        <v>3202.1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2001-10-22T16:31:39Z</cp:lastPrinted>
  <dcterms:created xsi:type="dcterms:W3CDTF">2001-01-17T16:57:42Z</dcterms:created>
  <dcterms:modified xsi:type="dcterms:W3CDTF">2014-09-04T08:24:33Z</dcterms:modified>
</cp:coreProperties>
</file>